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240" windowWidth="10320" windowHeight="8280" activeTab="3"/>
  </bookViews>
  <sheets>
    <sheet name="CONTENIDO" sheetId="4" r:id="rId1"/>
    <sheet name="1. HACINAMIENTO 1991 - 2017" sheetId="1" r:id="rId2"/>
    <sheet name="2. SITUACION JURÍDICA 1991-2017" sheetId="2" r:id="rId3"/>
    <sheet name="3. SEXO 1991 - 2017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CC21" i="3" l="1"/>
  <c r="CB21" i="3"/>
  <c r="CD21" i="3"/>
  <c r="CD21" i="2"/>
  <c r="CC21" i="2"/>
  <c r="CB21" i="2"/>
  <c r="CC21" i="1"/>
  <c r="CB21" i="1"/>
  <c r="CD21" i="1"/>
  <c r="CD9" i="3" l="1"/>
  <c r="CD9" i="1"/>
  <c r="CA17" i="1"/>
  <c r="BZ21" i="2" l="1"/>
  <c r="BY21" i="2"/>
  <c r="A6" i="3" l="1"/>
  <c r="A6" i="2"/>
  <c r="CA20" i="1"/>
  <c r="BZ21" i="1"/>
  <c r="BY21" i="1"/>
  <c r="CA20" i="2"/>
  <c r="BZ21" i="3"/>
  <c r="CA20" i="3"/>
  <c r="BY21" i="3"/>
  <c r="CA19" i="3" l="1"/>
  <c r="CA19" i="2"/>
  <c r="CA21" i="1"/>
  <c r="CA19" i="1"/>
  <c r="CA18" i="3" l="1"/>
  <c r="CA18" i="2"/>
  <c r="CA18" i="1" l="1"/>
  <c r="CA17" i="3" l="1"/>
  <c r="CA17" i="2"/>
  <c r="CA16" i="3" l="1"/>
  <c r="CA21" i="3" s="1"/>
  <c r="CA16" i="2"/>
  <c r="CA21" i="2" s="1"/>
</calcChain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<sst xmlns="http://schemas.openxmlformats.org/spreadsheetml/2006/main" count="305" uniqueCount="35">
  <si>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</si>
  <si>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</si>
  <si>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</si>
  <si>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</si>
  <si>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</si>
  <si>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</si>
  <si>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</si>
  <si>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</si>
  <si>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</si>
  <si>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</si>
  <si>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</si>
  <si>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</si>
  <si>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</si>
  <si>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</si>
  <si>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</si>
  <si>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</si>
  <si>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</si>
  <si>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</si>
  <si>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</si>
  <si>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</si>
  <si>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</si>
  <si>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</si>
  <si>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</si>
  <si>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</si>
  <si>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</si>
  <si>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</si>
  <si>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</si>
  <si>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</si>
  <si>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</si>
  <si>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</si>
  <si>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</si>
  <si>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 xml:space="preserve"> Periodo: Enero 1991 - Diciembre 2016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</si>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</sst>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40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25" fillId="0" borderId="0" xfId="7"/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6:A14"/>
  <sheetViews>
    <sheetView showGridLines="0" workbookViewId="0">
      <selection activeCell="A13" sqref="A13"/>
    </sheetView>
  </sheetViews>
  <sheetFormatPr baseColWidth="10" defaultRowHeight="12.75" x14ac:dyDescent="0.2"/>
  <cols>
    <col min="1" max="1" width="106.5703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x14ac:dyDescent="0.2">
      <c r="A9" s="193" t="s">
        <v>32</v>
      </c>
    </row>
    <row r="10" spans="1:1" ht="15" x14ac:dyDescent="0.2">
      <c r="A10" s="169"/>
    </row>
    <row r="11" spans="1:1" x14ac:dyDescent="0.2">
      <c r="A11" s="193" t="s">
        <v>33</v>
      </c>
    </row>
    <row r="12" spans="1:1" ht="15" x14ac:dyDescent="0.2">
      <c r="A12" s="169"/>
    </row>
    <row r="13" spans="1:1" x14ac:dyDescent="0.2">
      <c r="A13" s="193" t="s">
        <v>34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"/>
  <sheetViews>
    <sheetView showGridLines="0" zoomScale="60" zoomScaleNormal="60" zoomScaleSheetLayoutView="50" workbookViewId="0">
      <pane xSplit="1" topLeftCell="B1" activePane="topRight" state="frozen"/>
      <selection activeCell="G20" sqref="G20"/>
      <selection pane="topRight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  <col min="77" max="77" width="16.7109375" customWidth="1"/>
    <col min="78" max="78" width="16.5703125" customWidth="1"/>
    <col min="79" max="79" width="20.42578125" customWidth="1"/>
    <col min="80" max="80" width="16.140625" bestFit="1" customWidth="1"/>
    <col min="81" max="81" width="15" bestFit="1" customWidth="1"/>
    <col min="82" max="82" width="16.8554687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83" t="s">
        <v>31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73">
        <v>1991</v>
      </c>
      <c r="C7" s="173"/>
      <c r="D7" s="178" t="s">
        <v>2</v>
      </c>
      <c r="E7" s="173">
        <v>1992</v>
      </c>
      <c r="F7" s="173"/>
      <c r="G7" s="178" t="s">
        <v>2</v>
      </c>
      <c r="H7" s="173">
        <v>1993</v>
      </c>
      <c r="I7" s="173"/>
      <c r="J7" s="178" t="s">
        <v>2</v>
      </c>
      <c r="K7" s="173">
        <v>1994</v>
      </c>
      <c r="L7" s="173"/>
      <c r="M7" s="178" t="s">
        <v>2</v>
      </c>
      <c r="N7" s="173">
        <v>1995</v>
      </c>
      <c r="O7" s="173"/>
      <c r="P7" s="178" t="s">
        <v>2</v>
      </c>
      <c r="Q7" s="173">
        <v>1996</v>
      </c>
      <c r="R7" s="173"/>
      <c r="S7" s="178" t="s">
        <v>2</v>
      </c>
      <c r="T7" s="173">
        <v>1997</v>
      </c>
      <c r="U7" s="173"/>
      <c r="V7" s="178" t="s">
        <v>2</v>
      </c>
      <c r="W7" s="173">
        <v>1998</v>
      </c>
      <c r="X7" s="173"/>
      <c r="Y7" s="178" t="s">
        <v>2</v>
      </c>
      <c r="Z7" s="173">
        <v>1999</v>
      </c>
      <c r="AA7" s="173"/>
      <c r="AB7" s="178" t="s">
        <v>2</v>
      </c>
      <c r="AC7" s="173">
        <v>2000</v>
      </c>
      <c r="AD7" s="173"/>
      <c r="AE7" s="178" t="s">
        <v>2</v>
      </c>
      <c r="AF7" s="173">
        <v>2001</v>
      </c>
      <c r="AG7" s="173"/>
      <c r="AH7" s="178" t="s">
        <v>2</v>
      </c>
      <c r="AI7" s="173">
        <v>2002</v>
      </c>
      <c r="AJ7" s="173"/>
      <c r="AK7" s="178" t="s">
        <v>2</v>
      </c>
      <c r="AL7" s="173">
        <v>2003</v>
      </c>
      <c r="AM7" s="173"/>
      <c r="AN7" s="178" t="s">
        <v>2</v>
      </c>
      <c r="AO7" s="173">
        <v>2004</v>
      </c>
      <c r="AP7" s="173"/>
      <c r="AQ7" s="178" t="s">
        <v>2</v>
      </c>
      <c r="AR7" s="173">
        <v>2005</v>
      </c>
      <c r="AS7" s="173"/>
      <c r="AT7" s="178" t="s">
        <v>2</v>
      </c>
      <c r="AU7" s="173">
        <v>2006</v>
      </c>
      <c r="AV7" s="173"/>
      <c r="AW7" s="178" t="s">
        <v>2</v>
      </c>
      <c r="AX7" s="173">
        <v>2007</v>
      </c>
      <c r="AY7" s="173"/>
      <c r="AZ7" s="178" t="s">
        <v>2</v>
      </c>
      <c r="BA7" s="173">
        <v>2008</v>
      </c>
      <c r="BB7" s="173"/>
      <c r="BC7" s="178" t="s">
        <v>2</v>
      </c>
      <c r="BD7" s="173">
        <v>2009</v>
      </c>
      <c r="BE7" s="173"/>
      <c r="BF7" s="178" t="s">
        <v>2</v>
      </c>
      <c r="BG7" s="173">
        <v>2010</v>
      </c>
      <c r="BH7" s="173"/>
      <c r="BI7" s="178" t="s">
        <v>2</v>
      </c>
      <c r="BJ7" s="173">
        <v>2011</v>
      </c>
      <c r="BK7" s="173"/>
      <c r="BL7" s="178" t="s">
        <v>2</v>
      </c>
      <c r="BM7" s="173">
        <v>2012</v>
      </c>
      <c r="BN7" s="173"/>
      <c r="BO7" s="178" t="s">
        <v>2</v>
      </c>
      <c r="BP7" s="173">
        <v>2013</v>
      </c>
      <c r="BQ7" s="173"/>
      <c r="BR7" s="178" t="s">
        <v>2</v>
      </c>
      <c r="BS7" s="173">
        <v>2014</v>
      </c>
      <c r="BT7" s="173"/>
      <c r="BU7" s="178" t="s">
        <v>2</v>
      </c>
      <c r="BV7" s="173">
        <v>2015</v>
      </c>
      <c r="BW7" s="173"/>
      <c r="BX7" s="180" t="s">
        <v>2</v>
      </c>
      <c r="BY7" s="173">
        <v>2016</v>
      </c>
      <c r="BZ7" s="173"/>
      <c r="CA7" s="178" t="s">
        <v>2</v>
      </c>
      <c r="CB7" s="172">
        <v>2017</v>
      </c>
      <c r="CC7" s="173"/>
      <c r="CD7" s="174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79"/>
      <c r="E8" s="17" t="s">
        <v>4</v>
      </c>
      <c r="F8" s="17" t="s">
        <v>5</v>
      </c>
      <c r="G8" s="179"/>
      <c r="H8" s="17" t="s">
        <v>4</v>
      </c>
      <c r="I8" s="17" t="s">
        <v>5</v>
      </c>
      <c r="J8" s="179"/>
      <c r="K8" s="17" t="s">
        <v>4</v>
      </c>
      <c r="L8" s="17" t="s">
        <v>5</v>
      </c>
      <c r="M8" s="179"/>
      <c r="N8" s="17" t="s">
        <v>4</v>
      </c>
      <c r="O8" s="17" t="s">
        <v>5</v>
      </c>
      <c r="P8" s="179"/>
      <c r="Q8" s="17" t="s">
        <v>4</v>
      </c>
      <c r="R8" s="17" t="s">
        <v>5</v>
      </c>
      <c r="S8" s="179"/>
      <c r="T8" s="17" t="s">
        <v>4</v>
      </c>
      <c r="U8" s="17" t="s">
        <v>5</v>
      </c>
      <c r="V8" s="179"/>
      <c r="W8" s="17" t="s">
        <v>4</v>
      </c>
      <c r="X8" s="17" t="s">
        <v>5</v>
      </c>
      <c r="Y8" s="179"/>
      <c r="Z8" s="17" t="s">
        <v>4</v>
      </c>
      <c r="AA8" s="17" t="s">
        <v>5</v>
      </c>
      <c r="AB8" s="179"/>
      <c r="AC8" s="17" t="s">
        <v>4</v>
      </c>
      <c r="AD8" s="17" t="s">
        <v>5</v>
      </c>
      <c r="AE8" s="179"/>
      <c r="AF8" s="17" t="s">
        <v>4</v>
      </c>
      <c r="AG8" s="17" t="s">
        <v>5</v>
      </c>
      <c r="AH8" s="179"/>
      <c r="AI8" s="17" t="s">
        <v>4</v>
      </c>
      <c r="AJ8" s="17" t="s">
        <v>5</v>
      </c>
      <c r="AK8" s="179"/>
      <c r="AL8" s="17" t="s">
        <v>4</v>
      </c>
      <c r="AM8" s="17" t="s">
        <v>5</v>
      </c>
      <c r="AN8" s="179"/>
      <c r="AO8" s="17" t="s">
        <v>4</v>
      </c>
      <c r="AP8" s="17" t="s">
        <v>5</v>
      </c>
      <c r="AQ8" s="179"/>
      <c r="AR8" s="17" t="s">
        <v>4</v>
      </c>
      <c r="AS8" s="17" t="s">
        <v>5</v>
      </c>
      <c r="AT8" s="179"/>
      <c r="AU8" s="17" t="s">
        <v>4</v>
      </c>
      <c r="AV8" s="17" t="s">
        <v>5</v>
      </c>
      <c r="AW8" s="179"/>
      <c r="AX8" s="17" t="s">
        <v>4</v>
      </c>
      <c r="AY8" s="17" t="s">
        <v>5</v>
      </c>
      <c r="AZ8" s="179"/>
      <c r="BA8" s="17" t="s">
        <v>4</v>
      </c>
      <c r="BB8" s="17" t="s">
        <v>5</v>
      </c>
      <c r="BC8" s="179"/>
      <c r="BD8" s="17" t="s">
        <v>4</v>
      </c>
      <c r="BE8" s="17" t="s">
        <v>5</v>
      </c>
      <c r="BF8" s="179"/>
      <c r="BG8" s="17" t="s">
        <v>4</v>
      </c>
      <c r="BH8" s="17" t="s">
        <v>5</v>
      </c>
      <c r="BI8" s="179"/>
      <c r="BJ8" s="17" t="s">
        <v>4</v>
      </c>
      <c r="BK8" s="17" t="s">
        <v>5</v>
      </c>
      <c r="BL8" s="179"/>
      <c r="BM8" s="17" t="s">
        <v>4</v>
      </c>
      <c r="BN8" s="17" t="s">
        <v>5</v>
      </c>
      <c r="BO8" s="179"/>
      <c r="BP8" s="17" t="s">
        <v>4</v>
      </c>
      <c r="BQ8" s="17" t="s">
        <v>5</v>
      </c>
      <c r="BR8" s="179"/>
      <c r="BS8" s="17" t="s">
        <v>4</v>
      </c>
      <c r="BT8" s="17" t="s">
        <v>5</v>
      </c>
      <c r="BU8" s="179"/>
      <c r="BV8" s="17" t="s">
        <v>4</v>
      </c>
      <c r="BW8" s="17" t="s">
        <v>5</v>
      </c>
      <c r="BX8" s="181"/>
      <c r="BY8" s="109" t="s">
        <v>4</v>
      </c>
      <c r="BZ8" s="109" t="s">
        <v>5</v>
      </c>
      <c r="CA8" s="179"/>
      <c r="CB8" s="171" t="s">
        <v>4</v>
      </c>
      <c r="CC8" s="170" t="s">
        <v>5</v>
      </c>
      <c r="CD8" s="175"/>
    </row>
    <row r="9" spans="1:92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f>CC9/CB9-1</f>
        <v>0.51655232217093006</v>
      </c>
    </row>
    <row r="10" spans="1:92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/>
      <c r="CC10" s="29"/>
      <c r="CD10" s="121"/>
    </row>
    <row r="11" spans="1:92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/>
      <c r="CC11" s="29"/>
      <c r="CD11" s="121"/>
    </row>
    <row r="12" spans="1:92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/>
      <c r="CC12" s="29"/>
      <c r="CD12" s="121"/>
    </row>
    <row r="13" spans="1:92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/>
      <c r="CC13" s="29"/>
      <c r="CD13" s="121"/>
    </row>
    <row r="14" spans="1:92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/>
      <c r="CC14" s="29"/>
      <c r="CD14" s="121"/>
    </row>
    <row r="15" spans="1:92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/>
      <c r="CC15" s="29"/>
      <c r="CD15" s="121"/>
    </row>
    <row r="16" spans="1:92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/>
      <c r="CC16" s="29"/>
      <c r="CD16" s="121"/>
    </row>
    <row r="17" spans="1:82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f>BZ17/BY17-1</f>
        <v>0.548650690984541</v>
      </c>
      <c r="CB17" s="29"/>
      <c r="CC17" s="29"/>
      <c r="CD17" s="121"/>
    </row>
    <row r="18" spans="1:82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f>BZ18/BY18-1</f>
        <v>0.54549995517245797</v>
      </c>
      <c r="CB18" s="29"/>
      <c r="CC18" s="29"/>
      <c r="CD18" s="121"/>
    </row>
    <row r="19" spans="1:82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f>BZ19/BY19-1</f>
        <v>0.53583569767144645</v>
      </c>
      <c r="CB19" s="29"/>
      <c r="CC19" s="29"/>
      <c r="CD19" s="121"/>
    </row>
    <row r="20" spans="1:82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f>BZ20/BY20-1</f>
        <v>0.511502167814333</v>
      </c>
      <c r="CB20" s="37"/>
      <c r="CC20" s="37"/>
      <c r="CD20" s="127"/>
    </row>
    <row r="21" spans="1:82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f>AVERAGE(BY9:BY20)</f>
        <v>78119.5</v>
      </c>
      <c r="BZ21" s="128">
        <f>AVERAGE(BZ9:BZ20)</f>
        <v>120914</v>
      </c>
      <c r="CA21" s="136">
        <f>+BZ21/BY21-1</f>
        <v>0.54780816569486501</v>
      </c>
      <c r="CB21" s="128">
        <f>AVERAGE(CB9:CB20)</f>
        <v>78418</v>
      </c>
      <c r="CC21" s="128">
        <f>AVERAGE(CC9:CC20)</f>
        <v>118925</v>
      </c>
      <c r="CD21" s="136">
        <f>+CC21/CB21-1</f>
        <v>0.51655232217093006</v>
      </c>
    </row>
    <row r="22" spans="1:82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2" ht="19.5" customHeight="1" x14ac:dyDescent="0.2">
      <c r="A23" s="176" t="s">
        <v>20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47"/>
      <c r="AF23" s="48"/>
      <c r="AG23" s="49"/>
    </row>
    <row r="24" spans="1:82" x14ac:dyDescent="0.2">
      <c r="A24" s="177" t="s">
        <v>21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50"/>
    </row>
  </sheetData>
  <mergeCells count="58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6"/>
  <sheetViews>
    <sheetView showGridLines="0" zoomScale="70" zoomScaleNormal="70" zoomScaleSheetLayoutView="70" workbookViewId="0">
      <pane xSplit="1" topLeftCell="B1" activePane="topRight" state="frozen"/>
      <selection activeCell="G20" sqref="G20"/>
      <selection pane="topRight" activeCell="A16" sqref="A16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67" max="67" width="12.85546875" customWidth="1"/>
    <col min="70" max="70" width="13.7109375" customWidth="1"/>
    <col min="71" max="71" width="12.85546875" customWidth="1"/>
    <col min="72" max="72" width="13.5703125" customWidth="1"/>
    <col min="73" max="73" width="13.7109375" customWidth="1"/>
    <col min="74" max="74" width="12.85546875" customWidth="1"/>
    <col min="75" max="75" width="13.5703125" customWidth="1"/>
    <col min="76" max="76" width="14.85546875" customWidth="1"/>
    <col min="77" max="77" width="12.85546875" customWidth="1"/>
    <col min="78" max="78" width="13.5703125" customWidth="1"/>
    <col min="79" max="79" width="14" customWidth="1"/>
    <col min="82" max="82" width="12.425781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82" t="s">
        <v>22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2" ht="24" customHeight="1" thickBot="1" x14ac:dyDescent="0.25">
      <c r="A6" s="183" t="str">
        <f>+'1. HACINAMIENTO 1991 - 2017'!A6:N6</f>
        <v xml:space="preserve"> Periodo: Enero 1991 - Diciembre 2016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 x14ac:dyDescent="0.2">
      <c r="A7" s="51" t="s">
        <v>1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73">
        <v>1998</v>
      </c>
      <c r="X7" s="173"/>
      <c r="Y7" s="173"/>
      <c r="Z7" s="173">
        <v>1999</v>
      </c>
      <c r="AA7" s="173"/>
      <c r="AB7" s="173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85">
        <v>2007</v>
      </c>
      <c r="AY7" s="185"/>
      <c r="AZ7" s="185"/>
      <c r="BA7" s="185">
        <v>2008</v>
      </c>
      <c r="BB7" s="185"/>
      <c r="BC7" s="185"/>
      <c r="BD7" s="185">
        <v>2009</v>
      </c>
      <c r="BE7" s="185"/>
      <c r="BF7" s="185"/>
      <c r="BG7" s="185">
        <v>2010</v>
      </c>
      <c r="BH7" s="185"/>
      <c r="BI7" s="185"/>
      <c r="BJ7" s="185">
        <v>2011</v>
      </c>
      <c r="BK7" s="185"/>
      <c r="BL7" s="185"/>
      <c r="BM7" s="185">
        <v>2012</v>
      </c>
      <c r="BN7" s="185"/>
      <c r="BO7" s="185"/>
      <c r="BP7" s="185">
        <v>2013</v>
      </c>
      <c r="BQ7" s="185"/>
      <c r="BR7" s="185"/>
      <c r="BS7" s="185">
        <v>2014</v>
      </c>
      <c r="BT7" s="185"/>
      <c r="BU7" s="185"/>
      <c r="BV7" s="185">
        <v>2015</v>
      </c>
      <c r="BW7" s="185"/>
      <c r="BX7" s="190"/>
      <c r="BY7" s="185">
        <v>2016</v>
      </c>
      <c r="BZ7" s="185"/>
      <c r="CA7" s="185"/>
      <c r="CB7" s="184">
        <v>2017</v>
      </c>
      <c r="CC7" s="185"/>
      <c r="CD7" s="186"/>
    </row>
    <row r="8" spans="1:82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/>
      <c r="CC10" s="70"/>
      <c r="CD10" s="144"/>
    </row>
    <row r="11" spans="1:82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/>
      <c r="CC11" s="70"/>
      <c r="CD11" s="144"/>
    </row>
    <row r="12" spans="1:82" s="24" customFormat="1" ht="49.1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/>
      <c r="CC12" s="70"/>
      <c r="CD12" s="144"/>
    </row>
    <row r="13" spans="1:82" s="24" customFormat="1" ht="49.1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/>
      <c r="CC13" s="70"/>
      <c r="CD13" s="144"/>
    </row>
    <row r="14" spans="1:82" s="24" customFormat="1" ht="49.1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/>
      <c r="CC14" s="70"/>
      <c r="CD14" s="144"/>
    </row>
    <row r="15" spans="1:82" s="24" customFormat="1" ht="49.1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/>
      <c r="CC15" s="70"/>
      <c r="CD15" s="144"/>
    </row>
    <row r="16" spans="1:82" s="24" customFormat="1" ht="49.1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f>+BZ16+BY16</f>
        <v>120721</v>
      </c>
      <c r="CB16" s="76"/>
      <c r="CC16" s="70"/>
      <c r="CD16" s="144"/>
    </row>
    <row r="17" spans="1:82" s="24" customFormat="1" ht="49.1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f>+BZ17+BY17</f>
        <v>120914</v>
      </c>
      <c r="CB17" s="70"/>
      <c r="CC17" s="70"/>
      <c r="CD17" s="144"/>
    </row>
    <row r="18" spans="1:82" s="24" customFormat="1" ht="49.1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f>+BZ18+BY18</f>
        <v>120668</v>
      </c>
      <c r="CB18" s="70"/>
      <c r="CC18" s="70"/>
      <c r="CD18" s="144"/>
    </row>
    <row r="19" spans="1:82" s="24" customFormat="1" ht="49.1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f>+BZ19+BY19</f>
        <v>120173</v>
      </c>
      <c r="CB19" s="70"/>
      <c r="CC19" s="70"/>
      <c r="CD19" s="144"/>
    </row>
    <row r="20" spans="1:82" s="24" customFormat="1" ht="49.1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f>+BZ20+BY20</f>
        <v>118532</v>
      </c>
      <c r="CB20" s="70"/>
      <c r="CC20" s="148"/>
      <c r="CD20" s="149"/>
    </row>
    <row r="21" spans="1:82" s="86" customFormat="1" ht="49.1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>AVERAGE(BY9:BY20)</f>
        <v>41229.083333333336</v>
      </c>
      <c r="BZ21" s="128">
        <f>AVERAGE(BZ9:BZ20)</f>
        <v>79684.916666666672</v>
      </c>
      <c r="CA21" s="128">
        <f>AVERAGE(CA9:CA20)</f>
        <v>120914</v>
      </c>
      <c r="CB21" s="128">
        <f>AVERAGE(CB9:CB20)</f>
        <v>38356</v>
      </c>
      <c r="CC21" s="128">
        <f>AVERAGE(CC9:CC20)</f>
        <v>80569</v>
      </c>
      <c r="CD21" s="128">
        <f>+CD9</f>
        <v>118925</v>
      </c>
    </row>
    <row r="22" spans="1:82" x14ac:dyDescent="0.2">
      <c r="A22" s="187" t="s">
        <v>25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2" x14ac:dyDescent="0.2">
      <c r="A23" s="187" t="s">
        <v>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2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2" x14ac:dyDescent="0.2">
      <c r="BT26" s="87"/>
      <c r="BU26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9"/>
  <sheetViews>
    <sheetView showGridLines="0" tabSelected="1" zoomScale="60" zoomScaleNormal="60" zoomScaleSheetLayoutView="70" workbookViewId="0">
      <pane xSplit="1" topLeftCell="BM1" activePane="topRight" state="frozen"/>
      <selection activeCell="G20" sqref="G20"/>
      <selection pane="topRight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82" t="s">
        <v>29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2" ht="24" customHeight="1" thickBot="1" x14ac:dyDescent="0.25">
      <c r="A6" s="183" t="str">
        <f>+'1. HACINAMIENTO 1991 - 2017'!A6:N6</f>
        <v xml:space="preserve"> Periodo: Enero 1991 - Diciembre 2016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90" customFormat="1" ht="30.6" customHeight="1" x14ac:dyDescent="0.3">
      <c r="A7" s="89" t="s">
        <v>1</v>
      </c>
      <c r="B7" s="191">
        <v>1991</v>
      </c>
      <c r="C7" s="191"/>
      <c r="D7" s="191"/>
      <c r="E7" s="191">
        <v>1992</v>
      </c>
      <c r="F7" s="191"/>
      <c r="G7" s="191"/>
      <c r="H7" s="191">
        <v>1993</v>
      </c>
      <c r="I7" s="191"/>
      <c r="J7" s="191"/>
      <c r="K7" s="191">
        <v>1994</v>
      </c>
      <c r="L7" s="191"/>
      <c r="M7" s="191"/>
      <c r="N7" s="191">
        <v>1995</v>
      </c>
      <c r="O7" s="191"/>
      <c r="P7" s="191"/>
      <c r="Q7" s="191">
        <v>1996</v>
      </c>
      <c r="R7" s="191"/>
      <c r="S7" s="191"/>
      <c r="T7" s="191">
        <v>1997</v>
      </c>
      <c r="U7" s="191"/>
      <c r="V7" s="191"/>
      <c r="W7" s="192">
        <v>1998</v>
      </c>
      <c r="X7" s="192"/>
      <c r="Y7" s="192"/>
      <c r="Z7" s="192">
        <v>1999</v>
      </c>
      <c r="AA7" s="192"/>
      <c r="AB7" s="192"/>
      <c r="AC7" s="191">
        <v>2000</v>
      </c>
      <c r="AD7" s="191"/>
      <c r="AE7" s="191"/>
      <c r="AF7" s="191">
        <v>2001</v>
      </c>
      <c r="AG7" s="191"/>
      <c r="AH7" s="191"/>
      <c r="AI7" s="191">
        <v>2002</v>
      </c>
      <c r="AJ7" s="191"/>
      <c r="AK7" s="191"/>
      <c r="AL7" s="191">
        <v>2003</v>
      </c>
      <c r="AM7" s="191"/>
      <c r="AN7" s="191"/>
      <c r="AO7" s="191">
        <v>2004</v>
      </c>
      <c r="AP7" s="191"/>
      <c r="AQ7" s="191"/>
      <c r="AR7" s="191">
        <v>2005</v>
      </c>
      <c r="AS7" s="191"/>
      <c r="AT7" s="191"/>
      <c r="AU7" s="191">
        <v>2006</v>
      </c>
      <c r="AV7" s="191"/>
      <c r="AW7" s="191"/>
      <c r="AX7" s="185">
        <v>2007</v>
      </c>
      <c r="AY7" s="185"/>
      <c r="AZ7" s="185"/>
      <c r="BA7" s="185">
        <v>2008</v>
      </c>
      <c r="BB7" s="185"/>
      <c r="BC7" s="185"/>
      <c r="BD7" s="185">
        <v>2009</v>
      </c>
      <c r="BE7" s="185"/>
      <c r="BF7" s="185"/>
      <c r="BG7" s="185">
        <v>2010</v>
      </c>
      <c r="BH7" s="185"/>
      <c r="BI7" s="185"/>
      <c r="BJ7" s="185">
        <v>2011</v>
      </c>
      <c r="BK7" s="185"/>
      <c r="BL7" s="185"/>
      <c r="BM7" s="185">
        <v>2012</v>
      </c>
      <c r="BN7" s="185"/>
      <c r="BO7" s="185"/>
      <c r="BP7" s="185">
        <v>2013</v>
      </c>
      <c r="BQ7" s="185"/>
      <c r="BR7" s="185"/>
      <c r="BS7" s="185">
        <v>2014</v>
      </c>
      <c r="BT7" s="185"/>
      <c r="BU7" s="185"/>
      <c r="BV7" s="185">
        <v>2015</v>
      </c>
      <c r="BW7" s="185"/>
      <c r="BX7" s="190"/>
      <c r="BY7" s="185">
        <v>2016</v>
      </c>
      <c r="BZ7" s="185"/>
      <c r="CA7" s="185"/>
      <c r="CB7" s="184">
        <v>2017</v>
      </c>
      <c r="CC7" s="185"/>
      <c r="CD7" s="186"/>
    </row>
    <row r="8" spans="1:82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</row>
    <row r="9" spans="1:82" s="24" customFormat="1" ht="49.1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f>CB9+CC9</f>
        <v>118925</v>
      </c>
    </row>
    <row r="10" spans="1:82" s="24" customFormat="1" ht="49.1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/>
      <c r="CC10" s="28"/>
      <c r="CD10" s="159"/>
    </row>
    <row r="11" spans="1:82" s="24" customFormat="1" ht="49.1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/>
      <c r="CC11" s="28"/>
      <c r="CD11" s="159"/>
    </row>
    <row r="12" spans="1:82" s="24" customFormat="1" ht="49.1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/>
      <c r="CC12" s="28"/>
      <c r="CD12" s="159"/>
    </row>
    <row r="13" spans="1:82" s="24" customFormat="1" ht="49.1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/>
      <c r="CC13" s="28"/>
      <c r="CD13" s="159"/>
    </row>
    <row r="14" spans="1:82" s="24" customFormat="1" ht="49.1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/>
      <c r="CC14" s="28"/>
      <c r="CD14" s="159"/>
    </row>
    <row r="15" spans="1:82" s="24" customFormat="1" ht="49.1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/>
      <c r="CC15" s="28"/>
      <c r="CD15" s="159"/>
    </row>
    <row r="16" spans="1:82" s="24" customFormat="1" ht="49.1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f>+BZ16+BY16</f>
        <v>120721</v>
      </c>
      <c r="CB16" s="28"/>
      <c r="CC16" s="28"/>
      <c r="CD16" s="159"/>
    </row>
    <row r="17" spans="1:82" s="24" customFormat="1" ht="49.1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f>+BZ17+BY17</f>
        <v>120914</v>
      </c>
      <c r="CB17" s="28"/>
      <c r="CC17" s="28"/>
      <c r="CD17" s="159"/>
    </row>
    <row r="18" spans="1:82" s="24" customFormat="1" ht="49.1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f>+BZ18+BY18</f>
        <v>120668</v>
      </c>
      <c r="CB18" s="28"/>
      <c r="CC18" s="28"/>
      <c r="CD18" s="159"/>
    </row>
    <row r="19" spans="1:82" s="24" customFormat="1" ht="49.1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f>+BZ19+BY19</f>
        <v>120173</v>
      </c>
      <c r="CB19" s="28"/>
      <c r="CC19" s="28"/>
      <c r="CD19" s="159"/>
    </row>
    <row r="20" spans="1:82" s="24" customFormat="1" ht="49.1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f>+BZ20+BY20</f>
        <v>118532</v>
      </c>
      <c r="CB20" s="163"/>
      <c r="CC20" s="163"/>
      <c r="CD20" s="164"/>
    </row>
    <row r="21" spans="1:82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f t="shared" ref="BY21:CD21" si="0">AVERAGE(BY9:BY20)</f>
        <v>112747</v>
      </c>
      <c r="BZ21" s="128">
        <f t="shared" si="0"/>
        <v>8167</v>
      </c>
      <c r="CA21" s="128">
        <f t="shared" si="0"/>
        <v>120914</v>
      </c>
      <c r="CB21" s="128">
        <f t="shared" si="0"/>
        <v>111125</v>
      </c>
      <c r="CC21" s="128">
        <f t="shared" si="0"/>
        <v>7800</v>
      </c>
      <c r="CD21" s="128">
        <f t="shared" si="0"/>
        <v>118925</v>
      </c>
    </row>
    <row r="22" spans="1:82" x14ac:dyDescent="0.2">
      <c r="A22" s="188" t="s">
        <v>25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2" x14ac:dyDescent="0.2">
      <c r="A23" s="188" t="s">
        <v>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2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2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2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2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2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1991 - 2017</vt:lpstr>
      <vt:lpstr>2. SITUACION JURÍDICA 1991-2017</vt:lpstr>
      <vt:lpstr>3. SEXO 1991 - 2017</vt:lpstr>
      <vt:lpstr>'1. HACINAMIENTO 1991 - 2017'!Área_de_impresión</vt:lpstr>
      <vt:lpstr>'3. SEXO 1991 - 2017'!Área_de_impresión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FERNANDO AUGUSTO SALAMANCA LOPEZ</cp:lastModifiedBy>
  <dcterms:created xsi:type="dcterms:W3CDTF">2015-02-09T15:58:58Z</dcterms:created>
  <dcterms:modified xsi:type="dcterms:W3CDTF">2017-02-15T14:50:08Z</dcterms:modified>
</cp:coreProperties>
</file>