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Analisis Indicador\Procesos\Nuevos\"/>
    </mc:Choice>
  </mc:AlternateContent>
  <bookViews>
    <workbookView xWindow="0" yWindow="0" windowWidth="28800" windowHeight="11730" activeTab="4"/>
  </bookViews>
  <sheets>
    <sheet name="I1" sheetId="1" r:id="rId1"/>
    <sheet name="I2" sheetId="2" r:id="rId2"/>
    <sheet name="I3" sheetId="3" r:id="rId3"/>
    <sheet name="I4" sheetId="4" r:id="rId4"/>
    <sheet name="I5" sheetId="5" r:id="rId5"/>
    <sheet name="I6" sheetId="6" r:id="rId6"/>
    <sheet name="I7" sheetId="7" r:id="rId7"/>
  </sheets>
  <externalReferences>
    <externalReference r:id="rId8"/>
    <externalReference r:id="rId9"/>
    <externalReference r:id="rId10"/>
  </externalReferences>
  <definedNames>
    <definedName name="DEPENDENCIA">[1]Dependencias!$A$5:$A$32</definedName>
    <definedName name="dependencias">[2]Hoja2!$A$2:$A$18</definedName>
    <definedName name="OBJETIVOCAL">[1]Objetivos!$A$5:$A$11</definedName>
    <definedName name="objetivos">[2]Hoja2!$F$2:$F$10</definedName>
    <definedName name="PROCESO">[3]listas!$B$5:$B$54</definedName>
    <definedName name="procesos">[2]Hoja2!$H$2:$H$19</definedName>
    <definedName name="proyectos">[2]Hoja2!$J$2:$J$7</definedName>
  </definedNames>
  <calcPr calcId="162913"/>
</workbook>
</file>

<file path=xl/calcChain.xml><?xml version="1.0" encoding="utf-8"?>
<calcChain xmlns="http://schemas.openxmlformats.org/spreadsheetml/2006/main">
  <c r="H40" i="7" l="1"/>
  <c r="G40" i="7"/>
  <c r="H40" i="6"/>
  <c r="G40" i="6"/>
  <c r="H40" i="5"/>
  <c r="G40" i="5"/>
  <c r="H40" i="4"/>
  <c r="G40" i="4"/>
  <c r="H40" i="3"/>
  <c r="G40" i="3"/>
  <c r="H40" i="2"/>
  <c r="G40" i="2"/>
  <c r="J57" i="7"/>
  <c r="I57" i="7"/>
  <c r="H46" i="7"/>
  <c r="J45" i="7"/>
  <c r="K29" i="7"/>
  <c r="C27" i="7"/>
  <c r="C26" i="7"/>
  <c r="C15"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ES7" i="6" s="1"/>
  <c r="H46" i="6"/>
  <c r="J45" i="6"/>
  <c r="K29" i="6"/>
  <c r="C27" i="6"/>
  <c r="C26" i="6"/>
  <c r="C15" i="6"/>
  <c r="FD7" i="6"/>
  <c r="FC7" i="6"/>
  <c r="FB7" i="6"/>
  <c r="FA7" i="6"/>
  <c r="EZ7" i="6"/>
  <c r="EY7" i="6"/>
  <c r="EX7" i="6"/>
  <c r="EW7" i="6"/>
  <c r="EV7" i="6"/>
  <c r="EU7" i="6"/>
  <c r="ET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ET7" i="5" s="1"/>
  <c r="I57" i="5"/>
  <c r="ES7" i="5" s="1"/>
  <c r="H46" i="5"/>
  <c r="J45" i="5"/>
  <c r="K29" i="5"/>
  <c r="C27" i="5"/>
  <c r="C26" i="5"/>
  <c r="C15" i="5"/>
  <c r="FD7" i="5"/>
  <c r="FC7" i="5"/>
  <c r="FB7" i="5"/>
  <c r="FA7" i="5"/>
  <c r="EZ7" i="5"/>
  <c r="EY7" i="5"/>
  <c r="EX7" i="5"/>
  <c r="EW7" i="5"/>
  <c r="EV7" i="5"/>
  <c r="EU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ET7" i="4" s="1"/>
  <c r="I57" i="4"/>
  <c r="H46" i="4"/>
  <c r="J45" i="4"/>
  <c r="K29" i="4"/>
  <c r="C27" i="4"/>
  <c r="C26" i="4"/>
  <c r="C15" i="4"/>
  <c r="FD7" i="4"/>
  <c r="FC7" i="4"/>
  <c r="FB7" i="4"/>
  <c r="FA7" i="4"/>
  <c r="EZ7" i="4"/>
  <c r="EY7" i="4"/>
  <c r="EX7" i="4"/>
  <c r="EW7" i="4"/>
  <c r="EV7" i="4"/>
  <c r="EU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K29" i="3"/>
  <c r="C26" i="3"/>
  <c r="C27"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J57" i="2"/>
  <c r="I57" i="2"/>
  <c r="ES7" i="2" s="1"/>
  <c r="H46" i="2"/>
  <c r="J45" i="2"/>
  <c r="K29" i="2"/>
  <c r="C27" i="2"/>
  <c r="C26" i="2"/>
  <c r="C15" i="2"/>
  <c r="FD7" i="2"/>
  <c r="FC7" i="2"/>
  <c r="FB7" i="2"/>
  <c r="FA7" i="2"/>
  <c r="EZ7" i="2"/>
  <c r="EY7" i="2"/>
  <c r="EX7" i="2"/>
  <c r="EW7" i="2"/>
  <c r="EV7" i="2"/>
  <c r="EU7" i="2"/>
  <c r="ET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ET5" i="2"/>
  <c r="ES5" i="2"/>
  <c r="ER5" i="2"/>
  <c r="EQ5" i="2"/>
  <c r="H40" i="1"/>
  <c r="G40" i="1"/>
  <c r="J57" i="1"/>
  <c r="ET7" i="1" s="1"/>
  <c r="I57" i="1"/>
  <c r="ES7" i="1"/>
  <c r="H46" i="1"/>
  <c r="J45" i="1"/>
  <c r="AW7"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<sst xmlns="http://schemas.openxmlformats.org/spreadsheetml/2006/main" count="1658" uniqueCount="176">
  <si>
    <t>HOJA METODOLÓGICA DEL INDICADOR</t>
  </si>
  <si>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</si>
  <si>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</si>
  <si>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</si>
  <si>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</si>
  <si>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</si>
  <si>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</si>
  <si>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</si>
  <si>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</si>
  <si>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</si>
  <si>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</si>
  <si>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</si>
  <si>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</si>
  <si>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</si>
  <si>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</si>
  <si>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</si>
  <si>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</si>
  <si>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</si>
  <si>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</si>
  <si>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</si>
  <si>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</si>
  <si>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</si>
  <si>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</si>
  <si>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</si>
  <si>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</si>
  <si>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</si>
  <si>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</si>
  <si>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</si>
  <si>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</si>
  <si>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</si>
  <si>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</si>
  <si>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</si>
  <si>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</si>
  <si>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</si>
  <si>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</si>
  <si>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</si>
  <si>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</si>
  <si>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</si>
  <si>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</si>
  <si>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</si>
  <si>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</si>
  <si>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</si>
  <si>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</si>
  <si>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</si>
  <si>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</si>
  <si>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</si>
  <si>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</si>
  <si>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</si>
  <si>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</si>
  <si>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</si>
  <si>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</si>
  <si>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</si>
  <si>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</si>
  <si>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</si>
  <si>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</si>
  <si>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</si>
  <si>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</si>
  <si>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</si>
  <si>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</si>
  <si>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</si>
  <si>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</si>
  <si>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</si>
  <si>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</si>
  <si>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</si>
  <si>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</si>
  <si>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</si>
  <si>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ESTRATÉGICO</t>
  </si>
  <si>
    <t>OBJETIVO DEL PROCESO:</t>
  </si>
  <si>
    <t xml:space="preserve">PROYECTO RELACIONADO </t>
  </si>
  <si>
    <t>FORMULA DE CÁLCULO</t>
  </si>
  <si>
    <t>División</t>
  </si>
  <si>
    <t xml:space="preserve">Identificación de variables </t>
  </si>
  <si>
    <t xml:space="preserve">FUENTE DE DATOS </t>
  </si>
  <si>
    <t xml:space="preserve">DEFINICION DE VARIABLES </t>
  </si>
  <si>
    <t>PERIODICIDAD DE MEDICIÓN:</t>
  </si>
  <si>
    <t>TENDENCIA</t>
  </si>
  <si>
    <t>Porcentaje</t>
  </si>
  <si>
    <t>DUEÑOS - RESPONSABLE ANÁLISIS:</t>
  </si>
  <si>
    <t>OBSERVACIONES:</t>
  </si>
  <si>
    <t>Tolerancia superior</t>
  </si>
  <si>
    <t>Tolerancia Inferior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</si>
  <si>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</si>
  <si>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</si>
  <si>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</si>
  <si>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</si>
  <si>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</si>
  <si>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</si>
  <si>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</si>
  <si>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</si>
  <si>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</si>
  <si>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</si>
  <si>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</si>
  <si>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</si>
  <si>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</si>
  <si>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</si>
  <si>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</si>
  <si>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</si>
  <si>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Cálculo del indicador</t>
  </si>
  <si>
    <t>Rango de cumplimiento</t>
  </si>
  <si>
    <t>Análisis de resultado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</si>
  <si>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</si>
  <si>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</si>
  <si>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</si>
  <si>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</si>
  <si>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</si>
  <si>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</si>
  <si>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</si>
  <si>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</si>
  <si>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</si>
  <si>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</si>
  <si>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I1</t>
  </si>
  <si>
    <t>Proceso</t>
  </si>
  <si>
    <t>Préstamos documentales atendidos</t>
  </si>
  <si>
    <t>Administrar la documentación del Instituto durante todo su ciclo vital de acuerdo a la legislación vigente con el fin de conservar la memoria institucional y proporcionar de manera oportuna la información a usuarios.</t>
  </si>
  <si>
    <t>GOGED - GRUPO DE GESTIÓN DOCUMENTAL</t>
  </si>
  <si>
    <t>No Solicitudes de documentos  con respuesta oportuna</t>
  </si>
  <si>
    <t>No. Solicitudes</t>
  </si>
  <si>
    <t>Registro de préstamo y devoluciones del Archivo central</t>
  </si>
  <si>
    <t>Cantidad de solicitudes de préstamos de documentos  con respuesta oportuna</t>
  </si>
  <si>
    <t>Cantidad de solicitudes de préstamos de documentos en total</t>
  </si>
  <si>
    <t>Eficacia</t>
  </si>
  <si>
    <t xml:space="preserve">Nurian Omaira Rojas Lopez </t>
  </si>
  <si>
    <t xml:space="preserve">Seguimiento a los préstamos documentales del Archivo Central </t>
  </si>
  <si>
    <t>Transferencias Documentales Primarias</t>
  </si>
  <si>
    <t>I2</t>
  </si>
  <si>
    <t xml:space="preserve">Seguimiento a Transferencias Documentales Primarias del Archivo Central </t>
  </si>
  <si>
    <t>No. de transferencias documentales efectuadas</t>
  </si>
  <si>
    <t xml:space="preserve"> - Cronograma de Transferencias
 - Actas de Transferencias
 - Formatos de Inventario Unico Documental - FUID</t>
  </si>
  <si>
    <t>Cantidad de transferencias documentales efectuadas en el período</t>
  </si>
  <si>
    <t>Trimestral</t>
  </si>
  <si>
    <t>Niguna</t>
  </si>
  <si>
    <t>Cumplimiento capacitaciones  en Gestión Documental</t>
  </si>
  <si>
    <t>I3</t>
  </si>
  <si>
    <t>Medir el avance en capacitaciones relacionadas con asuntos propios de la Gestión Documental según el Cronograma Anual de Capacitaciones</t>
  </si>
  <si>
    <t>Capacitaciones programadas</t>
  </si>
  <si>
    <t>Cronogramas de Capacitación</t>
  </si>
  <si>
    <t>Cantidad de capacitaciones realizadas en el período a evaluar</t>
  </si>
  <si>
    <t>I4</t>
  </si>
  <si>
    <t>Correspondencia recibida y distribuida</t>
  </si>
  <si>
    <t>Medir el número de correspondencia recibida y distribuida a las dependencias competentes</t>
  </si>
  <si>
    <t>Total  de Correspondencia recibida</t>
  </si>
  <si>
    <t>Reportes Aplicativo GESDOC</t>
  </si>
  <si>
    <t>I5</t>
  </si>
  <si>
    <t>Medir el número de Correspondencia enviada y devuelta producto de las funciones administrativas del INPEC</t>
  </si>
  <si>
    <t>No. de Correspondencia devuelta</t>
  </si>
  <si>
    <t>Reportes Aplicativo SIPOST</t>
  </si>
  <si>
    <t>Programa de visitas de acompañamiento GESDOC</t>
  </si>
  <si>
    <t>I6</t>
  </si>
  <si>
    <t>Realizar seguimiento al programa de visitas de acompañamiento GESDOC</t>
  </si>
  <si>
    <t>No. de asesorias realizadas</t>
  </si>
  <si>
    <t>Cronograma de visitas</t>
  </si>
  <si>
    <t>Cantidad de correspondencia entregada por el Grupo de Gestión Documental a las dependencias de la Sede Central</t>
  </si>
  <si>
    <t>Cantidad de correspondencia enviada por el Grupo de Gestión Documental de la Sede Central</t>
  </si>
  <si>
    <t>Cantidad de correspondencia devuelta al Grupo de Gestión Documental de la Sede Central</t>
  </si>
  <si>
    <t>Cantidad de asesorías solicitadas al Grupo de Gestión Documental</t>
  </si>
  <si>
    <t>I7</t>
  </si>
  <si>
    <t xml:space="preserve">Realizar seguimiento a la implementación del Programa de Gestión Documental </t>
  </si>
  <si>
    <t>Seguimiento al Programa de Gestión Documental</t>
  </si>
  <si>
    <t>No. Actividades programadas</t>
  </si>
  <si>
    <t>Programa de Gestión Documental</t>
  </si>
  <si>
    <t xml:space="preserve">Cantidad de Actividades ejecutadas para  la implementación del Programa de Gestión Documental </t>
  </si>
  <si>
    <t>Implementar un modelo de planeación y gestión que articule la adopción de políticas, afiance la actuación administrativa, facilite el cumplimiento de las metas institucionales y la prestación de servicios a la comunidad</t>
  </si>
  <si>
    <t>Gestión Documental</t>
  </si>
  <si>
    <t xml:space="preserve">No. de  transferencias documentales programadas </t>
  </si>
  <si>
    <t xml:space="preserve">Cantidad de transferencias documentales programadas mediante Cronograma de Transferencias </t>
  </si>
  <si>
    <t xml:space="preserve">Actas de Capacitación </t>
  </si>
  <si>
    <t xml:space="preserve">Capacitaciones realizadas </t>
  </si>
  <si>
    <t xml:space="preserve">Cantidad de capacitaciones programadas en el año de acuerdo con el Cronograma </t>
  </si>
  <si>
    <t xml:space="preserve">Total de Correspondencia entregada </t>
  </si>
  <si>
    <t xml:space="preserve">Cantidad de correspondencia recibida por el Grupo de Gestión Documental a las dependencias de la Sede Central </t>
  </si>
  <si>
    <t xml:space="preserve">No. asesorías solicitadas </t>
  </si>
  <si>
    <t xml:space="preserve">Actas de reunión </t>
  </si>
  <si>
    <t xml:space="preserve">No. Actividades ejecutadas </t>
  </si>
  <si>
    <t xml:space="preserve">Cantidad de Actividades programadas para  la implementación del Programa de Gestión Documental  </t>
  </si>
  <si>
    <t>Correspondencia Devuelta enviada</t>
  </si>
  <si>
    <t>No. de Correspondencia devuelta enviada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</si>
</sst>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_);_(* \(#,##0.0\);_(* &quot;-&quot;??_);_(@_)"/>
    <numFmt numFmtId="166" formatCode="0.0%"/>
  </numFmts>
  <fonts count="26"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0"/>
      <color indexed="8"/>
      <name val="Arial Narrow"/>
      <family val="2"/>
    </font>
    <font>
      <b/>
      <sz val="10"/>
      <color theme="1"/>
      <name val="Arial Narrow"/>
      <family val="2"/>
    </font>
    <font>
      <b/>
      <sz val="12"/>
      <color theme="0"/>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10"/>
      <color theme="0"/>
      <name val="Arial Narrow"/>
      <family val="2"/>
    </font>
    <font>
      <sz val="10"/>
      <color theme="0"/>
      <name val="Arial Narrow"/>
      <family val="2"/>
    </font>
    <font>
      <b/>
      <sz val="10"/>
      <color theme="0"/>
      <name val="Calibri"/>
      <family val="2"/>
    </font>
    <font>
      <sz val="11"/>
      <color rgb="FF000000"/>
      <name val="Calibri"/>
      <family val="2"/>
    </font>
    <font>
      <sz val="10"/>
      <color rgb="FF000000"/>
      <name val="Arial Narrow"/>
      <family val="2"/>
    </font>
    <font>
      <sz val="11"/>
      <name val="Calibri"/>
      <family val="2"/>
    </font>
    <font>
      <b/>
      <sz val="8"/>
      <color indexed="8"/>
      <name val="Calibri"/>
      <family val="2"/>
      <scheme val="minor"/>
    </font>
    <font>
      <b/>
      <sz val="10"/>
      <color theme="0"/>
      <name val="Calibri"/>
      <family val="2"/>
      <scheme val="minor"/>
    </font>
    <font>
      <b/>
      <sz val="10"/>
      <color theme="1"/>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s>
  <fills count="14">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6" fillId="0" borderId="0"/>
  </cellStyleXfs>
  <cellXfs count="196">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7" fillId="0" borderId="11"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0" fontId="7" fillId="4"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11" fillId="0" borderId="21"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165" fontId="4" fillId="0" borderId="23" xfId="1" applyNumberFormat="1" applyFont="1" applyFill="1" applyBorder="1" applyAlignment="1" applyProtection="1">
      <alignment vertical="center" wrapText="1"/>
    </xf>
    <xf numFmtId="14" fontId="4" fillId="0" borderId="23" xfId="0" applyNumberFormat="1" applyFont="1" applyFill="1" applyBorder="1" applyAlignment="1" applyProtection="1">
      <alignment vertical="center" wrapText="1"/>
    </xf>
    <xf numFmtId="2" fontId="4" fillId="0" borderId="23" xfId="0" applyNumberFormat="1" applyFont="1" applyFill="1" applyBorder="1" applyAlignment="1" applyProtection="1">
      <alignment vertical="center" wrapText="1"/>
    </xf>
    <xf numFmtId="166" fontId="4" fillId="0" borderId="23" xfId="2" applyNumberFormat="1" applyFont="1" applyFill="1" applyBorder="1" applyAlignment="1" applyProtection="1">
      <alignment vertical="center" wrapText="1"/>
    </xf>
    <xf numFmtId="39" fontId="4" fillId="0" borderId="23" xfId="0" applyNumberFormat="1" applyFont="1" applyFill="1" applyBorder="1" applyAlignment="1" applyProtection="1">
      <alignment vertical="center" wrapText="1"/>
    </xf>
    <xf numFmtId="164" fontId="4" fillId="0" borderId="23" xfId="0" applyNumberFormat="1" applyFont="1" applyFill="1" applyBorder="1" applyAlignment="1" applyProtection="1">
      <alignment vertical="center" wrapText="1"/>
    </xf>
    <xf numFmtId="10" fontId="4" fillId="0" borderId="23" xfId="0" applyNumberFormat="1" applyFont="1" applyFill="1" applyBorder="1" applyAlignment="1" applyProtection="1">
      <alignment vertical="center" wrapText="1"/>
    </xf>
    <xf numFmtId="0" fontId="4" fillId="0" borderId="2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left" vertical="center" wrapText="1"/>
    </xf>
    <xf numFmtId="10" fontId="4" fillId="0" borderId="0" xfId="0" applyNumberFormat="1" applyFont="1" applyFill="1" applyBorder="1" applyAlignment="1" applyProtection="1">
      <alignment vertical="center" wrapText="1"/>
    </xf>
    <xf numFmtId="164" fontId="4"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wrapText="1"/>
    </xf>
    <xf numFmtId="10"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vertical="center" wrapText="1"/>
    </xf>
    <xf numFmtId="9" fontId="14"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2"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9" fontId="14"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2" fontId="12"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justify" vertical="center" wrapText="1"/>
    </xf>
    <xf numFmtId="164" fontId="12" fillId="0" borderId="0" xfId="0" applyNumberFormat="1" applyFont="1" applyFill="1" applyBorder="1" applyAlignment="1" applyProtection="1">
      <alignment vertical="center" wrapText="1"/>
    </xf>
    <xf numFmtId="0" fontId="4" fillId="0" borderId="18" xfId="0" applyFont="1" applyBorder="1" applyAlignment="1" applyProtection="1">
      <alignment vertical="center" wrapText="1"/>
    </xf>
    <xf numFmtId="0" fontId="10" fillId="4" borderId="0" xfId="0" applyFont="1" applyFill="1" applyBorder="1" applyAlignment="1" applyProtection="1">
      <alignment horizontal="center" vertical="center" wrapText="1"/>
    </xf>
    <xf numFmtId="39" fontId="12" fillId="0" borderId="0" xfId="1" applyNumberFormat="1" applyFont="1" applyFill="1" applyBorder="1" applyAlignment="1" applyProtection="1">
      <alignment vertical="center" wrapText="1"/>
    </xf>
    <xf numFmtId="2" fontId="13" fillId="0" borderId="0" xfId="1" applyNumberFormat="1"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2"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18" xfId="0" applyNumberFormat="1" applyFont="1" applyFill="1" applyBorder="1" applyAlignment="1" applyProtection="1">
      <alignment horizontal="right" vertical="center" wrapText="1"/>
    </xf>
    <xf numFmtId="0" fontId="19" fillId="2" borderId="18" xfId="0" applyFont="1" applyFill="1" applyBorder="1" applyAlignment="1" applyProtection="1">
      <alignment vertical="center" wrapText="1"/>
    </xf>
    <xf numFmtId="10" fontId="4" fillId="0" borderId="18" xfId="2" applyNumberFormat="1" applyFont="1" applyBorder="1" applyAlignment="1" applyProtection="1">
      <alignment vertical="center" wrapText="1"/>
      <protection locked="0" hidden="1"/>
    </xf>
    <xf numFmtId="9" fontId="11"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justify" vertical="center" wrapText="1"/>
    </xf>
    <xf numFmtId="0" fontId="10" fillId="2" borderId="0"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justify" vertical="center" wrapText="1"/>
    </xf>
    <xf numFmtId="0" fontId="20" fillId="3" borderId="1" xfId="0" applyFont="1" applyFill="1" applyBorder="1" applyAlignment="1" applyProtection="1">
      <alignment horizontal="center" vertical="center" wrapText="1"/>
    </xf>
    <xf numFmtId="0" fontId="10" fillId="0" borderId="2" xfId="0" applyFont="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164" fontId="10" fillId="12" borderId="40" xfId="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20" fillId="3" borderId="41"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wrapText="1"/>
    </xf>
    <xf numFmtId="0" fontId="20" fillId="3" borderId="43" xfId="0" applyFont="1" applyFill="1" applyBorder="1" applyAlignment="1" applyProtection="1">
      <alignment horizontal="center" vertical="center" wrapText="1"/>
    </xf>
    <xf numFmtId="0" fontId="25" fillId="2" borderId="44" xfId="0" applyFont="1" applyFill="1" applyBorder="1" applyAlignment="1" applyProtection="1">
      <alignment horizontal="center" vertical="center" wrapText="1"/>
    </xf>
    <xf numFmtId="164" fontId="4" fillId="0" borderId="45" xfId="1" applyFont="1" applyBorder="1" applyAlignment="1" applyProtection="1">
      <alignment horizontal="right" vertical="center" wrapText="1"/>
      <protection locked="0" hidden="1"/>
    </xf>
    <xf numFmtId="166" fontId="4" fillId="5" borderId="45" xfId="2" applyNumberFormat="1" applyFont="1" applyFill="1" applyBorder="1" applyAlignment="1" applyProtection="1">
      <alignment horizontal="right" vertical="center" wrapText="1"/>
    </xf>
    <xf numFmtId="166" fontId="21" fillId="0" borderId="45" xfId="2" applyNumberFormat="1" applyFont="1" applyBorder="1" applyAlignment="1" applyProtection="1">
      <alignment horizontal="right" vertical="center" wrapText="1"/>
    </xf>
    <xf numFmtId="10" fontId="21" fillId="0" borderId="46" xfId="2" applyNumberFormat="1" applyFont="1" applyBorder="1" applyAlignment="1" applyProtection="1">
      <alignment vertical="center" wrapText="1"/>
    </xf>
    <xf numFmtId="10" fontId="21" fillId="0" borderId="44" xfId="2" applyNumberFormat="1" applyFont="1" applyBorder="1" applyAlignment="1" applyProtection="1">
      <alignment vertical="center" wrapText="1"/>
    </xf>
    <xf numFmtId="10" fontId="21" fillId="0" borderId="47" xfId="2" applyNumberFormat="1" applyFont="1" applyBorder="1" applyAlignment="1" applyProtection="1">
      <alignment vertical="center" wrapText="1"/>
    </xf>
    <xf numFmtId="0" fontId="25" fillId="2" borderId="30" xfId="0" applyFont="1" applyFill="1" applyBorder="1" applyAlignment="1" applyProtection="1">
      <alignment horizontal="center" vertical="center" wrapText="1"/>
    </xf>
    <xf numFmtId="164" fontId="4" fillId="0" borderId="18" xfId="1" applyFont="1" applyBorder="1" applyAlignment="1" applyProtection="1">
      <alignment horizontal="right" vertical="center" wrapText="1"/>
      <protection locked="0" hidden="1"/>
    </xf>
    <xf numFmtId="166" fontId="4" fillId="5" borderId="18" xfId="2" applyNumberFormat="1" applyFont="1" applyFill="1" applyBorder="1" applyAlignment="1" applyProtection="1">
      <alignment horizontal="right" vertical="center" wrapText="1"/>
    </xf>
    <xf numFmtId="166" fontId="21" fillId="0" borderId="18" xfId="2" applyNumberFormat="1" applyFont="1" applyBorder="1" applyAlignment="1" applyProtection="1">
      <alignment horizontal="right" vertical="center" wrapText="1"/>
    </xf>
    <xf numFmtId="10" fontId="21" fillId="0" borderId="19" xfId="2" applyNumberFormat="1" applyFont="1" applyBorder="1" applyAlignment="1" applyProtection="1">
      <alignment vertical="center" wrapText="1"/>
    </xf>
    <xf numFmtId="10" fontId="21" fillId="0" borderId="30" xfId="2" applyNumberFormat="1" applyFont="1" applyBorder="1" applyAlignment="1" applyProtection="1">
      <alignment vertical="center" wrapText="1"/>
    </xf>
    <xf numFmtId="10" fontId="21" fillId="0" borderId="31" xfId="2" applyNumberFormat="1" applyFont="1" applyBorder="1" applyAlignment="1" applyProtection="1">
      <alignment vertical="center" wrapText="1"/>
    </xf>
    <xf numFmtId="164" fontId="4" fillId="0" borderId="18" xfId="1" applyFont="1" applyBorder="1" applyAlignment="1" applyProtection="1">
      <alignment horizontal="right" vertical="center" wrapText="1"/>
    </xf>
    <xf numFmtId="0" fontId="25" fillId="2" borderId="11" xfId="0" applyFont="1" applyFill="1" applyBorder="1" applyAlignment="1" applyProtection="1">
      <alignment horizontal="center" vertical="center" wrapText="1"/>
    </xf>
    <xf numFmtId="164" fontId="4" fillId="0" borderId="12" xfId="1" applyFont="1" applyBorder="1" applyAlignment="1" applyProtection="1">
      <alignment horizontal="right" vertical="center" wrapText="1"/>
      <protection locked="0" hidden="1"/>
    </xf>
    <xf numFmtId="166" fontId="4" fillId="5" borderId="12" xfId="2" applyNumberFormat="1" applyFont="1" applyFill="1" applyBorder="1" applyAlignment="1" applyProtection="1">
      <alignment horizontal="right" vertical="center" wrapText="1"/>
    </xf>
    <xf numFmtId="166" fontId="21" fillId="0" borderId="12" xfId="2" applyNumberFormat="1" applyFont="1" applyBorder="1" applyAlignment="1" applyProtection="1">
      <alignment horizontal="right" vertical="center" wrapText="1"/>
    </xf>
    <xf numFmtId="10" fontId="21" fillId="0" borderId="32" xfId="2" applyNumberFormat="1" applyFont="1" applyBorder="1" applyAlignment="1" applyProtection="1">
      <alignment vertical="center" wrapText="1"/>
    </xf>
    <xf numFmtId="10" fontId="21" fillId="0" borderId="48" xfId="2" applyNumberFormat="1" applyFont="1" applyBorder="1" applyAlignment="1" applyProtection="1">
      <alignment vertical="center" wrapText="1"/>
    </xf>
    <xf numFmtId="10" fontId="21" fillId="0" borderId="49" xfId="2" applyNumberFormat="1" applyFont="1" applyBorder="1" applyAlignment="1" applyProtection="1">
      <alignment vertical="center" wrapText="1"/>
    </xf>
    <xf numFmtId="17" fontId="20" fillId="3" borderId="22" xfId="0" applyNumberFormat="1" applyFont="1" applyFill="1" applyBorder="1" applyAlignment="1" applyProtection="1">
      <alignment horizontal="center" vertical="center" wrapText="1"/>
    </xf>
    <xf numFmtId="0" fontId="25" fillId="13" borderId="23" xfId="0" applyFont="1" applyFill="1" applyBorder="1" applyAlignment="1" applyProtection="1">
      <alignment horizontal="right" vertical="center" wrapText="1"/>
    </xf>
    <xf numFmtId="2" fontId="25" fillId="13" borderId="23" xfId="0" applyNumberFormat="1" applyFont="1" applyFill="1" applyBorder="1" applyAlignment="1" applyProtection="1">
      <alignment horizontal="right" vertical="center" wrapText="1"/>
    </xf>
    <xf numFmtId="9" fontId="25" fillId="13" borderId="23" xfId="2" applyFont="1" applyFill="1" applyBorder="1" applyAlignment="1" applyProtection="1">
      <alignment horizontal="right" vertical="center" wrapText="1"/>
    </xf>
    <xf numFmtId="10" fontId="21" fillId="0" borderId="23" xfId="2" applyNumberFormat="1" applyFont="1" applyBorder="1" applyAlignment="1" applyProtection="1">
      <alignment horizontal="left" vertical="center" wrapText="1"/>
    </xf>
    <xf numFmtId="0" fontId="4" fillId="0" borderId="5" xfId="0" applyFont="1" applyBorder="1" applyAlignment="1" applyProtection="1">
      <alignment vertical="center" wrapText="1"/>
    </xf>
    <xf numFmtId="10" fontId="21" fillId="0" borderId="22" xfId="2" applyNumberFormat="1" applyFont="1" applyBorder="1" applyAlignment="1" applyProtection="1">
      <alignment vertical="center" wrapText="1"/>
    </xf>
    <xf numFmtId="10" fontId="21" fillId="0" borderId="24" xfId="2" applyNumberFormat="1" applyFont="1" applyBorder="1" applyAlignment="1" applyProtection="1">
      <alignment vertical="center" wrapText="1"/>
    </xf>
    <xf numFmtId="0" fontId="12" fillId="0" borderId="0" xfId="0" applyFont="1" applyAlignment="1" applyProtection="1">
      <alignment vertical="center" wrapText="1"/>
    </xf>
    <xf numFmtId="0" fontId="14" fillId="0" borderId="0" xfId="0" applyFont="1" applyBorder="1" applyAlignment="1" applyProtection="1">
      <alignment vertical="center" wrapText="1"/>
    </xf>
    <xf numFmtId="9" fontId="11" fillId="11" borderId="12" xfId="2"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18" xfId="0" applyFont="1" applyFill="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1" fillId="5" borderId="19" xfId="0" applyFont="1" applyFill="1" applyBorder="1" applyAlignment="1" applyProtection="1">
      <alignment horizontal="left" vertical="center" wrapText="1"/>
    </xf>
    <xf numFmtId="0" fontId="11" fillId="5" borderId="20" xfId="0" applyFont="1" applyFill="1" applyBorder="1" applyAlignment="1" applyProtection="1">
      <alignment horizontal="left" vertical="center" wrapText="1"/>
    </xf>
    <xf numFmtId="0" fontId="11" fillId="5" borderId="21" xfId="0" applyFont="1" applyFill="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4" fillId="5" borderId="18" xfId="0" applyFont="1" applyFill="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17" fillId="6" borderId="25" xfId="3" applyFont="1" applyFill="1" applyBorder="1" applyAlignment="1">
      <alignment horizontal="justify" vertical="center" wrapText="1"/>
    </xf>
    <xf numFmtId="0" fontId="18" fillId="0" borderId="26" xfId="3" applyFont="1" applyBorder="1" applyAlignment="1">
      <alignment horizontal="justify" vertical="center" wrapText="1"/>
    </xf>
    <xf numFmtId="0" fontId="18" fillId="0" borderId="27" xfId="3" applyFont="1" applyBorder="1" applyAlignment="1">
      <alignment horizontal="justify"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9" fontId="11" fillId="0" borderId="18" xfId="0" applyNumberFormat="1" applyFont="1" applyBorder="1" applyAlignment="1" applyProtection="1">
      <alignment horizontal="center" vertical="center" wrapText="1"/>
    </xf>
    <xf numFmtId="0" fontId="11" fillId="0" borderId="18"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21" fillId="7" borderId="18"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0" fillId="9" borderId="18" xfId="0" applyFont="1" applyFill="1" applyBorder="1" applyAlignment="1" applyProtection="1">
      <alignment horizontal="center" vertical="center" wrapText="1"/>
    </xf>
    <xf numFmtId="0" fontId="10" fillId="10" borderId="18" xfId="0" applyFont="1" applyFill="1" applyBorder="1" applyAlignment="1" applyProtection="1">
      <alignment horizontal="center" vertical="center" wrapText="1"/>
    </xf>
    <xf numFmtId="0" fontId="10" fillId="10" borderId="31"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10" fontId="11" fillId="11" borderId="32" xfId="2" applyNumberFormat="1" applyFont="1" applyFill="1" applyBorder="1" applyAlignment="1" applyProtection="1">
      <alignment horizontal="center" vertical="center" wrapText="1"/>
    </xf>
    <xf numFmtId="10" fontId="11" fillId="11" borderId="33" xfId="2" applyNumberFormat="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9" fontId="4" fillId="0" borderId="37" xfId="2" applyFont="1" applyBorder="1" applyAlignment="1" applyProtection="1">
      <alignment horizontal="center" vertical="center" wrapText="1"/>
      <protection locked="0" hidden="1"/>
    </xf>
    <xf numFmtId="9" fontId="4" fillId="0" borderId="38" xfId="2" applyFont="1" applyBorder="1" applyAlignment="1" applyProtection="1">
      <alignment horizontal="center" vertical="center" wrapText="1"/>
      <protection locked="0" hidden="1"/>
    </xf>
    <xf numFmtId="9" fontId="4" fillId="0" borderId="39" xfId="2" applyFont="1" applyBorder="1" applyAlignment="1" applyProtection="1">
      <alignment horizontal="center" vertical="center" wrapText="1"/>
      <protection locked="0" hidden="1"/>
    </xf>
    <xf numFmtId="0" fontId="22" fillId="3" borderId="34" xfId="0" applyFont="1" applyFill="1" applyBorder="1" applyAlignment="1" applyProtection="1">
      <alignment horizontal="right" vertical="center" wrapText="1"/>
    </xf>
    <xf numFmtId="0" fontId="22" fillId="3" borderId="5" xfId="0" applyFont="1" applyFill="1" applyBorder="1" applyAlignment="1" applyProtection="1">
      <alignment horizontal="right" vertical="center" wrapText="1"/>
    </xf>
    <xf numFmtId="0" fontId="22" fillId="3" borderId="6" xfId="0" applyFont="1" applyFill="1" applyBorder="1" applyAlignment="1" applyProtection="1">
      <alignment horizontal="right" vertical="center" wrapText="1"/>
    </xf>
    <xf numFmtId="0" fontId="22" fillId="3" borderId="34" xfId="0" applyFont="1" applyFill="1" applyBorder="1" applyAlignment="1" applyProtection="1">
      <alignment horizontal="left" vertical="center" wrapText="1"/>
    </xf>
    <xf numFmtId="0" fontId="22" fillId="3" borderId="5" xfId="0" applyFont="1" applyFill="1" applyBorder="1" applyAlignment="1" applyProtection="1">
      <alignment horizontal="left" vertical="center" wrapText="1"/>
    </xf>
    <xf numFmtId="0" fontId="22" fillId="3" borderId="6" xfId="0" applyFont="1" applyFill="1" applyBorder="1" applyAlignment="1" applyProtection="1">
      <alignment horizontal="left" vertical="center" wrapText="1"/>
    </xf>
    <xf numFmtId="0" fontId="23" fillId="2" borderId="34" xfId="0" applyFont="1" applyFill="1" applyBorder="1" applyAlignment="1" applyProtection="1">
      <alignment horizontal="center" vertical="center" wrapText="1"/>
    </xf>
    <xf numFmtId="0" fontId="23" fillId="2" borderId="35"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4" fillId="0" borderId="50" xfId="0" applyFont="1" applyBorder="1" applyAlignment="1" applyProtection="1">
      <alignment horizontal="left" vertical="center" wrapText="1"/>
    </xf>
    <xf numFmtId="0" fontId="4" fillId="0" borderId="45" xfId="0" applyFont="1" applyBorder="1" applyAlignment="1" applyProtection="1">
      <alignment horizontal="left" vertical="center" wrapText="1"/>
    </xf>
    <xf numFmtId="0" fontId="4" fillId="5" borderId="19" xfId="0" applyFont="1" applyFill="1" applyBorder="1" applyAlignment="1" applyProtection="1">
      <alignment horizontal="left" vertical="center"/>
    </xf>
    <xf numFmtId="0" fontId="4" fillId="5" borderId="21" xfId="0" applyFont="1" applyFill="1" applyBorder="1" applyAlignment="1" applyProtection="1">
      <alignment horizontal="left" vertical="center"/>
    </xf>
  </cellXfs>
  <cellStyles count="4">
    <cellStyle name="Millares" xfId="1" builtinId="3"/>
    <cellStyle name="Normal" xfId="0" builtinId="0"/>
    <cellStyle name="Normal 2" xfId="3"/>
    <cellStyle name="Porcentaje" xfId="2"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4795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4669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4669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123205</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864519" y="628650"/>
          <a:ext cx="257175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123205</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3848"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UITIVAU/Favorites/Downloads/hoja%20Metodologica%20P.%20Gesti&#243;n%20Talento%20human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
      <sheetName val="I2"/>
      <sheetName val="I3"/>
      <sheetName val="I4"/>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topLeftCell="A28" zoomScale="115" zoomScaleNormal="115" zoomScaleSheetLayoutView="80" zoomScalePageLayoutView="80" workbookViewId="0">
      <selection activeCell="F24" sqref="F24:H24"/>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112</v>
      </c>
      <c r="E7" s="143"/>
      <c r="F7" s="143"/>
      <c r="G7" s="143"/>
      <c r="H7" s="144"/>
      <c r="I7" s="21" t="s">
        <v>64</v>
      </c>
      <c r="J7" s="22" t="s">
        <v>110</v>
      </c>
      <c r="T7" s="23" t="str">
        <f>+D7</f>
        <v>Préstamos documentales atendidos</v>
      </c>
      <c r="U7" s="24" t="str">
        <f>+D9</f>
        <v xml:space="preserve">Seguimiento a los préstamos documentales del Archivo Central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+F23</f>
        <v>No Solicitudes de documentos  con respuesta oportuna</v>
      </c>
      <c r="AB7" s="24" t="str">
        <f>+F24</f>
        <v>No. Solicitudes</v>
      </c>
      <c r="AC7" s="24" t="str">
        <f>+E27</f>
        <v>Cantidad de solicitudes de préstamos de documentos en total</v>
      </c>
      <c r="AD7" s="24" t="str">
        <f>+E26</f>
        <v>Cantidad de solicitudes de préstamos de documentos  con respuesta oportuna</v>
      </c>
      <c r="AE7" s="24" t="str">
        <f>+J23</f>
        <v>Registro de préstamo y devoluciones del Archivo central</v>
      </c>
      <c r="AF7" s="24" t="str">
        <f>+J24</f>
        <v>Registro de préstamo y devoluciones del Archivo central</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122</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x14ac:dyDescent="0.25">
      <c r="B23" s="152" t="s">
        <v>69</v>
      </c>
      <c r="C23" s="153" t="s">
        <v>70</v>
      </c>
      <c r="D23" s="152" t="s">
        <v>71</v>
      </c>
      <c r="E23" s="21" t="s">
        <v>56</v>
      </c>
      <c r="F23" s="154" t="s">
        <v>115</v>
      </c>
      <c r="G23" s="155"/>
      <c r="H23" s="155"/>
      <c r="I23" s="152" t="s">
        <v>72</v>
      </c>
      <c r="J23" s="49" t="s">
        <v>117</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x14ac:dyDescent="0.25">
      <c r="B24" s="152"/>
      <c r="C24" s="153"/>
      <c r="D24" s="152"/>
      <c r="E24" s="21" t="s">
        <v>57</v>
      </c>
      <c r="F24" s="154" t="s">
        <v>116</v>
      </c>
      <c r="G24" s="155"/>
      <c r="H24" s="156"/>
      <c r="I24" s="152"/>
      <c r="J24" s="49" t="s">
        <v>117</v>
      </c>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No Solicitudes de documentos  con respuesta oportuna</v>
      </c>
      <c r="D26" s="148"/>
      <c r="E26" s="149" t="s">
        <v>118</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x14ac:dyDescent="0.25">
      <c r="B27" s="147"/>
      <c r="C27" s="148" t="str">
        <f>+F24</f>
        <v>No. Solicitudes</v>
      </c>
      <c r="D27" s="148"/>
      <c r="E27" s="149" t="s">
        <v>119</v>
      </c>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129</v>
      </c>
      <c r="D29" s="149"/>
      <c r="E29" s="55" t="s">
        <v>15</v>
      </c>
      <c r="F29" s="149" t="s">
        <v>120</v>
      </c>
      <c r="G29" s="149"/>
      <c r="H29" s="55"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71" t="s">
        <v>86</v>
      </c>
      <c r="F39" s="71" t="s">
        <v>85</v>
      </c>
      <c r="G39" s="71" t="s">
        <v>86</v>
      </c>
      <c r="H39" s="71" t="s">
        <v>85</v>
      </c>
      <c r="I39" s="152" t="s">
        <v>87</v>
      </c>
      <c r="J39" s="174"/>
      <c r="L39" s="3"/>
      <c r="M39" s="3"/>
      <c r="N39" s="3"/>
      <c r="O39" s="3"/>
    </row>
    <row r="40" spans="2:216" ht="13.5" thickBot="1" x14ac:dyDescent="0.3">
      <c r="B40" s="168"/>
      <c r="C40" s="175">
        <v>1</v>
      </c>
      <c r="D40" s="175"/>
      <c r="E40" s="110">
        <v>1</v>
      </c>
      <c r="F40" s="110">
        <v>0.9</v>
      </c>
      <c r="G40" s="110">
        <f>+F40</f>
        <v>0.9</v>
      </c>
      <c r="H40" s="110">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K13:Q1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E4:AE5"/>
    <mergeCell ref="AF4:AF5"/>
    <mergeCell ref="AG4:AG5"/>
    <mergeCell ref="AA4:AA5"/>
    <mergeCell ref="AB4:AB5"/>
    <mergeCell ref="AC4:AC5"/>
    <mergeCell ref="AD4:AD5"/>
    <mergeCell ref="E3:J3"/>
    <mergeCell ref="T4:T5"/>
    <mergeCell ref="U4:U5"/>
    <mergeCell ref="V4:V5"/>
    <mergeCell ref="W4:W5"/>
    <mergeCell ref="X4:X5"/>
  </mergeCells>
  <conditionalFormatting sqref="AM26:AR26 AI26:AJ26">
    <cfRule type="cellIs" dxfId="6" priority="1" operator="equal">
      <formula>"Error"</formula>
    </cfRule>
  </conditionalFormatting>
  <dataValidations count="48">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Normal="100" zoomScaleSheetLayoutView="80" zoomScalePageLayoutView="80" workbookViewId="0">
      <selection activeCell="F24" sqref="F24:H24"/>
    </sheetView>
  </sheetViews>
  <sheetFormatPr baseColWidth="10" defaultRowHeight="15" x14ac:dyDescent="0.25"/>
  <cols>
    <col min="1" max="1" width="5.140625" style="7" customWidth="1"/>
    <col min="2" max="2" width="12.85546875" style="7" customWidth="1"/>
    <col min="3" max="3" width="10.28515625" style="7" customWidth="1"/>
    <col min="4" max="4" width="8.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123</v>
      </c>
      <c r="E7" s="143"/>
      <c r="F7" s="143"/>
      <c r="G7" s="143"/>
      <c r="H7" s="144"/>
      <c r="I7" s="113" t="s">
        <v>64</v>
      </c>
      <c r="J7" s="22" t="s">
        <v>124</v>
      </c>
      <c r="T7" s="23" t="str">
        <f>+D7</f>
        <v>Transferencias Documentales Primarias</v>
      </c>
      <c r="U7" s="24" t="str">
        <f>+D9</f>
        <v xml:space="preserve">Seguimiento a Transferencias Documentales Primarias del Archivo Central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+F23</f>
        <v>No. de transferencias documentales efectuadas</v>
      </c>
      <c r="AB7" s="24" t="str">
        <f>+F24</f>
        <v xml:space="preserve">No. de  transferencias documentales programadas </v>
      </c>
      <c r="AC7" s="24" t="str">
        <f>+E27</f>
        <v xml:space="preserve">Cantidad de transferencias documentales programadas mediante Cronograma de Transferencias </v>
      </c>
      <c r="AD7" s="24" t="str">
        <f>+E26</f>
        <v>Cantidad de transferencias documentales efectuadas en el período</v>
      </c>
      <c r="AE7" s="24" t="str">
        <f>+J23</f>
        <v xml:space="preserve"> - Cronograma de Transferencias
 - Actas de Transferencias
 - Formatos de Inventario Unico Documental - FUID</v>
      </c>
      <c r="AF7" s="24">
        <f>+J24</f>
        <v>0</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125</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64.5" customHeight="1" x14ac:dyDescent="0.25">
      <c r="B23" s="152" t="s">
        <v>69</v>
      </c>
      <c r="C23" s="153" t="s">
        <v>70</v>
      </c>
      <c r="D23" s="152" t="s">
        <v>71</v>
      </c>
      <c r="E23" s="113" t="s">
        <v>56</v>
      </c>
      <c r="F23" s="154" t="s">
        <v>126</v>
      </c>
      <c r="G23" s="155"/>
      <c r="H23" s="155"/>
      <c r="I23" s="152" t="s">
        <v>72</v>
      </c>
      <c r="J23" s="192" t="s">
        <v>127</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x14ac:dyDescent="0.25">
      <c r="B24" s="152"/>
      <c r="C24" s="153"/>
      <c r="D24" s="152"/>
      <c r="E24" s="113" t="s">
        <v>57</v>
      </c>
      <c r="F24" s="154" t="s">
        <v>163</v>
      </c>
      <c r="G24" s="155"/>
      <c r="H24" s="156"/>
      <c r="I24" s="152"/>
      <c r="J24" s="193"/>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No. de transferencias documentales efectuadas</v>
      </c>
      <c r="D26" s="148"/>
      <c r="E26" s="149" t="s">
        <v>128</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customHeight="1" x14ac:dyDescent="0.25">
      <c r="B27" s="147"/>
      <c r="C27" s="148" t="str">
        <f>+F24</f>
        <v xml:space="preserve">No. de  transferencias documentales programadas </v>
      </c>
      <c r="D27" s="148"/>
      <c r="E27" s="149" t="s">
        <v>164</v>
      </c>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2" t="s">
        <v>74</v>
      </c>
      <c r="C29" s="149" t="s">
        <v>129</v>
      </c>
      <c r="D29" s="149"/>
      <c r="E29" s="112" t="s">
        <v>15</v>
      </c>
      <c r="F29" s="149" t="s">
        <v>120</v>
      </c>
      <c r="G29" s="149"/>
      <c r="H29" s="112"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1" t="s">
        <v>86</v>
      </c>
      <c r="F39" s="111" t="s">
        <v>85</v>
      </c>
      <c r="G39" s="111" t="s">
        <v>86</v>
      </c>
      <c r="H39" s="111"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20">
    <mergeCell ref="E47:J47"/>
    <mergeCell ref="J23:J24"/>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K13:Q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5" priority="1" operator="equal">
      <formula>"Error"</formula>
    </cfRule>
  </conditionalFormatting>
  <dataValidations count="48">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Normal="100" zoomScaleSheetLayoutView="80" zoomScalePageLayoutView="80" workbookViewId="0">
      <selection activeCell="F24" sqref="F24:H24"/>
    </sheetView>
  </sheetViews>
  <sheetFormatPr baseColWidth="10" defaultRowHeight="15" x14ac:dyDescent="0.25"/>
  <cols>
    <col min="1" max="1" width="5.140625" style="7" customWidth="1"/>
    <col min="2" max="2" width="12.85546875" style="7" customWidth="1"/>
    <col min="3" max="3" width="10.28515625" style="7" customWidth="1"/>
    <col min="4" max="4" width="13.140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131</v>
      </c>
      <c r="E7" s="143"/>
      <c r="F7" s="143"/>
      <c r="G7" s="143"/>
      <c r="H7" s="144"/>
      <c r="I7" s="113" t="s">
        <v>64</v>
      </c>
      <c r="J7" s="22" t="s">
        <v>132</v>
      </c>
      <c r="T7" s="23" t="str">
        <f>+D7</f>
        <v>Cumplimiento capacitaciones  en Gestión Documental</v>
      </c>
      <c r="U7" s="24" t="str">
        <f>+D9</f>
        <v>Medir el avance en capacitaciones relacionadas con asuntos propios de la Gestión Documental según el Cronograma Anual de Capacitaciones</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+F24</f>
        <v>Capacitaciones programadas</v>
      </c>
      <c r="AB7" s="24" t="str">
        <f>+F23</f>
        <v xml:space="preserve">Capacitaciones realizadas </v>
      </c>
      <c r="AC7" s="24" t="str">
        <f>+E27</f>
        <v xml:space="preserve">Cantidad de capacitaciones programadas en el año de acuerdo con el Cronograma </v>
      </c>
      <c r="AD7" s="24" t="str">
        <f>+E26</f>
        <v>Cantidad de capacitaciones realizadas en el período a evaluar</v>
      </c>
      <c r="AE7" s="24" t="str">
        <f>+J23</f>
        <v xml:space="preserve">Actas de Capacitación </v>
      </c>
      <c r="AF7" s="24" t="str">
        <f>+J24</f>
        <v>Cronogramas de Capacitación</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133</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x14ac:dyDescent="0.25">
      <c r="B23" s="152" t="s">
        <v>69</v>
      </c>
      <c r="C23" s="153" t="s">
        <v>70</v>
      </c>
      <c r="D23" s="152" t="s">
        <v>71</v>
      </c>
      <c r="E23" s="113" t="s">
        <v>56</v>
      </c>
      <c r="F23" s="154" t="s">
        <v>166</v>
      </c>
      <c r="G23" s="155"/>
      <c r="H23" s="156"/>
      <c r="I23" s="152" t="s">
        <v>72</v>
      </c>
      <c r="J23" s="49" t="s">
        <v>165</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x14ac:dyDescent="0.25">
      <c r="B24" s="152"/>
      <c r="C24" s="153"/>
      <c r="D24" s="152"/>
      <c r="E24" s="113" t="s">
        <v>57</v>
      </c>
      <c r="F24" s="154" t="s">
        <v>134</v>
      </c>
      <c r="G24" s="155"/>
      <c r="H24" s="155"/>
      <c r="I24" s="152"/>
      <c r="J24" s="49" t="s">
        <v>135</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 xml:space="preserve">Capacitaciones realizadas </v>
      </c>
      <c r="D26" s="148"/>
      <c r="E26" s="149" t="s">
        <v>136</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x14ac:dyDescent="0.25">
      <c r="B27" s="147"/>
      <c r="C27" s="148" t="str">
        <f>+F24</f>
        <v>Capacitaciones programadas</v>
      </c>
      <c r="D27" s="148"/>
      <c r="E27" s="149" t="s">
        <v>167</v>
      </c>
      <c r="F27" s="149"/>
      <c r="G27" s="149"/>
      <c r="H27" s="149"/>
      <c r="I27" s="149"/>
      <c r="J27" s="149"/>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2" t="s">
        <v>74</v>
      </c>
      <c r="C29" s="149" t="s">
        <v>129</v>
      </c>
      <c r="D29" s="149"/>
      <c r="E29" s="112" t="s">
        <v>15</v>
      </c>
      <c r="F29" s="149" t="s">
        <v>120</v>
      </c>
      <c r="G29" s="149"/>
      <c r="H29" s="112"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1" t="s">
        <v>86</v>
      </c>
      <c r="F39" s="111" t="s">
        <v>85</v>
      </c>
      <c r="G39" s="111" t="s">
        <v>86</v>
      </c>
      <c r="H39" s="111"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7:D27"/>
    <mergeCell ref="E26:J26"/>
    <mergeCell ref="C26:D26"/>
    <mergeCell ref="E27:J27"/>
    <mergeCell ref="C29:D29"/>
    <mergeCell ref="F29:G29"/>
    <mergeCell ref="I29:J29"/>
    <mergeCell ref="B19:C19"/>
    <mergeCell ref="D19:J19"/>
    <mergeCell ref="B21:C21"/>
    <mergeCell ref="D21:J21"/>
    <mergeCell ref="B23:B24"/>
    <mergeCell ref="C23:C24"/>
    <mergeCell ref="D23:D24"/>
    <mergeCell ref="F24:H24"/>
    <mergeCell ref="I23:I24"/>
    <mergeCell ref="F23:H23"/>
    <mergeCell ref="B13:C13"/>
    <mergeCell ref="D13:J13"/>
    <mergeCell ref="K13:Q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4" priority="1" operator="equal">
      <formula>"Error"</formula>
    </cfRule>
  </conditionalFormatting>
  <dataValidations count="48">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Normal="100" zoomScaleSheetLayoutView="80" zoomScalePageLayoutView="80" workbookViewId="0">
      <selection activeCell="F24" sqref="F24:H24"/>
    </sheetView>
  </sheetViews>
  <sheetFormatPr baseColWidth="10" defaultRowHeight="15" x14ac:dyDescent="0.25"/>
  <cols>
    <col min="1" max="1" width="5.140625" style="7" customWidth="1"/>
    <col min="2" max="2" width="12.85546875" style="7" customWidth="1"/>
    <col min="3" max="3" width="10.28515625" style="7" customWidth="1"/>
    <col min="4" max="4" width="10.425781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138</v>
      </c>
      <c r="E7" s="143"/>
      <c r="F7" s="143"/>
      <c r="G7" s="143"/>
      <c r="H7" s="144"/>
      <c r="I7" s="113" t="s">
        <v>64</v>
      </c>
      <c r="J7" s="22" t="s">
        <v>137</v>
      </c>
      <c r="T7" s="23" t="str">
        <f>+D7</f>
        <v>Correspondencia recibida y distribuida</v>
      </c>
      <c r="U7" s="24" t="str">
        <f>+D9</f>
        <v>Medir el número de correspondencia recibida y distribuida a las dependencias competentes</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+F24</f>
        <v>Total  de Correspondencia recibida</v>
      </c>
      <c r="AB7" s="24" t="str">
        <f>+F23</f>
        <v xml:space="preserve">Total de Correspondencia entregada </v>
      </c>
      <c r="AC7" s="24" t="str">
        <f>+E27</f>
        <v xml:space="preserve">Cantidad de correspondencia recibida por el Grupo de Gestión Documental a las dependencias de la Sede Central </v>
      </c>
      <c r="AD7" s="24" t="str">
        <f>+E26</f>
        <v>Cantidad de correspondencia entregada por el Grupo de Gestión Documental a las dependencias de la Sede Central</v>
      </c>
      <c r="AE7" s="24" t="str">
        <f>+J23</f>
        <v>Reportes Aplicativo GESDOC</v>
      </c>
      <c r="AF7" s="24" t="str">
        <f>+J24</f>
        <v>Reportes Aplicativo GESDOC</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0</v>
      </c>
      <c r="AV7" s="29">
        <f>+H45</f>
        <v>0</v>
      </c>
      <c r="AW7" s="27">
        <f>+J45</f>
        <v>0</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139</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x14ac:dyDescent="0.25">
      <c r="B23" s="152" t="s">
        <v>69</v>
      </c>
      <c r="C23" s="153" t="s">
        <v>70</v>
      </c>
      <c r="D23" s="152" t="s">
        <v>71</v>
      </c>
      <c r="E23" s="113" t="s">
        <v>56</v>
      </c>
      <c r="F23" s="154" t="s">
        <v>168</v>
      </c>
      <c r="G23" s="155"/>
      <c r="H23" s="156"/>
      <c r="I23" s="152" t="s">
        <v>72</v>
      </c>
      <c r="J23" s="49" t="s">
        <v>141</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x14ac:dyDescent="0.25">
      <c r="B24" s="152"/>
      <c r="C24" s="153"/>
      <c r="D24" s="152"/>
      <c r="E24" s="113" t="s">
        <v>57</v>
      </c>
      <c r="F24" s="154" t="s">
        <v>140</v>
      </c>
      <c r="G24" s="155"/>
      <c r="H24" s="155"/>
      <c r="I24" s="152"/>
      <c r="J24" s="49" t="s">
        <v>141</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 xml:space="preserve">Total de Correspondencia entregada </v>
      </c>
      <c r="D26" s="148"/>
      <c r="E26" s="149" t="s">
        <v>151</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5" customHeight="1" x14ac:dyDescent="0.25">
      <c r="B27" s="147"/>
      <c r="C27" s="194" t="str">
        <f>+F24</f>
        <v>Total  de Correspondencia recibida</v>
      </c>
      <c r="D27" s="195"/>
      <c r="E27" s="149" t="s">
        <v>169</v>
      </c>
      <c r="F27" s="149"/>
      <c r="G27" s="149"/>
      <c r="H27" s="149"/>
      <c r="I27" s="149"/>
      <c r="J27" s="149"/>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2" t="s">
        <v>74</v>
      </c>
      <c r="C29" s="149" t="s">
        <v>129</v>
      </c>
      <c r="D29" s="149"/>
      <c r="E29" s="112" t="s">
        <v>15</v>
      </c>
      <c r="F29" s="149" t="s">
        <v>120</v>
      </c>
      <c r="G29" s="149"/>
      <c r="H29" s="112"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1" t="s">
        <v>86</v>
      </c>
      <c r="F39" s="111" t="s">
        <v>85</v>
      </c>
      <c r="G39" s="111" t="s">
        <v>86</v>
      </c>
      <c r="H39" s="111"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c r="G45" s="180"/>
      <c r="H45" s="181"/>
      <c r="I45" s="180"/>
      <c r="J45" s="73">
        <f>+IF(I29="SUMA",(B45+D45+F45+H45),H45)</f>
        <v>0</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K13:Q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3" priority="1" operator="equal">
      <formula>"Error"</formula>
    </cfRule>
  </conditionalFormatting>
  <dataValidations count="48">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Variable" prompt="Registre el nombre completo de cada una de las Variables que componen el indicador " sqref="F23:H24"/>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sqref="C23:C24">
      <formula1>"División,Suma,Multiplicación,Resta "</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HH59"/>
  <sheetViews>
    <sheetView showGridLines="0" tabSelected="1" zoomScaleNormal="100" zoomScaleSheetLayoutView="80" zoomScalePageLayoutView="80" workbookViewId="0">
      <selection activeCell="M33" sqref="M33"/>
    </sheetView>
  </sheetViews>
  <sheetFormatPr baseColWidth="10" defaultRowHeight="15" x14ac:dyDescent="0.25"/>
  <cols>
    <col min="1" max="1" width="5.140625" style="7" customWidth="1"/>
    <col min="2" max="2" width="12.85546875" style="7" customWidth="1"/>
    <col min="3" max="3" width="10.28515625" style="7" customWidth="1"/>
    <col min="4" max="4" width="10.425781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174</v>
      </c>
      <c r="E7" s="143"/>
      <c r="F7" s="143"/>
      <c r="G7" s="143"/>
      <c r="H7" s="144"/>
      <c r="I7" s="115" t="s">
        <v>64</v>
      </c>
      <c r="J7" s="22" t="s">
        <v>142</v>
      </c>
      <c r="T7" s="23" t="str">
        <f>+D7</f>
        <v>Correspondencia Devuelta enviada</v>
      </c>
      <c r="U7" s="24" t="str">
        <f>+D9</f>
        <v>Medir el número de Correspondencia enviada y devuelta producto de las funciones administrativas del INPEC</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+F24</f>
        <v>No. de Correspondencia devuelta</v>
      </c>
      <c r="AB7" s="24" t="str">
        <f>+F23</f>
        <v>No. de Correspondencia devuelta enviada</v>
      </c>
      <c r="AC7" s="24" t="str">
        <f>+E27</f>
        <v>Cantidad de correspondencia devuelta al Grupo de Gestión Documental de la Sede Central</v>
      </c>
      <c r="AD7" s="24" t="str">
        <f>+E26</f>
        <v>Cantidad de correspondencia enviada por el Grupo de Gestión Documental de la Sede Central</v>
      </c>
      <c r="AE7" s="24" t="str">
        <f>+J23</f>
        <v>Reportes Aplicativo SIPOST</v>
      </c>
      <c r="AF7" s="24" t="str">
        <f>+J24</f>
        <v>Reportes Aplicativo SIPOST</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143</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x14ac:dyDescent="0.25">
      <c r="B23" s="152" t="s">
        <v>69</v>
      </c>
      <c r="C23" s="153" t="s">
        <v>70</v>
      </c>
      <c r="D23" s="152" t="s">
        <v>71</v>
      </c>
      <c r="E23" s="115" t="s">
        <v>56</v>
      </c>
      <c r="F23" s="154" t="s">
        <v>175</v>
      </c>
      <c r="G23" s="155"/>
      <c r="H23" s="156"/>
      <c r="I23" s="152" t="s">
        <v>72</v>
      </c>
      <c r="J23" s="49" t="s">
        <v>145</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x14ac:dyDescent="0.25">
      <c r="B24" s="152"/>
      <c r="C24" s="153"/>
      <c r="D24" s="152"/>
      <c r="E24" s="115" t="s">
        <v>57</v>
      </c>
      <c r="F24" s="154" t="s">
        <v>144</v>
      </c>
      <c r="G24" s="155"/>
      <c r="H24" s="155"/>
      <c r="I24" s="152"/>
      <c r="J24" s="49" t="s">
        <v>145</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No. de Correspondencia devuelta enviada</v>
      </c>
      <c r="D26" s="148"/>
      <c r="E26" s="149" t="s">
        <v>152</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5" customHeight="1" x14ac:dyDescent="0.25">
      <c r="B27" s="147"/>
      <c r="C27" s="194" t="str">
        <f>+F24</f>
        <v>No. de Correspondencia devuelta</v>
      </c>
      <c r="D27" s="195"/>
      <c r="E27" s="149" t="s">
        <v>153</v>
      </c>
      <c r="F27" s="149"/>
      <c r="G27" s="149"/>
      <c r="H27" s="149"/>
      <c r="I27" s="149"/>
      <c r="J27" s="149"/>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7" t="s">
        <v>74</v>
      </c>
      <c r="C29" s="149" t="s">
        <v>129</v>
      </c>
      <c r="D29" s="149"/>
      <c r="E29" s="117" t="s">
        <v>15</v>
      </c>
      <c r="F29" s="149" t="s">
        <v>120</v>
      </c>
      <c r="G29" s="149"/>
      <c r="H29" s="117"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8" t="s">
        <v>86</v>
      </c>
      <c r="F39" s="118" t="s">
        <v>85</v>
      </c>
      <c r="G39" s="118" t="s">
        <v>86</v>
      </c>
      <c r="H39" s="118"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21:J21"/>
    <mergeCell ref="B21:C21"/>
    <mergeCell ref="B23:B24"/>
    <mergeCell ref="C23:C24"/>
    <mergeCell ref="D23:D24"/>
    <mergeCell ref="F23:H23"/>
    <mergeCell ref="I23:I24"/>
    <mergeCell ref="F24:H24"/>
    <mergeCell ref="B35:C35"/>
    <mergeCell ref="D35:J35"/>
    <mergeCell ref="C37:D37"/>
    <mergeCell ref="E37:F37"/>
    <mergeCell ref="H37:I37"/>
    <mergeCell ref="B31:C31"/>
    <mergeCell ref="D31:E31"/>
    <mergeCell ref="F31:G31"/>
    <mergeCell ref="B33:C33"/>
    <mergeCell ref="D33:F33"/>
    <mergeCell ref="G33:H33"/>
    <mergeCell ref="E47:J47"/>
    <mergeCell ref="D19:J19"/>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s>
  <conditionalFormatting sqref="AM26:AR26 AI26:AJ26">
    <cfRule type="cellIs" dxfId="2" priority="1" operator="equal">
      <formula>"Error"</formula>
    </cfRule>
  </conditionalFormatting>
  <dataValidations count="48">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Normal="100" zoomScaleSheetLayoutView="80" zoomScalePageLayoutView="80" workbookViewId="0">
      <selection activeCell="I29" sqref="I29:J29"/>
    </sheetView>
  </sheetViews>
  <sheetFormatPr baseColWidth="10" defaultRowHeight="15" x14ac:dyDescent="0.25"/>
  <cols>
    <col min="1" max="1" width="5.140625" style="7" customWidth="1"/>
    <col min="2" max="2" width="12.85546875" style="7" customWidth="1"/>
    <col min="3" max="3" width="8.85546875" style="7" customWidth="1"/>
    <col min="4" max="4" width="12"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146</v>
      </c>
      <c r="E7" s="143"/>
      <c r="F7" s="143"/>
      <c r="G7" s="143"/>
      <c r="H7" s="144"/>
      <c r="I7" s="115" t="s">
        <v>64</v>
      </c>
      <c r="J7" s="22" t="s">
        <v>147</v>
      </c>
      <c r="T7" s="23" t="str">
        <f>+D7</f>
        <v>Programa de visitas de acompañamiento GESDOC</v>
      </c>
      <c r="U7" s="24" t="str">
        <f>+D9</f>
        <v>Realizar seguimiento al programa de visitas de acompañamiento GESDOC</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+F24</f>
        <v xml:space="preserve">No. asesorías solicitadas </v>
      </c>
      <c r="AB7" s="24" t="str">
        <f>+F23</f>
        <v>No. de asesorias realizadas</v>
      </c>
      <c r="AC7" s="24" t="str">
        <f>+E27</f>
        <v>Cantidad de asesorías solicitadas al Grupo de Gestión Documental</v>
      </c>
      <c r="AD7" s="24" t="str">
        <f>+E26</f>
        <v>Cantidad de asesorías solicitadas al Grupo de Gestión Documental</v>
      </c>
      <c r="AE7" s="24" t="str">
        <f>+J23</f>
        <v xml:space="preserve">Actas de reunión </v>
      </c>
      <c r="AF7" s="24" t="str">
        <f>+J24</f>
        <v>Cronograma de visitas</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148</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2.25" customHeight="1" x14ac:dyDescent="0.25">
      <c r="B23" s="152" t="s">
        <v>69</v>
      </c>
      <c r="C23" s="153" t="s">
        <v>70</v>
      </c>
      <c r="D23" s="152" t="s">
        <v>71</v>
      </c>
      <c r="E23" s="115" t="s">
        <v>56</v>
      </c>
      <c r="F23" s="154" t="s">
        <v>149</v>
      </c>
      <c r="G23" s="155"/>
      <c r="H23" s="156"/>
      <c r="I23" s="152" t="s">
        <v>72</v>
      </c>
      <c r="J23" s="49" t="s">
        <v>171</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0.75" customHeight="1" x14ac:dyDescent="0.25">
      <c r="B24" s="152"/>
      <c r="C24" s="153"/>
      <c r="D24" s="152"/>
      <c r="E24" s="115" t="s">
        <v>57</v>
      </c>
      <c r="F24" s="154" t="s">
        <v>170</v>
      </c>
      <c r="G24" s="155"/>
      <c r="H24" s="155"/>
      <c r="I24" s="152"/>
      <c r="J24" s="49" t="s">
        <v>150</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No. de asesorias realizadas</v>
      </c>
      <c r="D26" s="148"/>
      <c r="E26" s="149" t="s">
        <v>154</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x14ac:dyDescent="0.25">
      <c r="B27" s="147"/>
      <c r="C27" s="194" t="str">
        <f>+F24</f>
        <v xml:space="preserve">No. asesorías solicitadas </v>
      </c>
      <c r="D27" s="195"/>
      <c r="E27" s="149" t="s">
        <v>154</v>
      </c>
      <c r="F27" s="149"/>
      <c r="G27" s="149"/>
      <c r="H27" s="149"/>
      <c r="I27" s="149"/>
      <c r="J27" s="149"/>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7" t="s">
        <v>74</v>
      </c>
      <c r="C29" s="149" t="s">
        <v>129</v>
      </c>
      <c r="D29" s="149"/>
      <c r="E29" s="117" t="s">
        <v>15</v>
      </c>
      <c r="F29" s="149" t="s">
        <v>120</v>
      </c>
      <c r="G29" s="149"/>
      <c r="H29" s="117"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8" t="s">
        <v>86</v>
      </c>
      <c r="F39" s="118" t="s">
        <v>85</v>
      </c>
      <c r="G39" s="118" t="s">
        <v>86</v>
      </c>
      <c r="H39" s="118"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Variable" prompt="Registre el nombre completo de cada una de las Variables que componen el indicador " sqref="F23:H24"/>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sqref="C23:C24">
      <formula1>"División,Suma,Multiplicación,Resta "</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Normal="100" zoomScaleSheetLayoutView="80" zoomScalePageLayoutView="80" workbookViewId="0">
      <selection activeCell="FF24" sqref="FF24"/>
    </sheetView>
  </sheetViews>
  <sheetFormatPr baseColWidth="10" defaultRowHeight="15" x14ac:dyDescent="0.25"/>
  <cols>
    <col min="1" max="1" width="5.140625" style="7" customWidth="1"/>
    <col min="2" max="2" width="12.85546875" style="7" customWidth="1"/>
    <col min="3" max="3" width="8.85546875" style="7" customWidth="1"/>
    <col min="4" max="4" width="12"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22" t="s">
        <v>0</v>
      </c>
      <c r="F3" s="122"/>
      <c r="G3" s="122"/>
      <c r="H3" s="122"/>
      <c r="I3" s="122"/>
      <c r="J3" s="122"/>
    </row>
    <row r="4" spans="2:216" ht="10.5" customHeight="1" thickBot="1" x14ac:dyDescent="0.3">
      <c r="B4" s="1"/>
      <c r="C4" s="1"/>
      <c r="D4" s="1"/>
      <c r="E4" s="1"/>
      <c r="F4" s="1"/>
      <c r="G4" s="1"/>
      <c r="H4" s="1"/>
      <c r="I4" s="1"/>
      <c r="J4" s="1"/>
      <c r="T4" s="123" t="s">
        <v>1</v>
      </c>
      <c r="U4" s="120" t="s">
        <v>2</v>
      </c>
      <c r="V4" s="120" t="s">
        <v>3</v>
      </c>
      <c r="W4" s="120" t="s">
        <v>4</v>
      </c>
      <c r="X4" s="120" t="s">
        <v>5</v>
      </c>
      <c r="Y4" s="120" t="s">
        <v>6</v>
      </c>
      <c r="Z4" s="120" t="s">
        <v>7</v>
      </c>
      <c r="AA4" s="120" t="s">
        <v>8</v>
      </c>
      <c r="AB4" s="120" t="s">
        <v>9</v>
      </c>
      <c r="AC4" s="120" t="s">
        <v>10</v>
      </c>
      <c r="AD4" s="120" t="s">
        <v>11</v>
      </c>
      <c r="AE4" s="120" t="s">
        <v>12</v>
      </c>
      <c r="AF4" s="120" t="s">
        <v>13</v>
      </c>
      <c r="AG4" s="120" t="s">
        <v>14</v>
      </c>
      <c r="AH4" s="120" t="s">
        <v>15</v>
      </c>
      <c r="AI4" s="120" t="s">
        <v>16</v>
      </c>
      <c r="AJ4" s="120" t="s">
        <v>17</v>
      </c>
      <c r="AK4" s="120" t="s">
        <v>18</v>
      </c>
      <c r="AL4" s="120" t="s">
        <v>19</v>
      </c>
      <c r="AM4" s="120" t="s">
        <v>20</v>
      </c>
      <c r="AN4" s="120" t="s">
        <v>21</v>
      </c>
      <c r="AO4" s="123" t="s">
        <v>22</v>
      </c>
      <c r="AP4" s="120"/>
      <c r="AQ4" s="120"/>
      <c r="AR4" s="125"/>
      <c r="AS4" s="120" t="s">
        <v>23</v>
      </c>
      <c r="AT4" s="120" t="s">
        <v>24</v>
      </c>
      <c r="AU4" s="120" t="s">
        <v>25</v>
      </c>
      <c r="AV4" s="120" t="s">
        <v>26</v>
      </c>
      <c r="AW4" s="120" t="s">
        <v>27</v>
      </c>
      <c r="AX4" s="120" t="s">
        <v>28</v>
      </c>
      <c r="AY4" s="132" t="s">
        <v>29</v>
      </c>
      <c r="AZ4" s="133"/>
      <c r="BA4" s="133"/>
      <c r="BB4" s="133"/>
      <c r="BC4" s="133"/>
      <c r="BD4" s="133"/>
      <c r="BE4" s="133"/>
      <c r="BF4" s="134"/>
      <c r="BG4" s="132" t="s">
        <v>30</v>
      </c>
      <c r="BH4" s="133"/>
      <c r="BI4" s="133"/>
      <c r="BJ4" s="133"/>
      <c r="BK4" s="133"/>
      <c r="BL4" s="133"/>
      <c r="BM4" s="133"/>
      <c r="BN4" s="134"/>
      <c r="BO4" s="132" t="s">
        <v>31</v>
      </c>
      <c r="BP4" s="133"/>
      <c r="BQ4" s="133"/>
      <c r="BR4" s="133"/>
      <c r="BS4" s="133"/>
      <c r="BT4" s="133"/>
      <c r="BU4" s="133"/>
      <c r="BV4" s="134"/>
      <c r="BW4" s="132" t="s">
        <v>32</v>
      </c>
      <c r="BX4" s="133"/>
      <c r="BY4" s="133"/>
      <c r="BZ4" s="133"/>
      <c r="CA4" s="133"/>
      <c r="CB4" s="133"/>
      <c r="CC4" s="133"/>
      <c r="CD4" s="134"/>
      <c r="CE4" s="132" t="s">
        <v>33</v>
      </c>
      <c r="CF4" s="133"/>
      <c r="CG4" s="133"/>
      <c r="CH4" s="133"/>
      <c r="CI4" s="133"/>
      <c r="CJ4" s="133"/>
      <c r="CK4" s="133"/>
      <c r="CL4" s="134"/>
      <c r="CM4" s="132" t="s">
        <v>34</v>
      </c>
      <c r="CN4" s="133"/>
      <c r="CO4" s="133"/>
      <c r="CP4" s="133"/>
      <c r="CQ4" s="133"/>
      <c r="CR4" s="133"/>
      <c r="CS4" s="133"/>
      <c r="CT4" s="134"/>
      <c r="CU4" s="132" t="s">
        <v>35</v>
      </c>
      <c r="CV4" s="133"/>
      <c r="CW4" s="133"/>
      <c r="CX4" s="133"/>
      <c r="CY4" s="133"/>
      <c r="CZ4" s="133"/>
      <c r="DA4" s="133"/>
      <c r="DB4" s="134"/>
      <c r="DC4" s="132" t="s">
        <v>36</v>
      </c>
      <c r="DD4" s="133"/>
      <c r="DE4" s="133"/>
      <c r="DF4" s="133"/>
      <c r="DG4" s="133"/>
      <c r="DH4" s="133"/>
      <c r="DI4" s="133"/>
      <c r="DJ4" s="134"/>
      <c r="DK4" s="132" t="s">
        <v>37</v>
      </c>
      <c r="DL4" s="133"/>
      <c r="DM4" s="133"/>
      <c r="DN4" s="133"/>
      <c r="DO4" s="133"/>
      <c r="DP4" s="133"/>
      <c r="DQ4" s="133"/>
      <c r="DR4" s="134"/>
      <c r="DS4" s="132" t="s">
        <v>38</v>
      </c>
      <c r="DT4" s="133"/>
      <c r="DU4" s="133"/>
      <c r="DV4" s="133"/>
      <c r="DW4" s="133"/>
      <c r="DX4" s="133"/>
      <c r="DY4" s="133"/>
      <c r="DZ4" s="134"/>
      <c r="EA4" s="132" t="s">
        <v>39</v>
      </c>
      <c r="EB4" s="133"/>
      <c r="EC4" s="133"/>
      <c r="ED4" s="133"/>
      <c r="EE4" s="133"/>
      <c r="EF4" s="133"/>
      <c r="EG4" s="133"/>
      <c r="EH4" s="134"/>
      <c r="EI4" s="132" t="s">
        <v>40</v>
      </c>
      <c r="EJ4" s="133"/>
      <c r="EK4" s="133"/>
      <c r="EL4" s="133"/>
      <c r="EM4" s="133"/>
      <c r="EN4" s="133"/>
      <c r="EO4" s="133"/>
      <c r="EP4" s="133"/>
      <c r="EQ4" s="135" t="s">
        <v>41</v>
      </c>
      <c r="ER4" s="136"/>
      <c r="ES4" s="136"/>
      <c r="ET4" s="137"/>
      <c r="EU4" s="130" t="s">
        <v>42</v>
      </c>
      <c r="EV4" s="120" t="s">
        <v>43</v>
      </c>
      <c r="EW4" s="120" t="s">
        <v>44</v>
      </c>
      <c r="EX4" s="120" t="s">
        <v>45</v>
      </c>
      <c r="EY4" s="120" t="s">
        <v>46</v>
      </c>
      <c r="EZ4" s="120" t="s">
        <v>47</v>
      </c>
      <c r="FA4" s="120" t="s">
        <v>48</v>
      </c>
      <c r="FB4" s="120" t="s">
        <v>49</v>
      </c>
      <c r="FC4" s="120" t="s">
        <v>50</v>
      </c>
      <c r="FD4" s="125" t="s">
        <v>51</v>
      </c>
    </row>
    <row r="5" spans="2:216" ht="18" customHeight="1" thickBot="1" x14ac:dyDescent="0.3">
      <c r="B5" s="127" t="s">
        <v>52</v>
      </c>
      <c r="C5" s="128"/>
      <c r="D5" s="128"/>
      <c r="E5" s="128"/>
      <c r="F5" s="128"/>
      <c r="G5" s="128"/>
      <c r="H5" s="128"/>
      <c r="I5" s="128"/>
      <c r="J5" s="129"/>
      <c r="T5" s="124"/>
      <c r="U5" s="121"/>
      <c r="V5" s="121"/>
      <c r="W5" s="121"/>
      <c r="X5" s="121"/>
      <c r="Y5" s="121"/>
      <c r="Z5" s="121"/>
      <c r="AA5" s="121"/>
      <c r="AB5" s="121"/>
      <c r="AC5" s="121"/>
      <c r="AD5" s="121"/>
      <c r="AE5" s="121"/>
      <c r="AF5" s="121"/>
      <c r="AG5" s="121"/>
      <c r="AH5" s="121"/>
      <c r="AI5" s="121"/>
      <c r="AJ5" s="121"/>
      <c r="AK5" s="121"/>
      <c r="AL5" s="121"/>
      <c r="AM5" s="121"/>
      <c r="AN5" s="121"/>
      <c r="AO5" s="8" t="s">
        <v>53</v>
      </c>
      <c r="AP5" s="121" t="s">
        <v>54</v>
      </c>
      <c r="AQ5" s="121"/>
      <c r="AR5" s="9" t="s">
        <v>55</v>
      </c>
      <c r="AS5" s="121"/>
      <c r="AT5" s="121"/>
      <c r="AU5" s="121"/>
      <c r="AV5" s="121"/>
      <c r="AW5" s="121"/>
      <c r="AX5" s="121"/>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1"/>
      <c r="EV5" s="121"/>
      <c r="EW5" s="121"/>
      <c r="EX5" s="121"/>
      <c r="EY5" s="121"/>
      <c r="EZ5" s="121"/>
      <c r="FA5" s="121"/>
      <c r="FB5" s="121"/>
      <c r="FC5" s="121"/>
      <c r="FD5" s="12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41" t="s">
        <v>1</v>
      </c>
      <c r="C7" s="141"/>
      <c r="D7" s="142" t="s">
        <v>157</v>
      </c>
      <c r="E7" s="143"/>
      <c r="F7" s="143"/>
      <c r="G7" s="143"/>
      <c r="H7" s="144"/>
      <c r="I7" s="115" t="s">
        <v>64</v>
      </c>
      <c r="J7" s="22" t="s">
        <v>155</v>
      </c>
      <c r="T7" s="23" t="str">
        <f>+D7</f>
        <v>Seguimiento al Programa de Gestión Documental</v>
      </c>
      <c r="U7" s="24" t="str">
        <f>+D9</f>
        <v xml:space="preserve">Realizar seguimiento a la implementación del Programa de Gestión Documental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+F24</f>
        <v>No. Actividades programadas</v>
      </c>
      <c r="AB7" s="24" t="str">
        <f>+F23</f>
        <v xml:space="preserve">No. Actividades ejecutadas </v>
      </c>
      <c r="AC7" s="24" t="str">
        <f>+E27</f>
        <v xml:space="preserve">Cantidad de Actividades programadas para  la implementación del Programa de Gestión Documental  </v>
      </c>
      <c r="AD7" s="24" t="str">
        <f>+E26</f>
        <v xml:space="preserve">Cantidad de Actividades ejecutadas para  la implementación del Programa de Gestión Documental </v>
      </c>
      <c r="AE7" s="24" t="str">
        <f>+J23</f>
        <v>Programa de Gestión Documental</v>
      </c>
      <c r="AF7" s="24" t="str">
        <f>+J24</f>
        <v>Programa de Gestión Documental</v>
      </c>
      <c r="AG7" s="24" t="str">
        <f>+C29</f>
        <v>Trimestral</v>
      </c>
      <c r="AH7" s="24" t="str">
        <f>+F29</f>
        <v>Eficacia</v>
      </c>
      <c r="AI7" s="24" t="str">
        <f>+I29</f>
        <v>Niguna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v>
      </c>
      <c r="AT7" s="29">
        <f>+D45</f>
        <v>0</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41" t="s">
        <v>2</v>
      </c>
      <c r="C9" s="141"/>
      <c r="D9" s="145" t="s">
        <v>156</v>
      </c>
      <c r="E9" s="145"/>
      <c r="F9" s="145"/>
      <c r="G9" s="145"/>
      <c r="H9" s="145"/>
      <c r="I9" s="145"/>
      <c r="J9" s="145"/>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41" t="s">
        <v>65</v>
      </c>
      <c r="C11" s="141"/>
      <c r="D11" s="145" t="s">
        <v>111</v>
      </c>
      <c r="E11" s="145"/>
      <c r="F11" s="145"/>
      <c r="G11" s="145"/>
      <c r="H11" s="145"/>
      <c r="I11" s="145"/>
      <c r="J11" s="145"/>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41" t="s">
        <v>66</v>
      </c>
      <c r="C13" s="141"/>
      <c r="D13" s="145" t="s">
        <v>161</v>
      </c>
      <c r="E13" s="145"/>
      <c r="F13" s="145"/>
      <c r="G13" s="145"/>
      <c r="H13" s="145"/>
      <c r="I13" s="145"/>
      <c r="J13" s="145"/>
      <c r="K13" s="146"/>
      <c r="L13" s="146"/>
      <c r="M13" s="146"/>
      <c r="N13" s="146"/>
      <c r="O13" s="146"/>
      <c r="P13" s="146"/>
      <c r="Q13" s="146"/>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41" t="s">
        <v>4</v>
      </c>
      <c r="C15" s="141" t="str">
        <f>IF(ISERROR(VLOOKUP(#REF!,[3]listas!$B$5:$G$54,2,0)),"",VLOOKUP(#REF!,[3]listas!$B$5:$G$54,2,0))</f>
        <v/>
      </c>
      <c r="D15" s="145" t="s">
        <v>162</v>
      </c>
      <c r="E15" s="145"/>
      <c r="F15" s="145"/>
      <c r="G15" s="145"/>
      <c r="H15" s="145"/>
      <c r="I15" s="145"/>
      <c r="J15" s="145"/>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41" t="s">
        <v>67</v>
      </c>
      <c r="C17" s="141"/>
      <c r="D17" s="138" t="s">
        <v>113</v>
      </c>
      <c r="E17" s="139"/>
      <c r="F17" s="139"/>
      <c r="G17" s="139"/>
      <c r="H17" s="139"/>
      <c r="I17" s="139"/>
      <c r="J17" s="140"/>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41" t="s">
        <v>68</v>
      </c>
      <c r="C19" s="141"/>
      <c r="D19" s="142"/>
      <c r="E19" s="143"/>
      <c r="F19" s="143"/>
      <c r="G19" s="143"/>
      <c r="H19" s="143"/>
      <c r="I19" s="143"/>
      <c r="J19" s="144"/>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41" t="s">
        <v>7</v>
      </c>
      <c r="C21" s="141"/>
      <c r="D21" s="142" t="s">
        <v>114</v>
      </c>
      <c r="E21" s="143"/>
      <c r="F21" s="143"/>
      <c r="G21" s="143"/>
      <c r="H21" s="143"/>
      <c r="I21" s="143"/>
      <c r="J21" s="144"/>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2.25" customHeight="1" x14ac:dyDescent="0.25">
      <c r="B23" s="152" t="s">
        <v>69</v>
      </c>
      <c r="C23" s="153" t="s">
        <v>70</v>
      </c>
      <c r="D23" s="152" t="s">
        <v>71</v>
      </c>
      <c r="E23" s="115" t="s">
        <v>56</v>
      </c>
      <c r="F23" s="154" t="s">
        <v>172</v>
      </c>
      <c r="G23" s="155"/>
      <c r="H23" s="156"/>
      <c r="I23" s="152" t="s">
        <v>72</v>
      </c>
      <c r="J23" s="49" t="s">
        <v>159</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0.75" customHeight="1" x14ac:dyDescent="0.25">
      <c r="B24" s="152"/>
      <c r="C24" s="153"/>
      <c r="D24" s="152"/>
      <c r="E24" s="115" t="s">
        <v>57</v>
      </c>
      <c r="F24" s="154" t="s">
        <v>158</v>
      </c>
      <c r="G24" s="155"/>
      <c r="H24" s="155"/>
      <c r="I24" s="152"/>
      <c r="J24" s="49" t="s">
        <v>159</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47" t="s">
        <v>73</v>
      </c>
      <c r="C26" s="148" t="str">
        <f>+F23</f>
        <v xml:space="preserve">No. Actividades ejecutadas </v>
      </c>
      <c r="D26" s="148"/>
      <c r="E26" s="149" t="s">
        <v>160</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5" customHeight="1" x14ac:dyDescent="0.25">
      <c r="B27" s="147"/>
      <c r="C27" s="194" t="str">
        <f>+F24</f>
        <v>No. Actividades programadas</v>
      </c>
      <c r="D27" s="195"/>
      <c r="E27" s="149" t="s">
        <v>173</v>
      </c>
      <c r="F27" s="149"/>
      <c r="G27" s="149"/>
      <c r="H27" s="149"/>
      <c r="I27" s="149"/>
      <c r="J27" s="149"/>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17" t="s">
        <v>74</v>
      </c>
      <c r="C29" s="149" t="s">
        <v>129</v>
      </c>
      <c r="D29" s="149"/>
      <c r="E29" s="117" t="s">
        <v>15</v>
      </c>
      <c r="F29" s="149" t="s">
        <v>120</v>
      </c>
      <c r="G29" s="149"/>
      <c r="H29" s="117" t="s">
        <v>75</v>
      </c>
      <c r="I29" s="150" t="s">
        <v>130</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47" t="s">
        <v>17</v>
      </c>
      <c r="C31" s="147"/>
      <c r="D31" s="165" t="s">
        <v>76</v>
      </c>
      <c r="E31" s="165"/>
      <c r="F31" s="147" t="s">
        <v>18</v>
      </c>
      <c r="G31" s="147"/>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47" t="s">
        <v>20</v>
      </c>
      <c r="C33" s="147"/>
      <c r="D33" s="166" t="s">
        <v>114</v>
      </c>
      <c r="E33" s="166"/>
      <c r="F33" s="166"/>
      <c r="G33" s="147" t="s">
        <v>77</v>
      </c>
      <c r="H33" s="147"/>
      <c r="I33" s="157" t="s">
        <v>121</v>
      </c>
      <c r="J33" s="15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47" t="s">
        <v>78</v>
      </c>
      <c r="C35" s="147"/>
      <c r="D35" s="159"/>
      <c r="E35" s="160"/>
      <c r="F35" s="160"/>
      <c r="G35" s="160"/>
      <c r="H35" s="160"/>
      <c r="I35" s="160"/>
      <c r="J35" s="161"/>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62">
        <v>100</v>
      </c>
      <c r="D37" s="163"/>
      <c r="E37" s="164" t="s">
        <v>79</v>
      </c>
      <c r="F37" s="164"/>
      <c r="G37" s="70">
        <v>100</v>
      </c>
      <c r="H37" s="164" t="s">
        <v>80</v>
      </c>
      <c r="I37" s="164"/>
      <c r="J37" s="70">
        <v>90</v>
      </c>
      <c r="L37" s="3"/>
      <c r="M37" s="3"/>
      <c r="N37" s="3"/>
      <c r="O37" s="3"/>
      <c r="AI37" s="6"/>
      <c r="AJ37" s="6"/>
      <c r="AK37" s="6"/>
      <c r="AL37" s="6"/>
      <c r="AM37" s="6"/>
      <c r="AN37" s="6"/>
      <c r="AO37" s="6"/>
      <c r="AP37" s="6"/>
      <c r="AQ37" s="6"/>
      <c r="AR37" s="6"/>
      <c r="AS37" s="6"/>
    </row>
    <row r="38" spans="2:216" ht="12.75" x14ac:dyDescent="0.25">
      <c r="B38" s="167" t="s">
        <v>81</v>
      </c>
      <c r="C38" s="169" t="s">
        <v>82</v>
      </c>
      <c r="D38" s="169"/>
      <c r="E38" s="170" t="s">
        <v>83</v>
      </c>
      <c r="F38" s="170"/>
      <c r="G38" s="171" t="s">
        <v>54</v>
      </c>
      <c r="H38" s="171"/>
      <c r="I38" s="172" t="s">
        <v>84</v>
      </c>
      <c r="J38" s="173"/>
      <c r="L38" s="3"/>
      <c r="M38" s="3"/>
      <c r="N38" s="3"/>
      <c r="O38" s="3"/>
    </row>
    <row r="39" spans="2:216" ht="12.75" x14ac:dyDescent="0.25">
      <c r="B39" s="167"/>
      <c r="C39" s="152" t="s">
        <v>85</v>
      </c>
      <c r="D39" s="152"/>
      <c r="E39" s="118" t="s">
        <v>86</v>
      </c>
      <c r="F39" s="118" t="s">
        <v>85</v>
      </c>
      <c r="G39" s="118" t="s">
        <v>86</v>
      </c>
      <c r="H39" s="118" t="s">
        <v>85</v>
      </c>
      <c r="I39" s="152" t="s">
        <v>87</v>
      </c>
      <c r="J39" s="174"/>
      <c r="L39" s="3"/>
      <c r="M39" s="3"/>
      <c r="N39" s="3"/>
      <c r="O39" s="3"/>
    </row>
    <row r="40" spans="2:216" ht="13.5" thickBot="1" x14ac:dyDescent="0.3">
      <c r="B40" s="168"/>
      <c r="C40" s="175">
        <v>1</v>
      </c>
      <c r="D40" s="175"/>
      <c r="E40" s="119">
        <v>1</v>
      </c>
      <c r="F40" s="119">
        <v>0.9</v>
      </c>
      <c r="G40" s="119">
        <f>+F40</f>
        <v>0.9</v>
      </c>
      <c r="H40" s="119">
        <f>+I40</f>
        <v>0.8</v>
      </c>
      <c r="I40" s="176">
        <v>0.8</v>
      </c>
      <c r="J40" s="177"/>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82" t="s">
        <v>88</v>
      </c>
      <c r="C42" s="183"/>
      <c r="D42" s="183"/>
      <c r="E42" s="183"/>
      <c r="F42" s="183"/>
      <c r="G42" s="183"/>
      <c r="H42" s="185" t="s">
        <v>89</v>
      </c>
      <c r="I42" s="186"/>
      <c r="J42" s="187"/>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88" t="s">
        <v>90</v>
      </c>
      <c r="C44" s="189"/>
      <c r="D44" s="190" t="s">
        <v>91</v>
      </c>
      <c r="E44" s="189"/>
      <c r="F44" s="190" t="s">
        <v>92</v>
      </c>
      <c r="G44" s="189"/>
      <c r="H44" s="190" t="s">
        <v>93</v>
      </c>
      <c r="I44" s="191"/>
      <c r="J44" s="72" t="s">
        <v>94</v>
      </c>
      <c r="L44" s="3"/>
      <c r="M44" s="3"/>
      <c r="N44" s="3"/>
      <c r="O44" s="3"/>
    </row>
    <row r="45" spans="2:216" ht="12.75" customHeight="1" thickBot="1" x14ac:dyDescent="0.3">
      <c r="B45" s="179"/>
      <c r="C45" s="180"/>
      <c r="D45" s="181"/>
      <c r="E45" s="180"/>
      <c r="F45" s="181">
        <v>1</v>
      </c>
      <c r="G45" s="180"/>
      <c r="H45" s="181">
        <v>1</v>
      </c>
      <c r="I45" s="180"/>
      <c r="J45" s="73">
        <f>+IF(I29="SUMA",(B45+D45+F45+H45),H45)</f>
        <v>1</v>
      </c>
      <c r="L45" s="3"/>
      <c r="M45" s="3"/>
      <c r="N45" s="3"/>
      <c r="O45" s="3"/>
    </row>
    <row r="46" spans="2:216" ht="16.5" thickBot="1" x14ac:dyDescent="0.3">
      <c r="B46" s="182" t="s">
        <v>95</v>
      </c>
      <c r="C46" s="183"/>
      <c r="D46" s="183"/>
      <c r="E46" s="183"/>
      <c r="F46" s="183"/>
      <c r="G46" s="184"/>
      <c r="H46" s="185" t="str">
        <f>+H42</f>
        <v>2015 - 2018</v>
      </c>
      <c r="I46" s="186"/>
      <c r="J46" s="187"/>
      <c r="L46" s="3"/>
      <c r="M46" s="3"/>
      <c r="N46" s="3"/>
      <c r="O46" s="3"/>
    </row>
    <row r="47" spans="2:216" s="74" customFormat="1" ht="4.5" customHeight="1" x14ac:dyDescent="0.25">
      <c r="E47" s="178"/>
      <c r="F47" s="178"/>
      <c r="G47" s="178"/>
      <c r="H47" s="178"/>
      <c r="I47" s="178"/>
      <c r="J47" s="178"/>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5" t="s">
        <v>96</v>
      </c>
      <c r="C48" s="76" t="s">
        <v>56</v>
      </c>
      <c r="D48" s="76" t="s">
        <v>57</v>
      </c>
      <c r="E48" s="76" t="s">
        <v>97</v>
      </c>
      <c r="F48" s="76" t="s">
        <v>59</v>
      </c>
      <c r="G48" s="76" t="s">
        <v>62</v>
      </c>
      <c r="H48" s="76" t="s">
        <v>98</v>
      </c>
      <c r="I48" s="76" t="s">
        <v>99</v>
      </c>
      <c r="J48" s="77" t="s">
        <v>100</v>
      </c>
      <c r="L48" s="3"/>
      <c r="M48" s="3"/>
      <c r="N48" s="3"/>
      <c r="O48" s="3"/>
    </row>
    <row r="49" spans="2:15" ht="30" customHeight="1" x14ac:dyDescent="0.25">
      <c r="B49" s="78" t="s">
        <v>101</v>
      </c>
      <c r="C49" s="79"/>
      <c r="D49" s="79"/>
      <c r="E49" s="80"/>
      <c r="F49" s="80"/>
      <c r="G49" s="81"/>
      <c r="H49" s="82"/>
      <c r="I49" s="83"/>
      <c r="J49" s="84"/>
      <c r="L49" s="3"/>
      <c r="M49" s="3"/>
      <c r="N49" s="3"/>
      <c r="O49" s="3"/>
    </row>
    <row r="50" spans="2:15" ht="31.5" customHeight="1" x14ac:dyDescent="0.25">
      <c r="B50" s="85" t="s">
        <v>102</v>
      </c>
      <c r="C50" s="86"/>
      <c r="D50" s="86"/>
      <c r="E50" s="87"/>
      <c r="F50" s="87"/>
      <c r="G50" s="88"/>
      <c r="H50" s="89"/>
      <c r="I50" s="90"/>
      <c r="J50" s="91"/>
      <c r="L50" s="3"/>
      <c r="M50" s="3"/>
      <c r="N50" s="3"/>
      <c r="O50" s="3"/>
    </row>
    <row r="51" spans="2:15" ht="29.25" customHeight="1" x14ac:dyDescent="0.25">
      <c r="B51" s="85" t="s">
        <v>103</v>
      </c>
      <c r="C51" s="92"/>
      <c r="D51" s="92"/>
      <c r="E51" s="87"/>
      <c r="F51" s="87"/>
      <c r="G51" s="88"/>
      <c r="H51" s="89"/>
      <c r="I51" s="90"/>
      <c r="J51" s="91"/>
      <c r="L51" s="3"/>
      <c r="M51" s="3"/>
      <c r="N51" s="3"/>
      <c r="O51" s="3"/>
    </row>
    <row r="52" spans="2:15" ht="28.5" customHeight="1" x14ac:dyDescent="0.25">
      <c r="B52" s="85" t="s">
        <v>104</v>
      </c>
      <c r="C52" s="92"/>
      <c r="D52" s="92"/>
      <c r="E52" s="87"/>
      <c r="F52" s="87"/>
      <c r="G52" s="88"/>
      <c r="H52" s="89"/>
      <c r="I52" s="90"/>
      <c r="J52" s="91"/>
      <c r="L52" s="3"/>
      <c r="M52" s="3"/>
      <c r="N52" s="3"/>
      <c r="O52" s="3"/>
    </row>
    <row r="53" spans="2:15" ht="28.5" customHeight="1" x14ac:dyDescent="0.25">
      <c r="B53" s="85" t="s">
        <v>105</v>
      </c>
      <c r="C53" s="86"/>
      <c r="D53" s="86"/>
      <c r="E53" s="87"/>
      <c r="F53" s="87"/>
      <c r="G53" s="88"/>
      <c r="H53" s="89"/>
      <c r="I53" s="90"/>
      <c r="J53" s="91"/>
      <c r="L53" s="3"/>
      <c r="M53" s="3"/>
      <c r="N53" s="3"/>
      <c r="O53" s="3"/>
    </row>
    <row r="54" spans="2:15" ht="27.75" customHeight="1" x14ac:dyDescent="0.25">
      <c r="B54" s="85" t="s">
        <v>106</v>
      </c>
      <c r="C54" s="86"/>
      <c r="D54" s="86"/>
      <c r="E54" s="87"/>
      <c r="F54" s="87"/>
      <c r="G54" s="88"/>
      <c r="H54" s="89"/>
      <c r="I54" s="90"/>
      <c r="J54" s="91"/>
      <c r="L54" s="3"/>
      <c r="M54" s="3"/>
      <c r="N54" s="3"/>
      <c r="O54" s="3"/>
    </row>
    <row r="55" spans="2:15" ht="27.75" customHeight="1" x14ac:dyDescent="0.25">
      <c r="B55" s="85" t="s">
        <v>107</v>
      </c>
      <c r="C55" s="86"/>
      <c r="D55" s="86"/>
      <c r="E55" s="87"/>
      <c r="F55" s="87"/>
      <c r="G55" s="88"/>
      <c r="H55" s="89"/>
      <c r="I55" s="90"/>
      <c r="J55" s="91"/>
      <c r="L55" s="3"/>
      <c r="M55" s="3"/>
      <c r="N55" s="3"/>
      <c r="O55" s="3"/>
    </row>
    <row r="56" spans="2:15" ht="30" customHeight="1" thickBot="1" x14ac:dyDescent="0.3">
      <c r="B56" s="93" t="s">
        <v>108</v>
      </c>
      <c r="C56" s="94"/>
      <c r="D56" s="94"/>
      <c r="E56" s="95"/>
      <c r="F56" s="95"/>
      <c r="G56" s="96"/>
      <c r="H56" s="97"/>
      <c r="I56" s="98"/>
      <c r="J56" s="99"/>
      <c r="L56" s="3"/>
      <c r="M56" s="3"/>
      <c r="N56" s="3"/>
      <c r="O56" s="3"/>
    </row>
    <row r="57" spans="2:15" ht="32.25" customHeight="1" thickBot="1" x14ac:dyDescent="0.3">
      <c r="B57" s="100" t="s">
        <v>109</v>
      </c>
      <c r="C57" s="101"/>
      <c r="D57" s="101"/>
      <c r="E57" s="102"/>
      <c r="F57" s="103"/>
      <c r="G57" s="104"/>
      <c r="H57" s="105"/>
      <c r="I57" s="106" t="str">
        <f>IF(ISBLANK(D57),"",IF(ISERROR(E57/$J$45),"",IF(C57=0,"",IF($I$29="Incremental",E57/$J$45,IF($I$29="Incremental con línea base",E57/$J$45,IF($I$29="Decremental con líena base",$J$45/E57,$J$45/E57))))))</f>
        <v/>
      </c>
      <c r="J57" s="107"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8"/>
      <c r="C58" s="108"/>
      <c r="D58" s="108"/>
      <c r="E58" s="108"/>
      <c r="F58" s="108"/>
      <c r="G58" s="108"/>
      <c r="H58" s="108"/>
      <c r="I58" s="109"/>
      <c r="J58" s="109"/>
      <c r="L58" s="3"/>
      <c r="M58" s="3"/>
      <c r="N58" s="3"/>
      <c r="O58" s="3"/>
    </row>
    <row r="59" spans="2:15" ht="12.75" x14ac:dyDescent="0.2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xWindow="1070" yWindow="628" count="48">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I1</vt:lpstr>
      <vt:lpstr>I2</vt:lpstr>
      <vt:lpstr>I3</vt:lpstr>
      <vt:lpstr>I4</vt:lpstr>
      <vt:lpstr>I5</vt:lpstr>
      <vt:lpstr>I6</vt:lpstr>
      <vt:lpstr>I7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2017-08-09T18:46:06Z</dcterms:created>
  <dcterms:modified xsi:type="dcterms:W3CDTF">2020-09-21T20:38:47Z</dcterms:modified>
</cp:coreProperties>
</file>