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1"/>
  </bookViews>
  <sheets>
    <sheet name="I1" sheetId="1" r:id="rId1"/>
    <sheet name="I2" sheetId="3" r:id="rId2"/>
    <sheet name="Hoja2" sheetId="2" state="hidden" r:id="rId3"/>
  </sheets>
  <externalReferences>
    <externalReference r:id="rId4"/>
    <externalReference r:id="rId5"/>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3" l="1"/>
  <c r="ET7" i="3" s="1"/>
  <c r="I57" i="3"/>
  <c r="ES7" i="3" s="1"/>
  <c r="H46" i="3"/>
  <c r="J45" i="3"/>
  <c r="AW7" i="3" s="1"/>
  <c r="H40" i="3"/>
  <c r="G40" i="3"/>
  <c r="K29" i="3"/>
  <c r="C27" i="3"/>
  <c r="C26" i="3"/>
  <c r="C15" i="3"/>
  <c r="FD7" i="3"/>
  <c r="FC7" i="3"/>
  <c r="FB7" i="3"/>
  <c r="FA7" i="3"/>
  <c r="EZ7" i="3"/>
  <c r="EY7" i="3"/>
  <c r="EX7" i="3"/>
  <c r="EW7" i="3"/>
  <c r="EV7" i="3"/>
  <c r="EU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<sst xmlns="http://schemas.openxmlformats.org/spreadsheetml/2006/main" count="557" uniqueCount="216">
  <si>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</si>
  <si>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</si>
  <si>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</si>
  <si>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</si>
  <si>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</si>
  <si>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</si>
  <si>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</si>
  <si>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</si>
  <si>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</si>
  <si>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</si>
  <si>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</si>
  <si>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</si>
  <si>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</si>
  <si>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</si>
  <si>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</si>
  <si>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</si>
  <si>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</si>
  <si>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</si>
  <si>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</si>
  <si>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</si>
  <si>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</si>
  <si>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</si>
  <si>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</si>
  <si>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</si>
  <si>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</si>
  <si>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</si>
  <si>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</si>
  <si>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</si>
  <si>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</si>
  <si>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</si>
  <si>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</si>
  <si>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</si>
  <si>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</si>
  <si>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</si>
  <si>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</si>
  <si>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</si>
  <si>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</si>
  <si>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</si>
  <si>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</si>
  <si>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</si>
  <si>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</si>
  <si>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</si>
  <si>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</si>
  <si>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</si>
  <si>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</si>
  <si>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</si>
  <si>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</si>
  <si>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</si>
  <si>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</si>
  <si>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</si>
  <si>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</si>
  <si>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</si>
  <si>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</si>
  <si>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</si>
  <si>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</si>
  <si>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</si>
  <si>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</si>
  <si>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</si>
  <si>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</si>
  <si>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</si>
  <si>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</si>
  <si>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</si>
  <si>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</si>
  <si>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</si>
  <si>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</si>
  <si>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</si>
  <si>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</si>
  <si>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</si>
  <si>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</si>
  <si>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</si>
  <si>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</si>
  <si>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</si>
  <si>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</si>
  <si>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</si>
  <si>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</si>
  <si>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</si>
  <si>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</si>
  <si>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</si>
  <si>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</si>
  <si>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</si>
  <si>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</si>
  <si>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</si>
  <si>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</si>
  <si>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</si>
  <si>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</si>
  <si>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</si>
  <si>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</si>
  <si>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</si>
  <si>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</si>
  <si>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</si>
  <si>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</si>
  <si>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</si>
  <si>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</si>
  <si>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</si>
  <si>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</si>
  <si>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</si>
  <si>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</si>
  <si>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</si>
  <si>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</si>
  <si>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</si>
  <si>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</si>
  <si>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</si>
  <si>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</si>
  <si>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</si>
  <si>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</si>
  <si>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</si>
  <si>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</si>
  <si>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</si>
  <si>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</si>
  <si>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</si>
  <si>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</si>
  <si>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</si>
  <si>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</si>
  <si>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</si>
  <si>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</si>
  <si>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</si>
  <si>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</si>
  <si>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</si>
  <si>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</si>
  <si>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</si>
  <si>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</si>
  <si>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</si>
  <si>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</si>
  <si>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</si>
  <si>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</si>
  <si>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</si>
  <si>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</si>
  <si>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</si>
  <si>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</si>
  <si>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</si>
  <si>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</si>
  <si>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</si>
  <si>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</si>
  <si>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</si>
  <si>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</si>
  <si>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</si>
  <si>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</si>
  <si>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</si>
  <si>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</si>
  <si>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</si>
  <si>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</si>
  <si>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</si>
  <si>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</si>
  <si>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</si>
  <si>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</si>
  <si>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</si>
  <si>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</si>
  <si>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</si>
  <si>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</si>
  <si>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</si>
  <si>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</si>
  <si>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</si>
  <si>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</si>
  <si>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</si>
  <si>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</si>
  <si>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</si>
  <si>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</si>
  <si>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</si>
  <si>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</si>
  <si>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</si>
  <si>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</si>
  <si>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</si>
  <si>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</si>
  <si>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</si>
  <si>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</si>
  <si>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</si>
  <si>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</si>
  <si>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</si>
  <si>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</si>
  <si>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</si>
  <si>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</si>
  <si>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</si>
  <si>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</si>
  <si>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</si>
  <si>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</si>
  <si>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</si>
  <si>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</si>
  <si>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</si>
  <si>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</si>
  <si>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</si>
  <si>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</si>
  <si>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</si>
  <si>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</si>
  <si>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</si>
  <si>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</si>
  <si>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</si>
  <si>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</si>
  <si>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</si>
  <si>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</si>
  <si>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</si>
  <si>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</si>
  <si>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</si>
  <si>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</si>
  <si>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</si>
  <si>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Porcentaje de novedades que alteran el orden interno y externo de los ERON</t>
  </si>
  <si>
    <t>I1</t>
  </si>
  <si>
    <t>Seguimiento a la disminución de novedades (Fugas, muertes, heridos, riñas) que alteran el orden interno y externo de los ERON</t>
  </si>
  <si>
    <t>Proceso</t>
  </si>
  <si>
    <t xml:space="preserve">DICUV - DIRECCIÓN DE CUSTODIA Y VIGILANCIA </t>
  </si>
  <si>
    <t>Establecer las directrices para la ejecución de la pena privativa de la libertad impuesta a través de una sentencia penal condenatoria y el control de las medidas de aseguramiento ordenadas por autoridad competente en los Establecimientos de Reclusión, enmarcados  garantizando el respeto y la protección de los Derechos Humanos del personal interno.</t>
  </si>
  <si>
    <t>Trimestral</t>
  </si>
  <si>
    <t>Eficacia</t>
  </si>
  <si>
    <t>Negativa</t>
  </si>
  <si>
    <t>Porcentaje</t>
  </si>
  <si>
    <t>Tolerancia Inferior</t>
  </si>
  <si>
    <t>El N°novedades acontecidas en el periodo evaluado</t>
  </si>
  <si>
    <t>El Número total de novedades acontecidas en el mismo perido pero de la vigencia anterior</t>
  </si>
  <si>
    <t>Informe Seguimiento plan de acción</t>
  </si>
  <si>
    <t>Evaluación de analísis cuantitativo en comparar el mismo periodo de la vigencia actual con la anterior a fin de observar su comportamiento ya sea negativo o postivo en el orden a la tendencia negativa</t>
  </si>
  <si>
    <t xml:space="preserve"> Analísis cuantitativo en comparar el mismo periodo de la vigencia actual con la anterior a fin de observar su comportamiento ya sea negativo o postivo en el orden a la tendencia negativa</t>
  </si>
  <si>
    <t>I2</t>
  </si>
  <si>
    <t>Número de operativos realizados en los ERON</t>
  </si>
  <si>
    <t>Seguimiento a la realización de operativos en los ERON, a fin de detectar elementos de prohibida tenencia</t>
  </si>
  <si>
    <t>Positiva</t>
  </si>
  <si>
    <t>El consolidado acumulado de los operativos realizados</t>
  </si>
  <si>
    <t>El cumplimiento de los operativos realizados frente a la meta propuesta.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</si>
</sst>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cellStyleXfs>
  <cellXfs count="198">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6" fillId="14" borderId="48" xfId="3" applyFont="1" applyFill="1" applyBorder="1" applyAlignment="1">
      <alignment horizontal="left" vertical="center" wrapText="1"/>
    </xf>
    <xf numFmtId="0" fontId="27" fillId="0" borderId="49" xfId="3" applyFont="1" applyBorder="1"/>
  </cellXfs>
  <cellStyles count="4">
    <cellStyle name="Millares" xfId="1" builtinId="3"/>
    <cellStyle name="Normal" xfId="0" builtinId="0"/>
    <cellStyle name="Normal 2" xfId="3"/>
    <cellStyle name="Porcentaje" xfId="2" builtinId="5"/>
  </cellStyles>
  <dxfs count="2">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F39" sqref="FF39"/>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194</v>
      </c>
      <c r="E7" s="143"/>
      <c r="F7" s="143"/>
      <c r="G7" s="143"/>
      <c r="H7" s="144"/>
      <c r="I7" s="39" t="s">
        <v>63</v>
      </c>
      <c r="J7" s="40" t="s">
        <v>195</v>
      </c>
      <c r="T7" s="97" t="str">
        <f>+D7</f>
        <v>Porcentaje de novedades que alteran el orden interno y externo de los ERON</v>
      </c>
      <c r="U7" s="98" t="str">
        <f>+D9</f>
        <v>Seguimiento a la disminución de novedades (Fugas, muertes, heridos, riñas) que alteran el orden interno y externo de los ERON</v>
      </c>
      <c r="V7" s="98" t="e">
        <f>+#REF!</f>
        <v>#REF!</v>
      </c>
      <c r="W7" s="98" t="e">
        <f>+#REF!</f>
        <v>#REF!</v>
      </c>
      <c r="X7" s="98" t="str">
        <f>+D17</f>
        <v>Establecer las directrices para la ejecución de la pena privativa de la libertad impuesta a través de una sentencia penal condenatoria y el control de las medidas de aseguramiento ordenadas por autoridad competente en los Establecimientos de Reclusión, enmarcados  garantizando el respeto y la protección de los Derechos Humanos del personal interno.</v>
      </c>
      <c r="Y7" s="98">
        <f>+D19</f>
        <v>0</v>
      </c>
      <c r="Z7" s="98" t="e">
        <f>+#REF!</f>
        <v>#REF!</v>
      </c>
      <c r="AA7" s="98" t="str">
        <f>+F23</f>
        <v>El N°novedades acontecidas en el periodo evaluado</v>
      </c>
      <c r="AB7" s="98" t="str">
        <f>+F24</f>
        <v>El Número total de novedades acontecidas en el mismo perido pero de la vigencia anterior</v>
      </c>
      <c r="AC7" s="98" t="str">
        <f>+E27</f>
        <v xml:space="preserve"> Analísis cuantitativo en comparar el mismo periodo de la vigencia actual con la anterior a fin de observar su comportamiento ya sea negativo o postivo en el orden a la tendencia negativa</v>
      </c>
      <c r="AD7" s="98" t="str">
        <f>+E26</f>
        <v>Evaluación de analísis cuantitativo en comparar el mismo periodo de la vigencia actual con la anterior a fin de observar su comportamiento ya sea negativo o postivo en el orden a la tendencia negativa</v>
      </c>
      <c r="AE7" s="98" t="str">
        <f>+J23</f>
        <v>Informe Seguimiento plan de acción</v>
      </c>
      <c r="AF7" s="98" t="str">
        <f>+J24</f>
        <v>Informe Seguimiento plan de acción</v>
      </c>
      <c r="AG7" s="98" t="str">
        <f>+C29</f>
        <v>Trimestral</v>
      </c>
      <c r="AH7" s="98" t="str">
        <f>+F29</f>
        <v>Eficacia</v>
      </c>
      <c r="AI7" s="98" t="str">
        <f>+I29</f>
        <v>Negativa</v>
      </c>
      <c r="AJ7" s="99" t="str">
        <f>+D31</f>
        <v>Porcentaje</v>
      </c>
      <c r="AK7" s="100">
        <f>+H31</f>
        <v>42005</v>
      </c>
      <c r="AL7" s="101">
        <f>+J31</f>
        <v>0</v>
      </c>
      <c r="AM7" s="98" t="str">
        <f>+D33</f>
        <v xml:space="preserve">DICUV - DIRECCIÓN DE CUSTODIA Y VIGILANCIA </v>
      </c>
      <c r="AN7" s="98" t="str">
        <f>CONCATENATE(I33," ",J33)</f>
        <v xml:space="preserve">DICUV - DIRECCIÓN DE CUSTODIA Y VIGILANCIA  </v>
      </c>
      <c r="AO7" s="102" t="e">
        <f>+#REF!</f>
        <v>#REF!</v>
      </c>
      <c r="AP7" s="102" t="e">
        <f>+#REF!</f>
        <v>#REF!</v>
      </c>
      <c r="AQ7" s="102" t="e">
        <f>+#REF!</f>
        <v>#REF!</v>
      </c>
      <c r="AR7" s="102" t="e">
        <f>+#REF!</f>
        <v>#REF!</v>
      </c>
      <c r="AS7" s="103">
        <f>+B45</f>
        <v>1.9800000000000002E-2</v>
      </c>
      <c r="AT7" s="103">
        <f>+D45</f>
        <v>1.9800000000000002E-2</v>
      </c>
      <c r="AU7" s="103">
        <f>+F45</f>
        <v>1.9800000000000002E-2</v>
      </c>
      <c r="AV7" s="103">
        <f>+H45</f>
        <v>1.9800000000000002E-2</v>
      </c>
      <c r="AW7" s="101">
        <f>+J45</f>
        <v>1.9800000000000002E-2</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117</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136</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198</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205</v>
      </c>
      <c r="G23" s="197"/>
      <c r="H23" s="197"/>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6" t="s">
        <v>206</v>
      </c>
      <c r="G24" s="197"/>
      <c r="H24" s="197"/>
      <c r="I24" s="151"/>
      <c r="J24" s="8" t="s">
        <v>207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N°novedades acontecidas en el periodo evaluado</v>
      </c>
      <c r="D26" s="157"/>
      <c r="E26" s="158" t="s">
        <v>208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Número total de novedades acontecidas en el mismo perido pero de la vigencia anterior</v>
      </c>
      <c r="D27" s="157"/>
      <c r="E27" s="158" t="s">
        <v>209</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200</v>
      </c>
      <c r="D29" s="158"/>
      <c r="E29" s="45" t="s">
        <v>14</v>
      </c>
      <c r="F29" s="158" t="s">
        <v>201</v>
      </c>
      <c r="G29" s="158"/>
      <c r="H29" s="45" t="s">
        <v>72</v>
      </c>
      <c r="I29" s="159" t="s">
        <v>202</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203</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198</v>
      </c>
      <c r="E33" s="172"/>
      <c r="F33" s="172"/>
      <c r="G33" s="156" t="s">
        <v>73</v>
      </c>
      <c r="H33" s="156"/>
      <c r="I33" s="161" t="s">
        <v>198</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1.98</v>
      </c>
      <c r="D37" s="195"/>
      <c r="E37" s="163" t="s">
        <v>75</v>
      </c>
      <c r="F37" s="163"/>
      <c r="G37" s="53">
        <v>1.98</v>
      </c>
      <c r="H37" s="163" t="s">
        <v>204</v>
      </c>
      <c r="I37" s="163"/>
      <c r="J37" s="53">
        <v>1.45</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1.9800000000000002E-2</v>
      </c>
      <c r="C45" s="185"/>
      <c r="D45" s="186">
        <v>1.9800000000000002E-2</v>
      </c>
      <c r="E45" s="185"/>
      <c r="F45" s="186">
        <v>1.9800000000000002E-2</v>
      </c>
      <c r="G45" s="185"/>
      <c r="H45" s="186">
        <v>1.9800000000000002E-2</v>
      </c>
      <c r="I45" s="185"/>
      <c r="J45" s="57">
        <f>+IF(I29="SUMA",(B45+D45+F45+H45),H45)</f>
        <v>1.9800000000000002E-2</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1"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L46" sqref="L46"/>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211</v>
      </c>
      <c r="E7" s="143"/>
      <c r="F7" s="143"/>
      <c r="G7" s="143"/>
      <c r="H7" s="144"/>
      <c r="I7" s="124" t="s">
        <v>63</v>
      </c>
      <c r="J7" s="40" t="s">
        <v>210</v>
      </c>
      <c r="T7" s="97" t="str">
        <f>+D7</f>
        <v>Número de operativos realizados en los ERON</v>
      </c>
      <c r="U7" s="98" t="str">
        <f>+D9</f>
        <v>Seguimiento a la realización de operativos en los ERON, a fin de detectar elementos de prohibida tenencia</v>
      </c>
      <c r="V7" s="98" t="e">
        <f>+#REF!</f>
        <v>#REF!</v>
      </c>
      <c r="W7" s="98" t="e">
        <f>+#REF!</f>
        <v>#REF!</v>
      </c>
      <c r="X7" s="98" t="str">
        <f>+D17</f>
        <v>Establecer las directrices para la ejecución de la pena privativa de la libertad impuesta a través de una sentencia penal condenatoria y el control de las medidas de aseguramiento ordenadas por autoridad competente en los Establecimientos de Reclusión, enmarcados  garantizando el respeto y la protección de los Derechos Humanos del personal interno.</v>
      </c>
      <c r="Y7" s="98">
        <f>+D19</f>
        <v>0</v>
      </c>
      <c r="Z7" s="98" t="e">
        <f>+#REF!</f>
        <v>#REF!</v>
      </c>
      <c r="AA7" s="98" t="str">
        <f>+F23</f>
        <v>El consolidado acumulado de los operativos realizados</v>
      </c>
      <c r="AB7" s="98">
        <f>+F24</f>
        <v>0</v>
      </c>
      <c r="AC7" s="98">
        <f>+E27</f>
        <v>0</v>
      </c>
      <c r="AD7" s="98" t="str">
        <f>+E26</f>
        <v>El cumplimiento de los operativos realizados frente a la meta propuesta.</v>
      </c>
      <c r="AE7" s="98" t="str">
        <f>+J23</f>
        <v>Informe Seguimiento plan de acción</v>
      </c>
      <c r="AF7" s="98">
        <f>+J24</f>
        <v>0</v>
      </c>
      <c r="AG7" s="98" t="str">
        <f>+C29</f>
        <v>Trimestral</v>
      </c>
      <c r="AH7" s="98" t="str">
        <f>+F29</f>
        <v>Eficacia</v>
      </c>
      <c r="AI7" s="98" t="str">
        <f>+I29</f>
        <v>Positiva</v>
      </c>
      <c r="AJ7" s="99" t="str">
        <f>+D31</f>
        <v>Porcentaje</v>
      </c>
      <c r="AK7" s="100">
        <f>+H31</f>
        <v>42005</v>
      </c>
      <c r="AL7" s="101">
        <f>+J31</f>
        <v>0</v>
      </c>
      <c r="AM7" s="98" t="str">
        <f>+D33</f>
        <v xml:space="preserve">DICUV - DIRECCIÓN DE CUSTODIA Y VIGILANCIA </v>
      </c>
      <c r="AN7" s="98" t="str">
        <f>CONCATENATE(I33," ",J33)</f>
        <v xml:space="preserve">DICUV - DIRECCIÓN DE CUSTODIA Y VIGILANCIA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212</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117</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t="s">
        <v>136</v>
      </c>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199</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198</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124" t="s">
        <v>55</v>
      </c>
      <c r="F23" s="196" t="s">
        <v>214</v>
      </c>
      <c r="G23" s="197"/>
      <c r="H23" s="197"/>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x14ac:dyDescent="0.25">
      <c r="B24" s="151"/>
      <c r="C24" s="152"/>
      <c r="D24" s="151"/>
      <c r="E24" s="124" t="s">
        <v>56</v>
      </c>
      <c r="F24" s="196"/>
      <c r="G24" s="197"/>
      <c r="H24" s="197"/>
      <c r="I24" s="151"/>
      <c r="J24" s="8"/>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consolidado acumulado de los operativos realizados</v>
      </c>
      <c r="D26" s="157"/>
      <c r="E26" s="158" t="s">
        <v>215</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f>+F24</f>
        <v>0</v>
      </c>
      <c r="D27" s="157"/>
      <c r="E27" s="158"/>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200</v>
      </c>
      <c r="D29" s="158"/>
      <c r="E29" s="127" t="s">
        <v>14</v>
      </c>
      <c r="F29" s="158" t="s">
        <v>201</v>
      </c>
      <c r="G29" s="158"/>
      <c r="H29" s="127" t="s">
        <v>72</v>
      </c>
      <c r="I29" s="159" t="s">
        <v>213</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203</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198</v>
      </c>
      <c r="E33" s="172"/>
      <c r="F33" s="172"/>
      <c r="G33" s="156" t="s">
        <v>73</v>
      </c>
      <c r="H33" s="156"/>
      <c r="I33" s="161" t="s">
        <v>198</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204</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I1</vt:lpstr>
      <vt:lpstr>I2</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2017-03-17T13:22:22Z</dcterms:modified>
</cp:coreProperties>
</file>