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IOSS\Desktop\Hojas Indicadores PDE\Indicadores Sector\"/>
    </mc:Choice>
  </mc:AlternateContent>
  <bookViews>
    <workbookView xWindow="0" yWindow="0" windowWidth="28800" windowHeight="12030" tabRatio="809" activeTab="2"/>
  </bookViews>
  <sheets>
    <sheet name="IS94" sheetId="98" r:id="rId1"/>
    <sheet name="IS95" sheetId="99" r:id="rId2"/>
    <sheet name="IS96" sheetId="10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bg">#REF!</definedName>
    <definedName name="COMPONENTE" localSheetId="1">'IS95'!$L$1012:$L$1038</definedName>
    <definedName name="COMPONENTE" localSheetId="2">'IS96'!#REF!</definedName>
    <definedName name="COMPONENTE">[1]IE1!$M$1010:$M$1036</definedName>
    <definedName name="componente2">'[2]FICHA GACOC'!$M$1012:$M$1038</definedName>
    <definedName name="depende">[3]listas!$BD$2:$BD$31</definedName>
    <definedName name="DEPENDENCIA">[4]Dependencias!$A$5:$A$32</definedName>
    <definedName name="dependencias">[1]Hoja2!$A$2:$A$18</definedName>
    <definedName name="dependencias2">[5]Hoja2!$A$2:$A$18</definedName>
    <definedName name="Dimensión" localSheetId="1">'IS95'!$L$1000:$L$1009</definedName>
    <definedName name="Dimensión" localSheetId="2">'IS96'!#REF!</definedName>
    <definedName name="Dimensión">[1]IE1!$M$1000:$M$1009</definedName>
    <definedName name="item" localSheetId="1">#REF!</definedName>
    <definedName name="item" localSheetId="2">#REF!</definedName>
    <definedName name="item">#REF!</definedName>
    <definedName name="objetivo" localSheetId="1">#REF!</definedName>
    <definedName name="objetivo">#REF!</definedName>
    <definedName name="OBJETIVOCAL">[4]Objetivos!$A$5:$A$11</definedName>
    <definedName name="objetivos">[6]Hoja2!$F$2:$F$10</definedName>
    <definedName name="PROCESO">[7]listas!$B$5:$B$54</definedName>
    <definedName name="procesos">[1]Hoja2!$H$2:$H$19</definedName>
    <definedName name="procesos2">[2]Hoja2!$H$2:$H$19</definedName>
    <definedName name="procesos3">[8]Hoja2!$H$2:$H$19</definedName>
    <definedName name="proyectos">[1]Hoja2!$J$2:$J$7</definedName>
    <definedName name="proyectos2">[5]Hoja2!$J$2:$J$7</definedName>
    <definedName name="Responsabilidades">[9]listas!$B$2:$B$31</definedName>
    <definedName name="SSS">[10]Hoja2!$A$2:$A$18</definedName>
    <definedName name="SUBAS">[11]Hoja2!$A$2:$A$18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00" l="1"/>
  <c r="I55" i="100"/>
  <c r="H48" i="100"/>
  <c r="G42" i="100"/>
  <c r="K31" i="100"/>
  <c r="C29" i="100"/>
  <c r="C28" i="100"/>
  <c r="C17" i="100"/>
  <c r="J55" i="99"/>
  <c r="I55" i="99"/>
  <c r="H48" i="99"/>
  <c r="J47" i="99"/>
  <c r="H42" i="99"/>
  <c r="G42" i="99"/>
  <c r="C29" i="99"/>
  <c r="C28" i="99"/>
  <c r="C17" i="99"/>
  <c r="J55" i="98"/>
  <c r="I55" i="98"/>
  <c r="H48" i="98"/>
  <c r="J47" i="98"/>
  <c r="H42" i="98"/>
  <c r="G42" i="98"/>
  <c r="C29" i="98"/>
  <c r="C28" i="98"/>
  <c r="C17" i="98"/>
</calcChain>
</file>

<file path=xl/sharedStrings.xml><?xml version="1.0" encoding="utf-8"?>
<sst xmlns="http://schemas.openxmlformats.org/spreadsheetml/2006/main" count="950" uniqueCount="263">
  <si>
    <t>HOJA METODOLÓGICA DEL INDICADOR</t>
  </si>
  <si>
    <t>DATOS GENERALES</t>
  </si>
  <si>
    <t>NOMBRE DEL INDICADOR:</t>
  </si>
  <si>
    <t>CODIGO INDI:</t>
  </si>
  <si>
    <t>OBJETIVO Y/O DESCRIPCIÓN DEL INDICADOR:</t>
  </si>
  <si>
    <t>FAMILIA:</t>
  </si>
  <si>
    <t>Estrategico</t>
  </si>
  <si>
    <t>OBJETIVO ESTRATÉGICO DIMENSIÓN</t>
  </si>
  <si>
    <t>Fortalecer la gestión del empleo público aplicando la planeación durante el ciclo del servidor público (ingreso, desarrollo y retiro), para que los servidores penitenciarios desarrollen sus funciones de acuerdo con las condiciones requeridas por la entidad. 1</t>
  </si>
  <si>
    <t>OBJETIVO ESTRATÉGICO COMPONENTE</t>
  </si>
  <si>
    <t>Gestionar un talento humano idóneo, comprometido y transparente, que contribuya al cumplimiento de la misión institucional,  los fines del Estado, y alcance su propio desarrollo personal y laboral. 1</t>
  </si>
  <si>
    <t xml:space="preserve">PROCESO RELACIONADO </t>
  </si>
  <si>
    <t>OBJETIVO DEL PROCESO:</t>
  </si>
  <si>
    <t xml:space="preserve">PROYECTO RELACIONADO </t>
  </si>
  <si>
    <t xml:space="preserve">DEPENDENCIA </t>
  </si>
  <si>
    <t xml:space="preserve">SUTAH - SUBDIRECCIÓN DE TALENTO HUMANO </t>
  </si>
  <si>
    <t>FORMULA DE CÁLCULO</t>
  </si>
  <si>
    <t>División</t>
  </si>
  <si>
    <t xml:space="preserve">Identificación de variables </t>
  </si>
  <si>
    <t>Variable 1</t>
  </si>
  <si>
    <t xml:space="preserve">FUENTE DE DATOS </t>
  </si>
  <si>
    <t>Variable 2</t>
  </si>
  <si>
    <t xml:space="preserve">DEFINICION DE VARIABLES </t>
  </si>
  <si>
    <t>PERIODICIDAD DE MEDICIÓN:</t>
  </si>
  <si>
    <t>Anual</t>
  </si>
  <si>
    <t>TIPO:</t>
  </si>
  <si>
    <t>Eficacia</t>
  </si>
  <si>
    <t>TENDENCIA</t>
  </si>
  <si>
    <t>Positiva</t>
  </si>
  <si>
    <t>UNIDAD DE MEDIDA</t>
  </si>
  <si>
    <t>Porcentaje</t>
  </si>
  <si>
    <t xml:space="preserve">FECHA DE CREACIÓN </t>
  </si>
  <si>
    <t xml:space="preserve">LÍNEA BASE (LB) </t>
  </si>
  <si>
    <t>RESPONSABLE CALCULO:</t>
  </si>
  <si>
    <t>DUEÑOS - RESPONSABLE ANÁLISIS:</t>
  </si>
  <si>
    <t>OBSERVACIONES:</t>
  </si>
  <si>
    <t>Meta</t>
  </si>
  <si>
    <t>Tolerancia inferior</t>
  </si>
  <si>
    <t>Tolerancia superior</t>
  </si>
  <si>
    <t>Rangos en el cumplimiento de la meta:</t>
  </si>
  <si>
    <t>Sobre ejecutado</t>
  </si>
  <si>
    <t>Sobresaliente</t>
  </si>
  <si>
    <t>Satisfactorio</t>
  </si>
  <si>
    <t>Deficiente</t>
  </si>
  <si>
    <t>Mayor a</t>
  </si>
  <si>
    <t>Menor a</t>
  </si>
  <si>
    <t xml:space="preserve">Menor igual a  </t>
  </si>
  <si>
    <t xml:space="preserve">PROGRAMACIÓN DE METAS CUATRIENIO </t>
  </si>
  <si>
    <t>2019 - 2022</t>
  </si>
  <si>
    <t>AÑO 1</t>
  </si>
  <si>
    <t>AÑO 2</t>
  </si>
  <si>
    <t>AÑO 3</t>
  </si>
  <si>
    <t>AÑO 4</t>
  </si>
  <si>
    <t>CUATRIENIO</t>
  </si>
  <si>
    <t>SEGUIMIENTO</t>
  </si>
  <si>
    <t xml:space="preserve">Periodo </t>
  </si>
  <si>
    <t>Cálculo del indicador</t>
  </si>
  <si>
    <t xml:space="preserve">Avance % Meta AÑO  </t>
  </si>
  <si>
    <t>Rango de cumplimiento</t>
  </si>
  <si>
    <t>Análisis de resultado</t>
  </si>
  <si>
    <t xml:space="preserve">Acciones a tomar </t>
  </si>
  <si>
    <t>Año 1</t>
  </si>
  <si>
    <t>Año 2</t>
  </si>
  <si>
    <t>Año 3</t>
  </si>
  <si>
    <t>Año 4</t>
  </si>
  <si>
    <t xml:space="preserve">TOTAL CUATRIENIO </t>
  </si>
  <si>
    <t>Planificación Institucional</t>
  </si>
  <si>
    <t>TALENTO HUMANO: 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</si>
  <si>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Comunicación Estratégica</t>
  </si>
  <si>
    <t>Diseñar la ruta estrategica con miras a fortalecer la confianza ciudadana y la legitimidad. 2</t>
  </si>
  <si>
    <t>GESTIÓN DOCUMENTAL: Administrar la documentación del Instituto durante todo su ciclo vital de acuerdo a la legislación vigente con el fin de conservar la memoria institucional y proporcionar de manera oportuna la información a usuarios.</t>
  </si>
  <si>
    <t>Derechos Humanos y Atención al Ciudadano</t>
  </si>
  <si>
    <t>Ejecutar la planeación institucional en el marco de los valores del servicio público.3</t>
  </si>
  <si>
    <t>PLANIFICACIÓN INSTITUCIONAL: Determinar el horizonte institucional mediante la formulación de la plataforma estratégica, lineamientos y metodologías, que permitan el logro de los propósitos organizacionales.</t>
  </si>
  <si>
    <t>Seguridad Penitenciaria y Carcelaria</t>
  </si>
  <si>
    <t>Conocer los avances en la consecución de resultados previstos en su marco estratégico. 4</t>
  </si>
  <si>
    <t>ATENCIÓN SOCIAL: Definir políticas y estrategias para el diseño de programas y lineamientos en los servicios de salud y alimentación, actividades ocupacionales y programas de atención psicosocial para atender las necesidades de la población privada de la libertad.</t>
  </si>
  <si>
    <t>Atención Social</t>
  </si>
  <si>
    <t>Promover la construcción de una cultura de análisis y retroalimentción para el mejoramiento continuo. 5</t>
  </si>
  <si>
    <t>COMUNICACIÓN ESTRATÉGICA: Gestionar la comunicación interna y externa a través del buen uso de los recursos de información para mejorar la imagen institucional.</t>
  </si>
  <si>
    <t>Tratamiento Penitenciario</t>
  </si>
  <si>
    <t>Promover el Mejoramiento Continuo del Instituto. 6</t>
  </si>
  <si>
    <t>CONTROL INTERNO: Realizar la verificación y evaluación del Sistema de Control Interno y del Sistema de Gestión de Calidad en el Instituto Nacional Penitenciario y Carcelario INPEC, a través de las herramientas y modelos de control.</t>
  </si>
  <si>
    <t>Directrices Jurídicas del Régimen Penitenciario y Carcelario</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</si>
  <si>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t>
  </si>
  <si>
    <t>DERECHOS HUMANOS Y ATENCIÓN AL CLIENTE: 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</si>
  <si>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Gestión del Talento humano</t>
  </si>
  <si>
    <t>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t>
  </si>
  <si>
    <t>DIRECTRICES JURÍDICAS DEL RÉGIMEN PENITENCIARIO: Establecer directrices relacionadas con obtener los beneficios legales que se otorgan durante la ejecución de la pena privativa de la libertad o el cumplimiento de la medida de aseguramiento a la población reclusa.</t>
  </si>
  <si>
    <t>Gestión del Conocimiento Institucional</t>
  </si>
  <si>
    <t xml:space="preserve"> Número de herramientas diseñadas para la promoción, prevención y gestión de los Derechos Humanos 9</t>
  </si>
  <si>
    <t xml:space="preserve">GESTIÓN DE TECNOLOGIA E INFORMACIÓN: la disponibilidad del sistema de información del Sistema Penitenciario y Carcelario de manera oportuna, confiable, integral e Innovadora; dando soporte tecnológico a los usuarios y el acceso oportuno a los servicios tecnológicos.  </t>
  </si>
  <si>
    <t>Gestión de Tecnología e información</t>
  </si>
  <si>
    <t>Garantizar un adeucado flujo de información tanto interna  como externa 10</t>
  </si>
  <si>
    <t>GESTIÓN DEL CONOCIMIENTO: Realizar la formación, capacitación, inducción, instrucción, entrenamiento y reentrenamiento a los actores del Sistema Nacional Penitenciario que así lo requiera y las investigaciones a este ámbito en forma eficiente.</t>
  </si>
  <si>
    <t>Gestión Legal</t>
  </si>
  <si>
    <t>GESTIÓN DISCIPLINARIA: Garantizar la función disciplinaria en los servidores públicos del INPEC de forma tal que se inicie y finalice el proceso con las garantías procesales, así como la implementación de políticas de prevención de las conductas que constituyan falta disciplinar.</t>
  </si>
  <si>
    <t>Gestión Disciplinaria</t>
  </si>
  <si>
    <t>GESTIÓN FINANCIERA: Ejercer el adecuado control de los recursos financieros asignados al Instituto en cumplimiento a los principios contables y de hacienda pública.</t>
  </si>
  <si>
    <t>Logística y Abastecimiento</t>
  </si>
  <si>
    <t>GESTIÓN LEGAL: Ejercer la defensa de los intereses del Instituto, el control de la legalidad de sus actos administrativos y emitir conceptos jurídicos relacionados con el objeto y función de la entidad.</t>
  </si>
  <si>
    <t>Gestión Financiera</t>
  </si>
  <si>
    <t>Formar y capacitar a los servidores públicos del Instituto y de las otras entidades, en el campo penitenciario y carcelario, con el fin de desarrollar competencias que les permitan desempeñarse en su puesto de trabajo. 2</t>
  </si>
  <si>
    <t>LOGÍSTICA Y ABASTECIMIENTO: Asegurar la eficiente y oportuna adquisición, administración y suministro de bienes y servicios de acuerdo a las necesidades de los procesos del INPEC en atención a la normativa vigente.</t>
  </si>
  <si>
    <t>Gestión Documental</t>
  </si>
  <si>
    <t>Promover en los servidores penitenciarios un cambio cultural, tendiente a la gestión integra, responsable y transparente de lo público. 3</t>
  </si>
  <si>
    <t xml:space="preserve">SEGURIDAD PENITENCIARIA Y CARCELARIA. 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 </t>
  </si>
  <si>
    <t>Control Interno</t>
  </si>
  <si>
    <t>Formulación de los planes de acción institucional 4</t>
  </si>
  <si>
    <t xml:space="preserve">TRATAMIENTO PENITENCIARIO: Definir políticas, programas y lineamientos institucionales para la aplicación del tratamiento penitenciario a nivel operativo con fines de resocialización de los internos condenados. </t>
  </si>
  <si>
    <t>Planeación presupuestal viable y sostenible 5</t>
  </si>
  <si>
    <t>Fortalecer la comunidad penitenciaria y su relación con el Instituto en un entorno confiable que permita la apertura y el aprovechamiento de los datos públicos. 6</t>
  </si>
  <si>
    <t>Mejorar el funcionamiento Institucional y su relación con otras entidades públicas. 7</t>
  </si>
  <si>
    <t>Fortalecer la gestión de la información contable con calidad proveniente de las subunidades ejecutoras o de otros procesos como resultado final del ejercicio financiero. 8</t>
  </si>
  <si>
    <t>Coordinar en materia administrativa el seguimiento que  involucre, los servicios públicos,  las necesidades de infraestructura de los ERON las cuales se presentan a la USPEC y necesidades de la Dirección General y Direcciones Regionales. 9</t>
  </si>
  <si>
    <t>esarrollar los procedimientos administrativos para el cumplimiento de la ejecución del plan anual de caja. 10</t>
  </si>
  <si>
    <t>Propender por la eficiente administración de los Recursos Físicos y específicamente de los Bienes Muebles y semovientes caninos del Instituto Nacional Penitenciario y Carcelario INPEC.  11</t>
  </si>
  <si>
    <t>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t>
  </si>
  <si>
    <t>Tramitar los lineamientos para la adquisición de las pólizas y su cobertura de acuerdo a las necesidades que presente el INPEC. 13</t>
  </si>
  <si>
    <t>Realizar las acciones para adelantar la gestión contractual  en todo su ciclo de acuerdo con las normas de contratación vigentes. 14</t>
  </si>
  <si>
    <t>Realizar el seguimiento de la ejecución presupuestal dando cumplimiento a las metas establecidas para tal fin en el plan de Acción, para aprovechar los recursos asignados con eficiencia y eficacia.  15</t>
  </si>
  <si>
    <t>Promover al Instituto el seguimiento a la gestión y su desempeño 16</t>
  </si>
  <si>
    <t>Generar la captura y distribución del conocimiento. 17</t>
  </si>
  <si>
    <t>Desarrollar una cultura organizacional fundamentada en la información, el control y la evaluación 18</t>
  </si>
  <si>
    <t>DISEÑAR E IMPLEMENTAR PROGRAMAS DE TRATAMIENTO PENITENCIARIO Y DE ATENCION SOCIAL EFICACES BENEFICIANDO A LA PPL Y FACILITANDO SU PROCESO DE PRISIONALIZACIÓN 19</t>
  </si>
  <si>
    <t>Implemetar el modelo educativo del INPEC en cada uno de los ERON,  incluyendo  las actividades deportivas, recreativas y culturales como parte constitutiva del tratamiento penitenciario,   en pro de  mejorar   la calidad de la educación impartida a los privados de la libertad. 20</t>
  </si>
  <si>
    <t>Promover el desarrollo de actividades laborales ocupacionales y productivas para las personas privadas de la libertad 21</t>
  </si>
  <si>
    <t>Establecer estrategias encaminadas al acceso y vigilancia de los servicios en salud y alimentación a la población a cargo del INPEC 22</t>
  </si>
  <si>
    <t>Generar condiciones permanentes de seguridad en los ERON. 23</t>
  </si>
  <si>
    <t>Establecer la planta del Cuerpo de Custodia de cada establecimiento de acuerdo a sus puestos de servicio 24</t>
  </si>
  <si>
    <t>Implementar herramientas de promoción, prevención y gestión para la protección de los Derechos Humanos de la población privada de la libertad en la prestación de los servicios penitenciarios y carcelarios. 25</t>
  </si>
  <si>
    <t>Implementar el Programa de Gestión Documental del Instituto  26</t>
  </si>
  <si>
    <t>Promover  los recursos de información  y comunicación en pro de  la imagen institucional.  27</t>
  </si>
  <si>
    <t>DIRES - DIRECCION ESCUELA DE FORMACIÓN</t>
  </si>
  <si>
    <t>Suma</t>
  </si>
  <si>
    <t xml:space="preserve">GATEC - GRUPO DE ATENCIÓN AL CIUDADANO </t>
  </si>
  <si>
    <t xml:space="preserve">DIRAT - DIRECCIÓN DE ATENCIÓN Y TRATAMIENTO </t>
  </si>
  <si>
    <t>1 GRUPO DE ASUNTOS PENITENCIARIOS.</t>
  </si>
  <si>
    <t xml:space="preserve">DICUV - DIRECCIÓN DE CUSTODIA Y VIGILANCIA </t>
  </si>
  <si>
    <t>2 GRUPO DE ATENCIÓN AL CIUDADANO</t>
  </si>
  <si>
    <t xml:space="preserve">DIGEC - DIRECCIÓN DE GESTIÓN CORPORATIVA </t>
  </si>
  <si>
    <t>3 GRUPO DE DERECHOS HUMANOS</t>
  </si>
  <si>
    <t>4 GRUPO DE RELACIONES INTERNACIONALES Y PROTOCOLO</t>
  </si>
  <si>
    <t xml:space="preserve">OFPLA - OFICINA ASESORA DE PLANEACIÓN </t>
  </si>
  <si>
    <t>5  Grupo de Estadística</t>
  </si>
  <si>
    <t xml:space="preserve">OFAJU - OFICINA ASESORA JURÍDICA </t>
  </si>
  <si>
    <t>6 Grupo de Desarrollo Organizacional</t>
  </si>
  <si>
    <t>OFICO - OFICINA ASESORA DE COMUNICACIONES</t>
  </si>
  <si>
    <t>7 Grupo de Planeación Estratégica</t>
  </si>
  <si>
    <t xml:space="preserve">OFICI - OFICINA DE CONTROL INTERNO </t>
  </si>
  <si>
    <t>8  Grupo de Programación Presupuestal</t>
  </si>
  <si>
    <t xml:space="preserve">OFIDI - OFICINA DE CONTROL INTERNO DISCIPLINARIO </t>
  </si>
  <si>
    <t>9 Grupo de Jurisdicción Coactiva, Demandas y Defensa Judicial</t>
  </si>
  <si>
    <t xml:space="preserve">OFISI - OFICINA DE SISTEMAS DE INFORMACIÓN </t>
  </si>
  <si>
    <t>10 Grupo de Recursos y Conceptos</t>
  </si>
  <si>
    <t>11 Grupo de Tutelas</t>
  </si>
  <si>
    <t>GAPOE - GRUPO DE APOYO ESPIRITUAL</t>
  </si>
  <si>
    <t>12 Grupo Liquidación de Fallos Judiciales y Conciliaciones</t>
  </si>
  <si>
    <t xml:space="preserve">GASUP - GRUPO DE ASUNTOS PENITENCIARIOS </t>
  </si>
  <si>
    <t>13 Grupo de Comunicación Organizacional y Medios Institucionales</t>
  </si>
  <si>
    <t>14 Grupo de Administración de la Información</t>
  </si>
  <si>
    <t xml:space="preserve">GODHU - GRUPO DE DERECHOS HUMANOS </t>
  </si>
  <si>
    <t>15  Grupo de Administración de las Tecnologías de la Información</t>
  </si>
  <si>
    <t xml:space="preserve">GRURI - GRUPO DE RELACIONES PÚBLICAS Y RELACIONES INTERNACIONALES </t>
  </si>
  <si>
    <t>16  Grupo de Proyección, Seguridad e Implementación Tecnológica</t>
  </si>
  <si>
    <t>17  Grupo Apoyo Seguridad Electrónica</t>
  </si>
  <si>
    <t>18 Grupo de Evaluación y Seguimiento</t>
  </si>
  <si>
    <t>19  Grupo de Enfoque hacia la Prevención</t>
  </si>
  <si>
    <t>20 Grupo de Evaluación a la Gestión del Riesgo</t>
  </si>
  <si>
    <t>21 Grupo de Investigaciones Disciplinarias</t>
  </si>
  <si>
    <t>22 Grupo de Prevención</t>
  </si>
  <si>
    <t>23 Grupo de Secretaría Común</t>
  </si>
  <si>
    <t>24 Subdirección de Cuerpo de Custodia</t>
  </si>
  <si>
    <t>25 Subdirección de Seguridad y Vigilancia</t>
  </si>
  <si>
    <t>26 Grupo de Proyección del Cuerpo de Custodia</t>
  </si>
  <si>
    <t>27 Grupo de Servicio Militar</t>
  </si>
  <si>
    <t>28 Grupo de Servicio Militar</t>
  </si>
  <si>
    <t>29  Grupo de Operativos Especiales</t>
  </si>
  <si>
    <t>30  Grupo de Policía Judicial</t>
  </si>
  <si>
    <t>31 Grupo de Seguridad Penitenciaria y Carcelaria</t>
  </si>
  <si>
    <t>32 Grupo Operativo Canino</t>
  </si>
  <si>
    <t>33 Subdirección de Atención en Salud</t>
  </si>
  <si>
    <t>34 Subdirección de Atención Psicosocial</t>
  </si>
  <si>
    <t>35  Subdirección de Educación</t>
  </si>
  <si>
    <t>36 Subdirección de Desarrollo de Habilidades Productivas</t>
  </si>
  <si>
    <t>37  Grupo de Alimentación</t>
  </si>
  <si>
    <t>38 Grupo de Aseguramiento en Salud</t>
  </si>
  <si>
    <t>39 Grupo de Salud Pública</t>
  </si>
  <si>
    <t>40 Grupo de Servicios de Salud</t>
  </si>
  <si>
    <t>41 Grupo de Atención Social</t>
  </si>
  <si>
    <t>42 Grupo de Tratamiento Penitenciario</t>
  </si>
  <si>
    <t>43  Grupo de Apoyo Espiritual</t>
  </si>
  <si>
    <t>44  Grupo de Educación Penitenciaria y Carcelaria</t>
  </si>
  <si>
    <t>45 Grupo de Cultura, Deporte y Recreación</t>
  </si>
  <si>
    <t>46 Grupo de Actividades Ocupacionales</t>
  </si>
  <si>
    <t>47 Grupo de Actividades Productivas</t>
  </si>
  <si>
    <t>48  Grupo de Gestión Comercial</t>
  </si>
  <si>
    <t xml:space="preserve">49 Área de Planeación </t>
  </si>
  <si>
    <t>50 Área de Comunicaciones</t>
  </si>
  <si>
    <t xml:space="preserve">51 Área de Asuntos Jurídicos </t>
  </si>
  <si>
    <t>52 Área de Evaluación y Calidad</t>
  </si>
  <si>
    <t>53 Área Comando de Agrupación</t>
  </si>
  <si>
    <t>54 Subdirección de Secretaría Académica</t>
  </si>
  <si>
    <t>55  Subdirección Académica</t>
  </si>
  <si>
    <t>56 Área de Atención al Ciudadano y Derechos Humanos</t>
  </si>
  <si>
    <t>57  Grupo de Registro y Control</t>
  </si>
  <si>
    <t>58  Grupo Administrativo:</t>
  </si>
  <si>
    <t>59 Área de Personal</t>
  </si>
  <si>
    <t>60 Área de Contratación</t>
  </si>
  <si>
    <t>61 Área de Logística</t>
  </si>
  <si>
    <t>62  Grupo de Bienestar Estudiantil y Proyección Social</t>
  </si>
  <si>
    <t>63 Grupo Financiero</t>
  </si>
  <si>
    <t>64 Área de Diseño Curricular</t>
  </si>
  <si>
    <t>65 Grupo de Educación Continuada</t>
  </si>
  <si>
    <t>66  Grupo de Educación Virtual y Soporte Educativo</t>
  </si>
  <si>
    <t>67 Grupo de Formación</t>
  </si>
  <si>
    <t>68 Grupo de Investigación Penitenciaria y Carcelaria</t>
  </si>
  <si>
    <t>69 Escuelas Regionales</t>
  </si>
  <si>
    <t>70  Grupo Contable</t>
  </si>
  <si>
    <t>71  Grupo de Gestión Documental</t>
  </si>
  <si>
    <t>72 Grupo Logístico</t>
  </si>
  <si>
    <t>73 Grupo de Presupuesto</t>
  </si>
  <si>
    <t>74 Grupo de Tesorería</t>
  </si>
  <si>
    <t>75 Grupo de Manejo Bienes Muebles</t>
  </si>
  <si>
    <t>76 Grupo de Armamento e Intendencia</t>
  </si>
  <si>
    <t>77 Grupo de Seguros</t>
  </si>
  <si>
    <t>78 Subdirección de Talento Humano</t>
  </si>
  <si>
    <t>79 Subdirección de Gestión Contractual</t>
  </si>
  <si>
    <t>80  Grupo de Administración de Talento Humano</t>
  </si>
  <si>
    <t>81  Grupo de Asuntos Laborales</t>
  </si>
  <si>
    <t>82 Grupo de Bienestar Laboral</t>
  </si>
  <si>
    <t>83  Grupo de Nómina</t>
  </si>
  <si>
    <t>84  Grupo de Prestaciones Sociales</t>
  </si>
  <si>
    <t>85 Grupo de Prospectiva del Talento Humano</t>
  </si>
  <si>
    <t>86 Grupo de Seguridad Social</t>
  </si>
  <si>
    <t>87  Grupo de Administración Historias Laborales</t>
  </si>
  <si>
    <t>88  Grupo de Seguridad y Salud en el Trabajo</t>
  </si>
  <si>
    <t>89  Grupo de Contratación</t>
  </si>
  <si>
    <t>90  Grupo Precontractual</t>
  </si>
  <si>
    <t>Número</t>
  </si>
  <si>
    <t>IS94</t>
  </si>
  <si>
    <t>IS95</t>
  </si>
  <si>
    <t>IS96</t>
  </si>
  <si>
    <t>Realizar seguimiento a las herramientas implementadas de promocion de los derechos humanos en el ERON</t>
  </si>
  <si>
    <t xml:space="preserve"># ERON con herramientas de promocion implementadas </t>
  </si>
  <si>
    <t>Matrices Regionales del concurso 2019</t>
  </si>
  <si>
    <t># ERON Vigentes</t>
  </si>
  <si>
    <t>Numero de ERON vigentes</t>
  </si>
  <si>
    <t>Establecimientos que  hayan implementado por lo menos una vez , cada una de las  herramientas de promocion (Campaña, Capsulas, Herrameinta de promocion de derechos humanos a PPL, herramientas de conmemoracion a dias de derechos humanos)</t>
  </si>
  <si>
    <t>Coordinación Derechos Humanos</t>
  </si>
  <si>
    <t>Realizar seguimiento a las herramientas implementadas de prevencion de los derechos humanos en el ERON</t>
  </si>
  <si>
    <t xml:space="preserve"># ERON con herramientas de prevencion implementadas </t>
  </si>
  <si>
    <t>Establecimientos que  hayan implementado por lo menos una vez , cada una de las  herramientas de prevencion (sensibilizaciones y socializacion de documentos informativos)</t>
  </si>
  <si>
    <t>Realizar seguimiento a las herramientas de gestion de los derechos humanos</t>
  </si>
  <si>
    <t>Docuemnto entregado a la direccion General</t>
  </si>
  <si>
    <t>Docuemnto de analisis generado</t>
  </si>
  <si>
    <t>informe internacional anual entregado a la Direccion General</t>
  </si>
  <si>
    <t xml:space="preserve">Documentos de analisis elaborado con base a la estrategia </t>
  </si>
  <si>
    <t># de informe de seguimiento sobre casos internacionales de los cuales se tenga conocimeinto elaborados y presentados a la Direccion General</t>
  </si>
  <si>
    <t xml:space="preserve"># de docuemntos de analisis elaborados con base en la estrategia de monitoreo de las variables de derechos humanos en los ERON desarrollada </t>
  </si>
  <si>
    <t xml:space="preserve">Número de  herramientas implementadas para la promoción de los Derechos Humanos en los Establecimientos. </t>
  </si>
  <si>
    <t>Número de herramientas implementadas  para la prevención de los Derechos Humanos en los Establecimientos.</t>
  </si>
  <si>
    <t>Numero de herramientas diseñadas para la gestión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</si>
</sst>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0.0%"/>
    <numFmt numFmtId="165" formatCode="_(* #,##0.00_);_(* \(#,##0.00\);_(* &quot;-&quot;??_);_(@_)"/>
  </numFmts>
  <fonts count="27" x14ac:knownFonts="1">
    <font>
      <sz val="11"/>
      <color theme="1"/>
      <name val="Calibri"/>
      <family val="2"/>
      <scheme val="minor"/>
    </font>
    <font>
      <sz val="11"/>
      <color theme="1"/>
      <name val="Calibri"/>
      <family val="2"/>
      <scheme val="minor"/>
    </font>
    <font>
      <sz val="10"/>
      <color indexed="8"/>
      <name val="Arial Narrow"/>
      <family val="2"/>
    </font>
    <font>
      <b/>
      <sz val="18"/>
      <color indexed="8"/>
      <name val="Arial Narrow"/>
      <family val="2"/>
    </font>
    <font>
      <sz val="10"/>
      <color theme="1"/>
      <name val="Calibri"/>
      <family val="2"/>
      <scheme val="minor"/>
    </font>
    <font>
      <sz val="10"/>
      <name val="Calibri"/>
      <family val="2"/>
      <scheme val="minor"/>
    </font>
    <font>
      <b/>
      <sz val="12"/>
      <color indexed="8"/>
      <name val="Arial Narrow"/>
      <family val="2"/>
    </font>
    <font>
      <b/>
      <sz val="12"/>
      <color theme="0"/>
      <name val="Arial Narrow"/>
      <family val="2"/>
    </font>
    <font>
      <b/>
      <sz val="10"/>
      <color indexed="8"/>
      <name val="Arial Narrow"/>
      <family val="2"/>
    </font>
    <font>
      <b/>
      <sz val="10"/>
      <color indexed="8"/>
      <name val="Calibri"/>
      <family val="2"/>
      <scheme val="minor"/>
    </font>
    <font>
      <sz val="10"/>
      <color indexed="8"/>
      <name val="Calibri"/>
      <family val="2"/>
      <scheme val="minor"/>
    </font>
    <font>
      <sz val="10"/>
      <color theme="0"/>
      <name val="Calibri"/>
      <family val="2"/>
      <scheme val="minor"/>
    </font>
    <font>
      <b/>
      <sz val="8"/>
      <color indexed="8"/>
      <name val="Calibri"/>
      <family val="2"/>
      <scheme val="minor"/>
    </font>
    <font>
      <b/>
      <sz val="10"/>
      <color theme="1"/>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0"/>
      <color theme="0"/>
      <name val="Arial Narrow"/>
      <family val="2"/>
    </font>
    <font>
      <b/>
      <sz val="12"/>
      <color indexed="8"/>
      <name val="Calibri"/>
      <family val="2"/>
      <scheme val="minor"/>
    </font>
    <font>
      <sz val="11"/>
      <color rgb="FF000000"/>
      <name val="Calibri"/>
      <family val="2"/>
    </font>
    <font>
      <b/>
      <sz val="12"/>
      <color theme="1"/>
      <name val="Calibri"/>
      <family val="2"/>
      <scheme val="minor"/>
    </font>
    <font>
      <sz val="11"/>
      <color rgb="FF000000"/>
      <name val="Calibri"/>
      <family val="2"/>
    </font>
    <font>
      <b/>
      <sz val="12"/>
      <color rgb="FF000000"/>
      <name val="Arial"/>
      <family val="2"/>
    </font>
    <font>
      <sz val="10"/>
      <name val="Arial Narrow"/>
      <family val="2"/>
    </font>
    <font>
      <b/>
      <sz val="12"/>
      <color rgb="FF000000"/>
      <name val="Calibri"/>
      <family val="2"/>
      <scheme val="minor"/>
    </font>
  </fonts>
  <fills count="13">
    <fill>
      <patternFill patternType="none"/>
    </fill>
    <fill>
      <patternFill patternType="gray125"/>
    </fill>
    <fill>
      <patternFill patternType="solid">
        <fgColor rgb="FFCDF2FF"/>
        <bgColor indexed="64"/>
      </patternFill>
    </fill>
    <fill>
      <patternFill patternType="solid">
        <fgColor rgb="FF00435A"/>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s>
  <borders count="39">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theme="3"/>
      </left>
      <right/>
      <top style="double">
        <color theme="8" tint="-0.499984740745262"/>
      </top>
      <bottom/>
      <diagonal/>
    </border>
  </borders>
  <cellStyleXfs count="11">
    <xf numFmtId="0" fontId="0" fillId="0" borderId="0"/>
    <xf numFmtId="165" fontId="1" fillId="0" borderId="0" applyFont="0" applyFill="0" applyBorder="0" applyAlignment="0" applyProtection="0"/>
    <xf numFmtId="9" fontId="1" fillId="0" borderId="0" applyFont="0" applyFill="0" applyBorder="0" applyAlignment="0" applyProtection="0"/>
    <xf numFmtId="0" fontId="21" fillId="0" borderId="0"/>
    <xf numFmtId="41" fontId="1" fillId="0" borderId="0" applyFont="0" applyFill="0" applyBorder="0" applyAlignment="0" applyProtection="0"/>
    <xf numFmtId="0" fontId="1" fillId="0" borderId="0"/>
    <xf numFmtId="43" fontId="21" fillId="0" borderId="0" applyFont="0" applyFill="0" applyBorder="0" applyAlignment="0" applyProtection="0"/>
    <xf numFmtId="9" fontId="21" fillId="0" borderId="0" applyFont="0" applyFill="0" applyBorder="0" applyAlignment="0" applyProtection="0"/>
    <xf numFmtId="0" fontId="23" fillId="0" borderId="0"/>
    <xf numFmtId="43" fontId="1" fillId="0" borderId="0" applyFont="0" applyFill="0" applyBorder="0" applyAlignment="0" applyProtection="0"/>
    <xf numFmtId="0" fontId="1" fillId="0" borderId="0"/>
  </cellStyleXfs>
  <cellXfs count="148">
    <xf numFmtId="0" fontId="0" fillId="0" borderId="0" xfId="0"/>
    <xf numFmtId="0" fontId="2"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Fill="1" applyAlignment="1" applyProtection="1">
      <alignment vertical="center" wrapText="1"/>
    </xf>
    <xf numFmtId="0" fontId="0" fillId="0" borderId="0" xfId="0" applyFill="1"/>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Alignment="1" applyProtection="1">
      <alignment vertical="center" wrapText="1"/>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left" vertical="center" wrapText="1"/>
    </xf>
    <xf numFmtId="0" fontId="4" fillId="0" borderId="4" xfId="0" applyFont="1" applyBorder="1" applyAlignment="1" applyProtection="1">
      <alignment vertical="center" wrapText="1"/>
    </xf>
    <xf numFmtId="0" fontId="9"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11" fillId="0" borderId="0" xfId="0" applyFont="1" applyFill="1" applyAlignment="1" applyProtection="1">
      <alignment vertical="center" wrapText="1"/>
    </xf>
    <xf numFmtId="0" fontId="4" fillId="4" borderId="0" xfId="0" applyFont="1" applyFill="1" applyBorder="1" applyAlignment="1" applyProtection="1">
      <alignment horizontal="center" vertical="center" wrapText="1"/>
    </xf>
    <xf numFmtId="14" fontId="4" fillId="5" borderId="4" xfId="0" applyNumberFormat="1" applyFont="1" applyFill="1" applyBorder="1" applyAlignment="1" applyProtection="1">
      <alignment horizontal="right" vertical="center" wrapText="1"/>
    </xf>
    <xf numFmtId="0" fontId="12" fillId="2" borderId="4" xfId="0" applyFont="1" applyFill="1" applyBorder="1" applyAlignment="1" applyProtection="1">
      <alignment vertical="center" wrapText="1"/>
    </xf>
    <xf numFmtId="9" fontId="10" fillId="4" borderId="0" xfId="0" applyNumberFormat="1" applyFont="1" applyFill="1" applyBorder="1" applyAlignment="1" applyProtection="1">
      <alignment horizontal="center" vertical="center" wrapText="1"/>
    </xf>
    <xf numFmtId="2" fontId="4" fillId="4" borderId="0" xfId="0" applyNumberFormat="1" applyFont="1" applyFill="1" applyBorder="1" applyAlignment="1" applyProtection="1">
      <alignment horizontal="right"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justify" vertical="center" wrapText="1"/>
    </xf>
    <xf numFmtId="0" fontId="9" fillId="2" borderId="0" xfId="0" applyFont="1" applyFill="1" applyBorder="1" applyAlignment="1" applyProtection="1">
      <alignment horizontal="left" vertical="center" wrapText="1"/>
    </xf>
    <xf numFmtId="0" fontId="9" fillId="0" borderId="1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justify" vertical="center" wrapText="1"/>
    </xf>
    <xf numFmtId="0" fontId="14" fillId="3" borderId="11" xfId="0" applyFont="1" applyFill="1" applyBorder="1" applyAlignment="1" applyProtection="1">
      <alignment horizontal="center" vertical="center" wrapText="1"/>
    </xf>
    <xf numFmtId="0" fontId="14" fillId="3" borderId="26"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14" fillId="3" borderId="30"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8" fillId="2" borderId="33" xfId="0" applyFont="1" applyFill="1" applyBorder="1" applyAlignment="1" applyProtection="1">
      <alignment horizontal="center" vertical="center" wrapText="1"/>
    </xf>
    <xf numFmtId="165" fontId="4" fillId="0" borderId="34" xfId="1" applyFont="1" applyBorder="1" applyAlignment="1" applyProtection="1">
      <alignment horizontal="right" vertical="center" wrapText="1"/>
      <protection locked="0" hidden="1"/>
    </xf>
    <xf numFmtId="164" fontId="4" fillId="5" borderId="34" xfId="2" applyNumberFormat="1" applyFont="1" applyFill="1" applyBorder="1" applyAlignment="1" applyProtection="1">
      <alignment horizontal="right" vertical="center" wrapText="1"/>
    </xf>
    <xf numFmtId="164" fontId="13" fillId="0" borderId="34" xfId="2" applyNumberFormat="1" applyFont="1" applyBorder="1" applyAlignment="1" applyProtection="1">
      <alignment horizontal="right" vertical="center" wrapText="1"/>
    </xf>
    <xf numFmtId="10" fontId="13" fillId="0" borderId="35" xfId="2" applyNumberFormat="1" applyFont="1" applyBorder="1" applyAlignment="1" applyProtection="1">
      <alignment vertical="center" wrapText="1"/>
    </xf>
    <xf numFmtId="10" fontId="13" fillId="0" borderId="33"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0" fontId="18" fillId="2" borderId="15" xfId="0" applyFont="1" applyFill="1" applyBorder="1" applyAlignment="1" applyProtection="1">
      <alignment horizontal="center" vertical="center" wrapText="1"/>
    </xf>
    <xf numFmtId="165" fontId="4" fillId="0" borderId="4" xfId="1" applyFont="1" applyBorder="1" applyAlignment="1" applyProtection="1">
      <alignment horizontal="right" vertical="center" wrapText="1"/>
    </xf>
    <xf numFmtId="164" fontId="4" fillId="5" borderId="4" xfId="2" applyNumberFormat="1" applyFont="1" applyFill="1" applyBorder="1" applyAlignment="1" applyProtection="1">
      <alignment horizontal="right" vertical="center" wrapText="1"/>
    </xf>
    <xf numFmtId="164" fontId="13" fillId="0" borderId="4" xfId="2" applyNumberFormat="1" applyFont="1" applyBorder="1" applyAlignment="1" applyProtection="1">
      <alignment horizontal="right" vertical="center" wrapText="1"/>
    </xf>
    <xf numFmtId="10" fontId="13" fillId="0" borderId="5" xfId="2" applyNumberFormat="1" applyFont="1" applyBorder="1" applyAlignment="1" applyProtection="1">
      <alignment vertical="center" wrapText="1"/>
    </xf>
    <xf numFmtId="10" fontId="13" fillId="0" borderId="15" xfId="2" applyNumberFormat="1" applyFont="1" applyBorder="1" applyAlignment="1" applyProtection="1">
      <alignment vertical="center" wrapText="1"/>
    </xf>
    <xf numFmtId="10" fontId="13" fillId="0" borderId="16" xfId="2" applyNumberFormat="1" applyFont="1" applyBorder="1" applyAlignment="1" applyProtection="1">
      <alignment vertical="center" wrapText="1"/>
    </xf>
    <xf numFmtId="165" fontId="4" fillId="0" borderId="4" xfId="1" applyFont="1" applyBorder="1" applyAlignment="1" applyProtection="1">
      <alignment horizontal="right" vertical="center" wrapText="1"/>
      <protection locked="0" hidden="1"/>
    </xf>
    <xf numFmtId="17" fontId="14" fillId="3" borderId="37" xfId="0" applyNumberFormat="1" applyFont="1" applyFill="1" applyBorder="1" applyAlignment="1" applyProtection="1">
      <alignment horizontal="center" vertical="center" wrapText="1"/>
    </xf>
    <xf numFmtId="0" fontId="18" fillId="12" borderId="8" xfId="0" applyFont="1" applyFill="1" applyBorder="1" applyAlignment="1" applyProtection="1">
      <alignment horizontal="right" vertical="center" wrapText="1"/>
    </xf>
    <xf numFmtId="2" fontId="18" fillId="12" borderId="8" xfId="0" applyNumberFormat="1" applyFont="1" applyFill="1" applyBorder="1" applyAlignment="1" applyProtection="1">
      <alignment horizontal="right" vertical="center" wrapText="1"/>
    </xf>
    <xf numFmtId="9" fontId="18" fillId="12" borderId="8" xfId="2" applyFont="1" applyFill="1" applyBorder="1" applyAlignment="1" applyProtection="1">
      <alignment horizontal="right" vertical="center" wrapText="1"/>
    </xf>
    <xf numFmtId="10" fontId="13" fillId="0" borderId="8" xfId="2" applyNumberFormat="1" applyFont="1" applyBorder="1" applyAlignment="1" applyProtection="1">
      <alignment horizontal="left" vertical="center" wrapText="1"/>
    </xf>
    <xf numFmtId="0" fontId="4" fillId="0" borderId="22" xfId="0" applyFont="1" applyBorder="1" applyAlignment="1" applyProtection="1">
      <alignment vertical="center" wrapText="1"/>
    </xf>
    <xf numFmtId="10" fontId="13" fillId="0" borderId="37" xfId="2" applyNumberFormat="1" applyFont="1" applyBorder="1" applyAlignment="1" applyProtection="1">
      <alignment vertical="center" wrapText="1"/>
    </xf>
    <xf numFmtId="10" fontId="13" fillId="0" borderId="9" xfId="2" applyNumberFormat="1" applyFont="1" applyBorder="1" applyAlignment="1" applyProtection="1">
      <alignment vertical="center" wrapText="1"/>
    </xf>
    <xf numFmtId="0" fontId="11" fillId="0" borderId="0" xfId="0" applyFont="1" applyAlignment="1" applyProtection="1">
      <alignment vertical="center" wrapText="1"/>
    </xf>
    <xf numFmtId="0" fontId="19" fillId="0" borderId="0" xfId="0" applyFont="1" applyBorder="1" applyAlignment="1" applyProtection="1">
      <alignment vertical="center" wrapText="1"/>
    </xf>
    <xf numFmtId="0" fontId="0" fillId="0" borderId="0" xfId="0" applyAlignment="1">
      <alignment horizontal="justify" vertical="center" wrapText="1"/>
    </xf>
    <xf numFmtId="0" fontId="0" fillId="0" borderId="0" xfId="0" applyAlignment="1">
      <alignment horizontal="justify" vertical="center"/>
    </xf>
    <xf numFmtId="10" fontId="4" fillId="0" borderId="4" xfId="2" applyNumberFormat="1" applyFont="1" applyBorder="1" applyAlignment="1" applyProtection="1">
      <alignment vertical="center" wrapText="1"/>
      <protection locked="0" hidden="1"/>
    </xf>
    <xf numFmtId="9" fontId="9" fillId="0" borderId="14" xfId="0" applyNumberFormat="1" applyFont="1" applyBorder="1" applyAlignment="1" applyProtection="1">
      <alignment horizontal="left" vertical="center" wrapText="1"/>
    </xf>
    <xf numFmtId="9" fontId="9" fillId="11" borderId="29" xfId="2" applyFont="1" applyFill="1" applyBorder="1" applyAlignment="1" applyProtection="1">
      <alignment horizontal="center" vertical="center" wrapText="1"/>
    </xf>
    <xf numFmtId="0" fontId="9" fillId="0" borderId="14" xfId="0" applyFont="1" applyBorder="1" applyAlignment="1" applyProtection="1">
      <alignment horizontal="lef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9" fontId="10" fillId="10" borderId="18" xfId="2" applyFont="1" applyFill="1" applyBorder="1" applyAlignment="1" applyProtection="1">
      <alignment horizontal="center" vertical="center" wrapText="1"/>
    </xf>
    <xf numFmtId="9" fontId="9" fillId="0" borderId="14" xfId="2" applyNumberFormat="1" applyFont="1" applyBorder="1" applyAlignment="1" applyProtection="1">
      <alignment horizontal="left" vertical="center" wrapText="1"/>
    </xf>
    <xf numFmtId="41" fontId="4" fillId="0" borderId="0" xfId="4" applyFont="1" applyFill="1" applyAlignment="1" applyProtection="1">
      <alignment vertical="center" wrapText="1"/>
    </xf>
    <xf numFmtId="9" fontId="4" fillId="0" borderId="0" xfId="2" applyFont="1" applyFill="1" applyAlignment="1" applyProtection="1">
      <alignment vertical="center" wrapText="1"/>
    </xf>
    <xf numFmtId="41" fontId="4" fillId="0" borderId="4" xfId="4" applyFont="1" applyBorder="1" applyAlignment="1" applyProtection="1">
      <alignment vertical="center" wrapText="1"/>
      <protection locked="0" hidden="1"/>
    </xf>
    <xf numFmtId="41" fontId="9" fillId="11" borderId="29" xfId="4" applyFont="1" applyFill="1" applyBorder="1" applyAlignment="1" applyProtection="1">
      <alignment horizontal="center" vertical="center" wrapText="1"/>
    </xf>
    <xf numFmtId="0" fontId="24" fillId="0" borderId="38" xfId="3" applyFont="1" applyFill="1" applyBorder="1" applyAlignment="1">
      <alignment horizontal="center" vertical="center" wrapText="1"/>
    </xf>
    <xf numFmtId="0" fontId="26" fillId="0" borderId="38" xfId="3" applyFont="1" applyFill="1" applyBorder="1" applyAlignment="1">
      <alignment horizontal="center" vertical="center" wrapText="1"/>
    </xf>
    <xf numFmtId="0" fontId="22" fillId="0" borderId="0" xfId="0" applyFont="1" applyFill="1"/>
    <xf numFmtId="0" fontId="20" fillId="0" borderId="7" xfId="0" applyFont="1" applyFill="1" applyBorder="1" applyAlignment="1" applyProtection="1">
      <alignment vertical="center" wrapText="1"/>
    </xf>
    <xf numFmtId="0" fontId="6" fillId="2" borderId="0"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2" borderId="4" xfId="0" applyFont="1" applyFill="1" applyBorder="1" applyAlignment="1" applyProtection="1">
      <alignmen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2" fillId="4" borderId="4" xfId="0" applyFont="1" applyFill="1" applyBorder="1" applyAlignment="1" applyProtection="1">
      <alignment horizontal="left" vertical="center" wrapText="1"/>
    </xf>
    <xf numFmtId="0" fontId="25" fillId="4" borderId="4"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9" fontId="10" fillId="0" borderId="4" xfId="0" applyNumberFormat="1" applyFont="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0" fontId="10" fillId="0" borderId="5"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9" fontId="9" fillId="0" borderId="12" xfId="2" applyNumberFormat="1" applyFont="1" applyBorder="1" applyAlignment="1" applyProtection="1">
      <alignment horizontal="center" vertical="center" wrapText="1"/>
    </xf>
    <xf numFmtId="9" fontId="9" fillId="0" borderId="13" xfId="2" applyNumberFormat="1" applyFont="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9" fillId="2" borderId="15"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13" fillId="6" borderId="4"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9" fillId="8" borderId="4"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wrapText="1"/>
    </xf>
    <xf numFmtId="0" fontId="9" fillId="9" borderId="16"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10" fontId="10" fillId="10" borderId="19" xfId="2" applyNumberFormat="1" applyFont="1" applyFill="1" applyBorder="1" applyAlignment="1" applyProtection="1">
      <alignment horizontal="center" vertical="center" wrapText="1"/>
    </xf>
    <xf numFmtId="10" fontId="10" fillId="10" borderId="20" xfId="2" applyNumberFormat="1" applyFont="1" applyFill="1" applyBorder="1" applyAlignment="1" applyProtection="1">
      <alignment horizontal="center" vertical="center" wrapText="1"/>
    </xf>
    <xf numFmtId="0" fontId="15" fillId="3" borderId="21" xfId="0" applyFont="1" applyFill="1" applyBorder="1" applyAlignment="1" applyProtection="1">
      <alignment horizontal="right" vertical="center" wrapText="1"/>
    </xf>
    <xf numFmtId="0" fontId="15" fillId="3" borderId="22" xfId="0" applyFont="1" applyFill="1" applyBorder="1" applyAlignment="1" applyProtection="1">
      <alignment horizontal="right" vertical="center" wrapText="1"/>
    </xf>
    <xf numFmtId="0" fontId="15" fillId="3" borderId="21" xfId="0" applyFont="1" applyFill="1" applyBorder="1" applyAlignment="1" applyProtection="1">
      <alignment horizontal="left" vertical="center" wrapText="1"/>
    </xf>
    <xf numFmtId="0" fontId="15" fillId="3" borderId="22" xfId="0" applyFont="1" applyFill="1" applyBorder="1" applyAlignment="1" applyProtection="1">
      <alignment horizontal="left" vertical="center" wrapText="1"/>
    </xf>
    <xf numFmtId="0" fontId="15" fillId="3" borderId="23" xfId="0" applyFont="1" applyFill="1" applyBorder="1" applyAlignment="1" applyProtection="1">
      <alignment horizontal="left" vertical="center" wrapText="1"/>
    </xf>
    <xf numFmtId="0" fontId="16" fillId="2" borderId="21"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164" fontId="4" fillId="0" borderId="21" xfId="2" applyNumberFormat="1" applyFont="1" applyBorder="1" applyAlignment="1" applyProtection="1">
      <alignment horizontal="center" vertical="center" wrapText="1"/>
      <protection locked="0" hidden="1"/>
    </xf>
    <xf numFmtId="164" fontId="4" fillId="0" borderId="23" xfId="2" applyNumberFormat="1" applyFont="1" applyBorder="1" applyAlignment="1" applyProtection="1">
      <alignment horizontal="center" vertical="center" wrapText="1"/>
      <protection locked="0" hidden="1"/>
    </xf>
    <xf numFmtId="9" fontId="4" fillId="0" borderId="21" xfId="2" applyFont="1" applyBorder="1" applyAlignment="1" applyProtection="1">
      <alignment horizontal="center" vertical="center" wrapText="1"/>
      <protection locked="0" hidden="1"/>
    </xf>
    <xf numFmtId="9" fontId="4" fillId="0" borderId="23" xfId="2" applyFont="1" applyBorder="1" applyAlignment="1" applyProtection="1">
      <alignment horizontal="center" vertical="center" wrapText="1"/>
      <protection locked="0" hidden="1"/>
    </xf>
    <xf numFmtId="164" fontId="4" fillId="0" borderId="27" xfId="2" applyNumberFormat="1" applyFont="1" applyBorder="1" applyAlignment="1" applyProtection="1">
      <alignment horizontal="center" vertical="center" wrapText="1"/>
      <protection locked="0" hidden="1"/>
    </xf>
    <xf numFmtId="164" fontId="4" fillId="0" borderId="28" xfId="2" applyNumberFormat="1" applyFont="1" applyBorder="1" applyAlignment="1" applyProtection="1">
      <alignment horizontal="center" vertical="center" wrapText="1"/>
      <protection locked="0" hidden="1"/>
    </xf>
    <xf numFmtId="9" fontId="4" fillId="0" borderId="27" xfId="2" applyFont="1" applyBorder="1" applyAlignment="1" applyProtection="1">
      <alignment horizontal="center" vertical="center" wrapText="1"/>
      <protection locked="0" hidden="1"/>
    </xf>
    <xf numFmtId="9" fontId="4" fillId="0" borderId="28" xfId="2" applyFont="1" applyBorder="1" applyAlignment="1" applyProtection="1">
      <alignment horizontal="center" vertical="center" wrapText="1"/>
      <protection locked="0" hidden="1"/>
    </xf>
    <xf numFmtId="0" fontId="15" fillId="3" borderId="23" xfId="0" applyFont="1" applyFill="1" applyBorder="1" applyAlignment="1" applyProtection="1">
      <alignment horizontal="right" vertical="center"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41" fontId="4" fillId="0" borderId="21" xfId="4" applyFont="1" applyBorder="1" applyAlignment="1" applyProtection="1">
      <alignment horizontal="center" vertical="center" wrapText="1"/>
      <protection locked="0" hidden="1"/>
    </xf>
    <xf numFmtId="41" fontId="4" fillId="0" borderId="23" xfId="4" applyFont="1" applyBorder="1" applyAlignment="1" applyProtection="1">
      <alignment horizontal="center" vertical="center" wrapText="1"/>
      <protection locked="0" hidden="1"/>
    </xf>
    <xf numFmtId="41" fontId="4" fillId="0" borderId="27" xfId="4" applyFont="1" applyBorder="1" applyAlignment="1" applyProtection="1">
      <alignment horizontal="center" vertical="center" wrapText="1"/>
      <protection locked="0" hidden="1"/>
    </xf>
    <xf numFmtId="41" fontId="4" fillId="0" borderId="28" xfId="4" applyFont="1" applyBorder="1" applyAlignment="1" applyProtection="1">
      <alignment horizontal="center" vertical="center" wrapText="1"/>
      <protection locked="0" hidden="1"/>
    </xf>
  </cellXfs>
  <cellStyles count="11">
    <cellStyle name="Millares" xfId="1" builtinId="3"/>
    <cellStyle name="Millares [0]" xfId="4" builtinId="6"/>
    <cellStyle name="Millares 2" xfId="6"/>
    <cellStyle name="Millares 3" xfId="9"/>
    <cellStyle name="Normal" xfId="0" builtinId="0"/>
    <cellStyle name="Normal 2" xfId="3"/>
    <cellStyle name="Normal 2 2" xfId="8"/>
    <cellStyle name="Normal 2 2 2" xfId="10"/>
    <cellStyle name="Normal 3" xfId="5"/>
    <cellStyle name="Porcentaje" xfId="2"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74069" y="628650"/>
          <a:ext cx="2667000"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107" y="190500"/>
          <a:ext cx="155495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Desktop/Hojas%20Indicadores%20PDE/Talento%20Human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PLANEACIONG/Downloads/PE-PI-G02-F02_V01_Hoja_Metodologica_del_Indicador_1_.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GOMEZP/Downloads/Formato%20Hoja%20Metodologica%20PDE%20ALIMENTACI&#211;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GOMEZP/Downloads/FICHA%20T&#201;CNICA%20GACO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RIOSS.INPEC\Documents\Plan%20de%20Acci&#243;n\2017\nacional\Modificaciones\3er%20Tri\solicitud_modificaci&#243;n%20Escue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GUTIERREZM/Desktop/Formato%20Hoja%20Metodologica%20PDE%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RIOSS/Desktop/Hojas%20Indicadores%20PDE/GATE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GOMEZP/Downloads/FICHA%20T&#201;CNICA%20GUGE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LSANABRIAC\Documents\2016\PLAN%20DE%20ACCION\MATRIZ%20PLAN%20DE%20ACCION\PLAN%20DE%20ACCION%202016%2001042016%20trat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1"/>
      <sheetName val="IE3"/>
      <sheetName val="IS1"/>
      <sheetName val="IS2"/>
      <sheetName val="IS3"/>
      <sheetName val="IS4"/>
      <sheetName val="IS7"/>
      <sheetName val="Hoja2"/>
    </sheetNames>
    <sheetDataSet>
      <sheetData sheetId="0">
        <row r="1000">
          <cell r="M1000" t="str">
            <v>Fortalecer la gestión del empleo público aplicando la planeación durante el ciclo del servidor público (ingreso, desarrollo y retiro), para que los servidores penitenciarios desarrollen sus funciones de acuerdo con las condiciones requeridas por la entidad. 1</v>
          </cell>
        </row>
        <row r="1001">
          <cell r="M1001" t="str">
            <v>Diseñar la ruta estrategica con miras a fortalecer la confianza ciudadana y la legitimidad. 2</v>
          </cell>
        </row>
        <row r="1002">
          <cell r="M1002" t="str">
            <v>Ejecutar la planeación institucional en el marco de los valores del servicio público.3</v>
          </cell>
        </row>
        <row r="1003">
          <cell r="M1003" t="str">
            <v>Conocer los avances en la consecución de resultados previstos en su marco estratégico. 4</v>
          </cell>
        </row>
        <row r="1004">
          <cell r="M1004" t="str">
            <v>Promover la construcción de una cultura de análisis y retroalimentción para el mejoramiento continuo. 5</v>
          </cell>
        </row>
        <row r="1005">
          <cell r="M1005" t="str">
            <v>Promover el Mejoramiento Continuo del Instituto. 6</v>
          </cell>
        </row>
        <row r="1006">
          <cell r="M1006" t="str">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v>
          </cell>
        </row>
        <row r="1007">
          <cell r="M1007" t="str">
            <v>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v>
          </cell>
        </row>
        <row r="1008">
          <cell r="M1008" t="str">
            <v xml:space="preserve"> Número de herramientas diseñadas para la promoción, prevención y gestión de los Derechos Humanos 9</v>
          </cell>
        </row>
        <row r="1009">
          <cell r="M1009" t="str">
            <v>Garantizar un adeucado flujo de información tanto interna  como externa 10</v>
          </cell>
        </row>
        <row r="1010">
          <cell r="M1010" t="str">
            <v>Gestionar un talento humano idóneo, comprometido y transparente, que contribuya al cumplimiento de la misión institucional,  los fines del Estado, y alcance su propio desarrollo personal y laboral. 1</v>
          </cell>
        </row>
        <row r="1011">
          <cell r="M1011" t="str">
            <v>Formar y capacitar a los servidores públicos del Instituto y de las otras entidades, en el campo penitenciario y carcelario, con el fin de desarrollar competencias que les permitan desempeñarse en su puesto de trabajo. 2</v>
          </cell>
        </row>
        <row r="1012">
          <cell r="M1012" t="str">
            <v>Promover en los servidores penitenciarios un cambio cultural, tendiente a la gestión integra, responsable y transparente de lo público. 3</v>
          </cell>
        </row>
        <row r="1013">
          <cell r="M1013" t="str">
            <v>Formulación de los planes de acción institucional 4</v>
          </cell>
        </row>
        <row r="1014">
          <cell r="M1014" t="str">
            <v>Planeación presupuestal viable y sostenible 5</v>
          </cell>
        </row>
        <row r="1015">
          <cell r="M1015" t="str">
            <v>Fortalecer la comunidad penitenciaria y su relación con el Instituto en un entorno confiable que permita la apertura y el aprovechamiento de los datos públicos. 6</v>
          </cell>
        </row>
        <row r="1016">
          <cell r="M1016" t="str">
            <v>Mejorar el funcionamiento Institucional y su relación con otras entidades públicas. 7</v>
          </cell>
        </row>
        <row r="1017">
          <cell r="M1017" t="str">
            <v>Fortalecer la gestión de la información contable con calidad proveniente de las subunidades ejecutoras o de otros procesos como resultado final del ejercicio financiero. 8</v>
          </cell>
        </row>
        <row r="1018">
          <cell r="M1018" t="str">
            <v>Coordinar en materia administrativa el seguimiento que  involucre, los servicios públicos,  las necesidades de infraestructura de los ERON las cuales se presentan a la USPEC y necesidades de la Dirección General y Direcciones Regionales. 9</v>
          </cell>
        </row>
        <row r="1019">
          <cell r="M1019" t="str">
            <v>esarrollar los procedimientos administrativos para el cumplimiento de la ejecución del plan anual de caja. 10</v>
          </cell>
        </row>
        <row r="1020">
          <cell r="M1020" t="str">
            <v>Propender por la eficiente administración de los Recursos Físicos y específicamente de los Bienes Muebles y semovientes caninos del Instituto Nacional Penitenciario y Carcelario INPEC.  11</v>
          </cell>
        </row>
        <row r="1021">
          <cell r="M1021" t="str">
            <v>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v>
          </cell>
        </row>
        <row r="1022">
          <cell r="M1022" t="str">
            <v>Tramitar los lineamientos para la adquisición de las pólizas y su cobertura de acuerdo a las necesidades que presente el INPEC. 13</v>
          </cell>
        </row>
        <row r="1023">
          <cell r="M1023" t="str">
            <v>Realizar las acciones para adelantar la gestión contractual  en todo su ciclo de acuerdo con las normas de contratación vigentes. 14</v>
          </cell>
        </row>
        <row r="1024">
          <cell r="M1024" t="str">
            <v>Realizar el seguimiento de la ejecución presupuestal dando cumplimiento a las metas establecidas para tal fin en el plan de Acción, para aprovechar los recursos asignados con eficiencia y eficacia.  15</v>
          </cell>
        </row>
        <row r="1025">
          <cell r="M1025" t="str">
            <v>Promover al Instituto el seguimiento a la gestión y su desempeño 16</v>
          </cell>
        </row>
        <row r="1026">
          <cell r="M1026" t="str">
            <v>Generar la captura y distribución del conocimiento. 17</v>
          </cell>
        </row>
        <row r="1027">
          <cell r="M1027" t="str">
            <v>Desarrollar una cultura organizacional fundamentada en la información, el control y la evaluación 18</v>
          </cell>
        </row>
        <row r="1028">
          <cell r="M1028" t="str">
            <v>DISEÑAR E IMPLEMENTAR PROGRAMAS DE TRATAMIENTO PENITENCIARIO Y DE ATENCION SOCIAL EFICACES BENEFICIANDO A LA PPL Y FACILITANDO SU PROCESO DE PRISIONALIZACIÓN 19</v>
          </cell>
        </row>
        <row r="1029">
          <cell r="M1029" t="str">
            <v>Implemetar el modelo educativo del INPEC en cada uno de los ERON,  incluyendo  las actividades deportivas, recreativas y culturales como parte constitutiva del tratamiento penitenciario,   en pro de  mejorar   la calidad de la educación impartida a los privados de la libertad. 20</v>
          </cell>
        </row>
        <row r="1030">
          <cell r="M1030" t="str">
            <v>Promover el desarrollo de actividades laborales ocupacionales y productivas para las personas privadas de la libertad 21</v>
          </cell>
        </row>
        <row r="1031">
          <cell r="M1031" t="str">
            <v>Establecer estrategias encaminadas al acceso y vigilancia de los servicios en salud y alimentación a la población a cargo del INPEC 22</v>
          </cell>
        </row>
        <row r="1032">
          <cell r="M1032" t="str">
            <v>Generar condiciones permanentes de seguridad en los ERON. 23</v>
          </cell>
        </row>
        <row r="1033">
          <cell r="M1033" t="str">
            <v>Establecer la planta del Cuerpo de Custodia de cada establecimiento de acuerdo a sus puestos de servicio 24</v>
          </cell>
        </row>
        <row r="1034">
          <cell r="M1034" t="str">
            <v>Implementar herramientas de promoción, prevención y gestión para la protección de los Derechos Humanos de la población privada de la libertad en la prestación de los servicios penitenciarios y carcelarios. 25</v>
          </cell>
        </row>
        <row r="1035">
          <cell r="M1035" t="str">
            <v>Implementar el Programa de Gestión Documental del Instituto  26</v>
          </cell>
        </row>
        <row r="1036">
          <cell r="M1036" t="str">
            <v>Promover  los recursos de información  y comunicación en pro de  la imagen institucional.  27</v>
          </cell>
        </row>
      </sheetData>
      <sheetData sheetId="1"/>
      <sheetData sheetId="2"/>
      <sheetData sheetId="3"/>
      <sheetData sheetId="4"/>
      <sheetData sheetId="5"/>
      <sheetData sheetId="6"/>
      <sheetData sheetId="7">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MetodologicaInd"/>
      <sheetName val="Hoja2"/>
    </sheetNames>
    <sheetDataSet>
      <sheetData sheetId="0"/>
      <sheetData sheetId="1">
        <row r="2">
          <cell r="A2" t="str">
            <v xml:space="preserve">DIRAT - DIRECCIÓN DE ATENCIÓN Y TRATAMIENTO </v>
          </cell>
        </row>
        <row r="3">
          <cell r="A3" t="str">
            <v xml:space="preserve">DICUV - DIRECCIÓN DE CUSTODIA Y VIGILANCIA </v>
          </cell>
        </row>
        <row r="4">
          <cell r="A4" t="str">
            <v xml:space="preserve">DIGEC - DIRECCIÓN DE GESTIÓN CORPORATIVA </v>
          </cell>
        </row>
        <row r="5">
          <cell r="A5" t="str">
            <v>DIRES - DIRECCION ESCUELA DE FORMACIÓN</v>
          </cell>
        </row>
        <row r="6">
          <cell r="A6" t="str">
            <v>GAPOE - GRUPO DE APOYO ESPIRITUAL</v>
          </cell>
        </row>
        <row r="7">
          <cell r="A7" t="str">
            <v xml:space="preserve">GASUP - GRUPO DE ASUNTOS PENITENCIARIOS </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ormato"/>
      <sheetName val="CALIDAD REGISTRO"/>
      <sheetName val="OPORTUNIDAD REGISTRO"/>
      <sheetName val="LACTANCIA"/>
      <sheetName val="BPM ALIMENTOS"/>
      <sheetName val="INDICADOR PRINCIPAL"/>
      <sheetName val="Hoja2"/>
    </sheetNames>
    <sheetDataSet>
      <sheetData sheetId="0"/>
      <sheetData sheetId="1"/>
      <sheetData sheetId="2"/>
      <sheetData sheetId="3"/>
      <sheetData sheetId="4"/>
      <sheetData sheetId="5"/>
      <sheetData sheetId="6"/>
      <sheetData sheetId="7">
        <row r="2">
          <cell r="A2" t="str">
            <v xml:space="preserve">DIRAT - DIRECCIÓN DE ATENCIÓN Y TRATAMIENTO </v>
          </cell>
        </row>
        <row r="3">
          <cell r="A3" t="str">
            <v xml:space="preserve">DICUV - DIRECCIÓN DE CUSTODIA Y VIGILANCIA </v>
          </cell>
        </row>
        <row r="4">
          <cell r="A4" t="str">
            <v xml:space="preserve">DIGEC - DIRECCIÓN DE GESTIÓN CORPORATIVA </v>
          </cell>
        </row>
        <row r="5">
          <cell r="A5" t="str">
            <v>DIRES - DIRECCION ESCUELA DE FORMACIÓN</v>
          </cell>
        </row>
        <row r="6">
          <cell r="A6" t="str">
            <v>GAPOE - GRUPO DE APOYO ESPIRITUAL</v>
          </cell>
        </row>
        <row r="7">
          <cell r="A7" t="str">
            <v xml:space="preserve">GASUP - GRUPO DE ASUNTOS PENITENCIARIOS </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ICHA GACOC"/>
      <sheetName val="Ejemplo 1"/>
      <sheetName val="Ejemplo 2"/>
      <sheetName val="Ejemplo 3"/>
      <sheetName val="Ejemplo 4"/>
      <sheetName val="Hoja2"/>
    </sheetNames>
    <sheetDataSet>
      <sheetData sheetId="0"/>
      <sheetData sheetId="1">
        <row r="1012">
          <cell r="M1012" t="str">
            <v>Gestionar un talento humano idóneo, comprometido y transparente, que contribuya al cumplimiento de la misión institucional,  los fines del Estado, y alcance su propio desarrollo personal y laboral. 1</v>
          </cell>
        </row>
        <row r="1013">
          <cell r="M1013" t="str">
            <v>Formar y capacitar a los servidores públicos del Instituto y de las otras entidades, en el campo penitenciario y carcelario, con el fin de desarrollar competencias que les permitan desempeñarse en su puesto de trabajo. 2</v>
          </cell>
        </row>
        <row r="1014">
          <cell r="M1014" t="str">
            <v>Promover en los servidores penitenciarios un cambio cultural, tendiente a la gestión integra, responsable y transparente de lo público. 3</v>
          </cell>
        </row>
        <row r="1015">
          <cell r="M1015" t="str">
            <v>Formulación de los planes de acción institucional 4</v>
          </cell>
        </row>
        <row r="1016">
          <cell r="M1016" t="str">
            <v>Planeación presupuestal viable y sostenible 5</v>
          </cell>
        </row>
        <row r="1017">
          <cell r="M1017" t="str">
            <v>Fortalecer la comunidad penitenciaria y su relación con el Instituto en un entorno confiable que permita la apertura y el aprovechamiento de los datos públicos. 6</v>
          </cell>
        </row>
        <row r="1018">
          <cell r="M1018" t="str">
            <v>Mejorar el funcionamiento Institucional y su relación con otras entidades públicas. 7</v>
          </cell>
        </row>
        <row r="1019">
          <cell r="M1019" t="str">
            <v>Fortalecer la gestión de la información contable con calidad proveniente de las subunidades ejecutoras o de otros procesos como resultado final del ejercicio financiero. 8</v>
          </cell>
        </row>
        <row r="1020">
          <cell r="M1020" t="str">
            <v>Coordinar en materia administrativa el seguimiento que  involucre, los servicios públicos,  las necesidades de infraestructura de los ERON las cuales se presentan a la USPEC y necesidades de la Dirección General y Direcciones Regionales. 9</v>
          </cell>
        </row>
        <row r="1021">
          <cell r="M1021" t="str">
            <v>esarrollar los procedimientos administrativos para el cumplimiento de la ejecución del plan anual de caja. 10</v>
          </cell>
        </row>
        <row r="1022">
          <cell r="M1022" t="str">
            <v>Propender por la eficiente administración de los Recursos Físicos y específicamente de los Bienes Muebles y semovientes caninos del Instituto Nacional Penitenciario y Carcelario INPEC.  11</v>
          </cell>
        </row>
        <row r="1023">
          <cell r="M1023" t="str">
            <v>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v>
          </cell>
        </row>
        <row r="1024">
          <cell r="M1024" t="str">
            <v>Tramitar los lineamientos para la adquisición de las pólizas y su cobertura de acuerdo a las necesidades que presente el INPEC. 13</v>
          </cell>
        </row>
        <row r="1025">
          <cell r="M1025" t="str">
            <v>Realizar las acciones para adelantar la gestión contractual  en todo su ciclo de acuerdo con las normas de contratación vigentes. 14</v>
          </cell>
        </row>
        <row r="1026">
          <cell r="M1026" t="str">
            <v>Realizar el seguimiento de la ejecución presupuestal dando cumplimiento a las metas establecidas para tal fin en el plan de Acción, para aprovechar los recursos asignados con eficiencia y eficacia.  15</v>
          </cell>
        </row>
        <row r="1027">
          <cell r="M1027" t="str">
            <v>Promover al Instituto el seguimiento a la gestión y su desempeño 16</v>
          </cell>
        </row>
        <row r="1028">
          <cell r="M1028" t="str">
            <v>Generar la captura y distribución del conocimiento. 17</v>
          </cell>
        </row>
        <row r="1029">
          <cell r="M1029" t="str">
            <v>Desarrollar una cultura organizacional fundamentada en la información, el control y la evaluación 18</v>
          </cell>
        </row>
        <row r="1030">
          <cell r="M1030" t="str">
            <v>DISEÑAR E IMPLEMENTAR PROGRAMAS DE TRATAMIENTO PENITENCIARIO Y DE ATENCION SOCIAL EFICACES BENEFICIANDO A LA PPL Y FACILITANDO SU PROCESO DE PRISIONALIZACIÓN 19</v>
          </cell>
        </row>
        <row r="1031">
          <cell r="M1031" t="str">
            <v>Implemetar el modelo educativo del INPEC en cada uno de los ERON,  incluyendo  las actividades deportivas, recreativas y culturales como parte constitutiva del tratamiento penitenciario,   en pro de  mejorar   la calidad de la educación impartida a los privados de la libertad. 20</v>
          </cell>
        </row>
        <row r="1032">
          <cell r="M1032" t="str">
            <v>Promover el desarrollo de actividades laborales ocupacionales y productivas para las personas privadas de la libertad 21</v>
          </cell>
        </row>
        <row r="1033">
          <cell r="M1033" t="str">
            <v>Establecer estrategias encaminadas al acceso y vigilancia de los servicios en salud y alimentación a la población a cargo del INPEC 22</v>
          </cell>
        </row>
        <row r="1034">
          <cell r="M1034" t="str">
            <v>Generar condiciones permanentes de seguridad en los ERON. 23</v>
          </cell>
        </row>
        <row r="1035">
          <cell r="M1035" t="str">
            <v>Establecer la planta del Cuerpo de Custodia de cada establecimiento de acuerdo a sus puestos de servicio 24</v>
          </cell>
        </row>
        <row r="1036">
          <cell r="M1036" t="str">
            <v>Implementar herramientas de promoción, prevención y gestión para la protección de los Derechos Humanos de la población privada de la libertad en la prestación de los servicios penitenciarios y carcelarios. 25</v>
          </cell>
        </row>
        <row r="1037">
          <cell r="M1037" t="str">
            <v>Implementar el Programa de Gestión Documental del Instituto  26</v>
          </cell>
        </row>
        <row r="1038">
          <cell r="M1038" t="str">
            <v>Promover  los recursos de información  y comunicación en pro de  la imagen institucional.  27</v>
          </cell>
        </row>
      </sheetData>
      <sheetData sheetId="2"/>
      <sheetData sheetId="3"/>
      <sheetData sheetId="4"/>
      <sheetData sheetId="5"/>
      <sheetData sheetId="6">
        <row r="2">
          <cell r="H2" t="str">
            <v xml:space="preserve">Atención Social
</v>
          </cell>
        </row>
        <row r="3">
          <cell r="H3" t="str">
            <v xml:space="preserve">Comunicación Estratégica
</v>
          </cell>
        </row>
        <row r="4">
          <cell r="H4" t="str">
            <v xml:space="preserve">Control Interno </v>
          </cell>
        </row>
        <row r="5">
          <cell r="H5" t="str">
            <v xml:space="preserve">Derechos Humanos  y Atención al Cliente
</v>
          </cell>
        </row>
        <row r="6">
          <cell r="H6" t="str">
            <v xml:space="preserve">Directrices Jurídicas del Régimen Penitenciario y Carcelario 
</v>
          </cell>
        </row>
        <row r="7">
          <cell r="H7" t="str">
            <v xml:space="preserve">Gestión  Legal
</v>
          </cell>
        </row>
        <row r="8">
          <cell r="H8" t="str">
            <v xml:space="preserve">Gestión  Talento Humano
</v>
          </cell>
        </row>
        <row r="9">
          <cell r="H9" t="str">
            <v xml:space="preserve">Gestión del Conocimiento Institucional.
</v>
          </cell>
        </row>
        <row r="10">
          <cell r="H10" t="str">
            <v xml:space="preserve">Gestión Disciplinaria
</v>
          </cell>
        </row>
        <row r="11">
          <cell r="H11" t="str">
            <v xml:space="preserve">Gestión Documental
</v>
          </cell>
        </row>
        <row r="12">
          <cell r="H12" t="str">
            <v xml:space="preserve">Gestión Financiera
</v>
          </cell>
        </row>
        <row r="13">
          <cell r="H13" t="str">
            <v xml:space="preserve">Gestión Tecnología e Información
</v>
          </cell>
        </row>
        <row r="14">
          <cell r="H14" t="str">
            <v xml:space="preserve">Logística y Abastecimiento
</v>
          </cell>
        </row>
        <row r="15">
          <cell r="H15" t="str">
            <v xml:space="preserve">Planificación Institucional  </v>
          </cell>
        </row>
        <row r="16">
          <cell r="H16" t="str">
            <v xml:space="preserve">Seguridad Penitenciaria 
y Carcelaria
</v>
          </cell>
        </row>
        <row r="17">
          <cell r="H17" t="str">
            <v>Tratamiento Penitenciario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ormato"/>
      <sheetName val="Ejemplo 1"/>
      <sheetName val="Ejemplo 2"/>
      <sheetName val="Ejemplo 3"/>
      <sheetName val="Ejemplo 4"/>
      <sheetName val="Hoja2"/>
    </sheetNames>
    <sheetDataSet>
      <sheetData sheetId="0"/>
      <sheetData sheetId="1"/>
      <sheetData sheetId="2"/>
      <sheetData sheetId="3"/>
      <sheetData sheetId="4"/>
      <sheetData sheetId="5"/>
      <sheetData sheetId="6">
        <row r="2">
          <cell r="A2" t="str">
            <v xml:space="preserve">DIRAT - DIRECCIÓN DE ATENCIÓN Y TRATAMIENTO </v>
          </cell>
          <cell r="J2" t="str">
            <v>2015011000230 - "DESARROLLO TECNOLÓGICO PARA EL SISTEMA MISIONAL PENITENCIARIO Y CARCELARIO</v>
          </cell>
        </row>
        <row r="3">
          <cell r="A3" t="str">
            <v xml:space="preserve">DICUV - DIRECCIÓN DE CUSTODIA Y VIGILANCIA </v>
          </cell>
          <cell r="J3" t="str">
            <v>2015011000235 - MEJORAMIENTO DE PROCESOS EDUCATIVOS EN LOS ESTABLECIMIENTOS DE RECLUSIÓN DEL ORDEN NACIONAL</v>
          </cell>
        </row>
        <row r="4">
          <cell r="A4" t="str">
            <v xml:space="preserve">DIGEC - DIRECCIÓN DE GESTIÓN CORPORATIVA </v>
          </cell>
          <cell r="J4" t="str">
            <v>2015011000276 - IMPLEMENTACIÓN CÁRCELES PARA LA PAZ NACIONAL</v>
          </cell>
        </row>
        <row r="5">
          <cell r="A5" t="str">
            <v>DIRES - DIRECCION ESCUELA DE FORMACIÓN</v>
          </cell>
          <cell r="J5" t="str">
            <v>2015011000269 - DISEÑO DE HERRAMIENTAS DE EVALUACIÓN NACIONAL</v>
          </cell>
        </row>
        <row r="6">
          <cell r="A6" t="str">
            <v>GAPOE - GRUPO DE APOYO ESPIRITUAL</v>
          </cell>
          <cell r="J6" t="str">
            <v xml:space="preserve">1173000580000 - IMPLEMENTACIÓN DE MECANISMOS PARA MEJORAR LA CALIDAD Y EFICIENCIA EN LA PRESTACIÓN DEL SERVICIO AL CIUDADANO </v>
          </cell>
        </row>
        <row r="7">
          <cell r="A7" t="str">
            <v xml:space="preserve">GASUP - GRUPO DE ASUNTOS PENITENCIARIOS </v>
          </cell>
          <cell r="J7" t="str">
            <v>2012011000280 - IMPLEMENTACIÓN GESTIÓN DOCUMENTAL INPEC A NIVEL NACIONAL</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IS13"/>
      <sheetName val="IS15"/>
      <sheetName val="IS19"/>
      <sheetName val="Hoja2"/>
    </sheetNames>
    <sheetDataSet>
      <sheetData sheetId="0"/>
      <sheetData sheetId="1"/>
      <sheetData sheetId="2"/>
      <sheetData sheetId="3"/>
      <sheetData sheetId="4">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row>
        <row r="3">
          <cell r="F3" t="str">
            <v>Brindar programas pertinentes de tratamiento penitenciario orientados a la PPL que les permita su resocialización para la vida en libertad.</v>
          </cell>
        </row>
        <row r="4">
          <cell r="F4" t="str">
            <v xml:space="preserve">Contribuir a la protección y el fomento de los derechos humanos de la población privada de la libertad en la prestación de los servicios penitenciarios y carcelarios. </v>
          </cell>
        </row>
        <row r="5">
          <cell r="F5" t="str">
            <v>Gestionar los programas académicos de acuerdo con los lineamientos establecidos en la legislación vigente con el fin de producir una oferta educativa pertinente y de calidad.</v>
          </cell>
        </row>
        <row r="6">
          <cell r="F6" t="str">
            <v>Implementar un modelo de planeación y gestión que articule la adopción de políticas, afiance la actuación administrativa,  facilite el cumplimiento de las metas institucionales y la prestación de servicios a la comunidad.</v>
          </cell>
        </row>
        <row r="7">
          <cell r="F7" t="str">
            <v>Realizar asesoría jurídica y  orientar las políticas a nivel nacional sobre la aplicación del régimen disciplinario para la defensa judicial del Inpec.</v>
          </cell>
        </row>
        <row r="8">
          <cell r="F8" t="str">
            <v>Sostener la Atención Social a la PPL, que les otorgue condiciones dignas en la  Pricionalización.</v>
          </cell>
        </row>
        <row r="9">
          <cell r="F9" t="str">
            <v>Generar condiciones permanentes de seguridad en los ERON.</v>
          </cell>
        </row>
        <row r="10">
          <cell r="F10" t="str">
            <v>Garantizar la gestión del Talento Humano, para que los servidores penitenciarios desarrollen de manera competente y comprometida la Nacionalidad de la Institucional.</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ICHA GACOC"/>
      <sheetName val="Ejemplo 1"/>
      <sheetName val="Ejemplo 2"/>
      <sheetName val="Ejemplo 3"/>
      <sheetName val="Ejemplo 4"/>
      <sheetName val="Hoja2"/>
    </sheetNames>
    <sheetDataSet>
      <sheetData sheetId="0"/>
      <sheetData sheetId="1"/>
      <sheetData sheetId="2"/>
      <sheetData sheetId="3"/>
      <sheetData sheetId="4"/>
      <sheetData sheetId="5"/>
      <sheetData sheetId="6">
        <row r="2">
          <cell r="H2" t="str">
            <v xml:space="preserve">Atención Social
</v>
          </cell>
        </row>
        <row r="3">
          <cell r="H3" t="str">
            <v xml:space="preserve">Comunicación Estratégica
</v>
          </cell>
        </row>
        <row r="4">
          <cell r="H4" t="str">
            <v xml:space="preserve">Control Interno </v>
          </cell>
        </row>
        <row r="5">
          <cell r="H5" t="str">
            <v xml:space="preserve">Derechos Humanos  y Atención al Cliente
</v>
          </cell>
        </row>
        <row r="6">
          <cell r="H6" t="str">
            <v xml:space="preserve">Directrices Jurídicas del Régimen Penitenciario y Carcelario 
</v>
          </cell>
        </row>
        <row r="7">
          <cell r="H7" t="str">
            <v xml:space="preserve">Gestión  Legal
</v>
          </cell>
        </row>
        <row r="8">
          <cell r="H8" t="str">
            <v xml:space="preserve">Gestión  Talento Humano
</v>
          </cell>
        </row>
        <row r="9">
          <cell r="H9" t="str">
            <v xml:space="preserve">Gestión del Conocimiento Institucional.
</v>
          </cell>
        </row>
        <row r="10">
          <cell r="H10" t="str">
            <v xml:space="preserve">Gestión Disciplinaria
</v>
          </cell>
        </row>
        <row r="11">
          <cell r="H11" t="str">
            <v xml:space="preserve">Gestión Documental
</v>
          </cell>
        </row>
        <row r="12">
          <cell r="H12" t="str">
            <v xml:space="preserve">Gestión Financiera
</v>
          </cell>
        </row>
        <row r="13">
          <cell r="H13" t="str">
            <v xml:space="preserve">Gestión Tecnología e Información
</v>
          </cell>
        </row>
        <row r="14">
          <cell r="H14" t="str">
            <v xml:space="preserve">Logística y Abastecimiento
</v>
          </cell>
        </row>
        <row r="15">
          <cell r="H15" t="str">
            <v xml:space="preserve">Planificación Institucional  </v>
          </cell>
        </row>
        <row r="16">
          <cell r="H16" t="str">
            <v xml:space="preserve">Seguridad Penitenciaria 
y Carcelaria
</v>
          </cell>
        </row>
        <row r="17">
          <cell r="H17" t="str">
            <v>Tratamiento Penitenciario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FK1038"/>
  <sheetViews>
    <sheetView showWhiteSpace="0" topLeftCell="A4" zoomScaleNormal="100" zoomScaleSheetLayoutView="80" zoomScalePageLayoutView="80" workbookViewId="0">
      <selection activeCell="K17" sqref="K1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4" customWidth="1"/>
    <col min="12" max="12" width="11.42578125" style="4"/>
    <col min="13" max="14" width="0" style="4" hidden="1" customWidth="1"/>
    <col min="15" max="15" width="0" style="5" hidden="1" customWidth="1"/>
    <col min="16" max="16" width="0" style="6" hidden="1" customWidth="1"/>
    <col min="17" max="34" width="0" style="3" hidden="1" customWidth="1"/>
    <col min="35"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4" ht="12" customHeight="1" x14ac:dyDescent="0.25">
      <c r="B2" s="1"/>
      <c r="C2" s="1"/>
      <c r="D2" s="2"/>
      <c r="E2" s="2"/>
      <c r="F2" s="2"/>
      <c r="G2" s="2"/>
      <c r="H2" s="2"/>
      <c r="I2" s="1"/>
      <c r="J2" s="1"/>
    </row>
    <row r="3" spans="2:34" ht="22.5" customHeight="1" x14ac:dyDescent="0.25">
      <c r="B3" s="1"/>
      <c r="C3" s="1"/>
      <c r="D3" s="2"/>
      <c r="E3" s="79" t="s">
        <v>0</v>
      </c>
      <c r="F3" s="79"/>
      <c r="G3" s="79"/>
      <c r="H3" s="79"/>
      <c r="I3" s="79"/>
      <c r="J3" s="79"/>
    </row>
    <row r="4" spans="2:34" ht="10.5" customHeight="1" x14ac:dyDescent="0.25">
      <c r="B4" s="1"/>
      <c r="C4" s="1"/>
      <c r="D4" s="1"/>
      <c r="E4" s="1"/>
      <c r="F4" s="1"/>
      <c r="G4" s="1"/>
      <c r="H4" s="1"/>
      <c r="I4" s="1"/>
      <c r="J4" s="1"/>
    </row>
    <row r="5" spans="2:34" ht="18" customHeight="1" thickBot="1" x14ac:dyDescent="0.3">
      <c r="B5" s="80" t="s">
        <v>1</v>
      </c>
      <c r="C5" s="81"/>
      <c r="D5" s="81"/>
      <c r="E5" s="81"/>
      <c r="F5" s="81"/>
      <c r="G5" s="81"/>
      <c r="H5" s="81"/>
      <c r="I5" s="81"/>
      <c r="J5" s="82"/>
    </row>
    <row r="6" spans="2:34" s="10" customFormat="1" ht="2.25" customHeight="1" thickBot="1" x14ac:dyDescent="0.3">
      <c r="B6" s="8"/>
      <c r="C6" s="8"/>
      <c r="D6" s="9"/>
      <c r="E6" s="9"/>
      <c r="F6" s="9"/>
      <c r="G6" s="9"/>
      <c r="H6" s="9"/>
      <c r="I6" s="9"/>
      <c r="J6" s="9"/>
      <c r="K6" s="6"/>
      <c r="L6" s="6"/>
      <c r="M6" s="6"/>
      <c r="N6" s="6"/>
      <c r="O6" s="5"/>
      <c r="P6" s="6"/>
      <c r="Q6" s="6"/>
      <c r="R6" s="6"/>
      <c r="S6" s="6"/>
      <c r="T6" s="6"/>
      <c r="U6" s="6"/>
      <c r="V6" s="6"/>
      <c r="W6" s="6"/>
      <c r="X6" s="6"/>
      <c r="Y6" s="6"/>
      <c r="Z6" s="6"/>
      <c r="AA6" s="6"/>
      <c r="AB6" s="6"/>
      <c r="AC6" s="6"/>
      <c r="AD6" s="6"/>
      <c r="AE6" s="6"/>
      <c r="AF6" s="6"/>
      <c r="AG6" s="6"/>
      <c r="AH6" s="6"/>
    </row>
    <row r="7" spans="2:34" ht="25.5" customHeight="1" thickTop="1" x14ac:dyDescent="0.25">
      <c r="B7" s="83" t="s">
        <v>2</v>
      </c>
      <c r="C7" s="83"/>
      <c r="D7" s="84" t="s">
        <v>260</v>
      </c>
      <c r="E7" s="85"/>
      <c r="F7" s="85"/>
      <c r="G7" s="85"/>
      <c r="H7" s="86"/>
      <c r="I7" s="66" t="s">
        <v>3</v>
      </c>
      <c r="J7" s="76" t="s">
        <v>240</v>
      </c>
    </row>
    <row r="8" spans="2:34" s="10" customFormat="1" ht="2.25" customHeight="1" x14ac:dyDescent="0.25">
      <c r="B8" s="11"/>
      <c r="C8" s="11"/>
      <c r="D8" s="12"/>
      <c r="E8" s="12"/>
      <c r="F8" s="12"/>
      <c r="G8" s="12"/>
      <c r="H8" s="12"/>
      <c r="I8" s="12"/>
      <c r="J8" s="12"/>
      <c r="K8" s="6"/>
      <c r="L8" s="6"/>
      <c r="M8" s="6"/>
      <c r="N8" s="6"/>
      <c r="O8" s="5"/>
      <c r="P8" s="6"/>
      <c r="Q8" s="6"/>
      <c r="R8" s="6"/>
      <c r="S8" s="6"/>
      <c r="T8" s="6"/>
      <c r="U8" s="6"/>
      <c r="V8" s="6"/>
      <c r="W8" s="6"/>
      <c r="X8" s="6"/>
      <c r="Y8" s="6"/>
      <c r="Z8" s="6"/>
      <c r="AA8" s="6"/>
      <c r="AB8" s="6"/>
      <c r="AC8" s="6"/>
      <c r="AD8" s="6"/>
      <c r="AE8" s="6"/>
      <c r="AF8" s="6"/>
      <c r="AG8" s="6"/>
      <c r="AH8" s="6"/>
    </row>
    <row r="9" spans="2:34" ht="26.25" customHeight="1" x14ac:dyDescent="0.25">
      <c r="B9" s="83" t="s">
        <v>4</v>
      </c>
      <c r="C9" s="83"/>
      <c r="D9" s="87" t="s">
        <v>243</v>
      </c>
      <c r="E9" s="87"/>
      <c r="F9" s="87"/>
      <c r="G9" s="87"/>
      <c r="H9" s="87"/>
      <c r="I9" s="87"/>
      <c r="J9" s="87"/>
    </row>
    <row r="10" spans="2:34" s="10" customFormat="1" ht="3" customHeight="1" x14ac:dyDescent="0.25">
      <c r="B10" s="11"/>
      <c r="C10" s="11"/>
      <c r="D10" s="12"/>
      <c r="E10" s="12"/>
      <c r="F10" s="12"/>
      <c r="G10" s="12"/>
      <c r="H10" s="12"/>
      <c r="I10" s="12"/>
      <c r="J10" s="12"/>
      <c r="K10" s="6"/>
      <c r="L10" s="6"/>
      <c r="M10" s="6"/>
      <c r="N10" s="6"/>
      <c r="O10" s="5"/>
      <c r="P10" s="6"/>
      <c r="Q10" s="6"/>
      <c r="R10" s="6"/>
      <c r="S10" s="6"/>
      <c r="T10" s="6"/>
      <c r="U10" s="6"/>
      <c r="V10" s="6"/>
      <c r="W10" s="6"/>
      <c r="X10" s="6"/>
      <c r="Y10" s="6"/>
      <c r="Z10" s="6"/>
      <c r="AA10" s="6"/>
      <c r="AB10" s="6"/>
      <c r="AC10" s="6"/>
      <c r="AD10" s="6"/>
      <c r="AE10" s="6"/>
      <c r="AF10" s="6"/>
      <c r="AG10" s="6"/>
      <c r="AH10" s="6"/>
    </row>
    <row r="11" spans="2:34" s="10" customFormat="1" ht="18" customHeight="1" x14ac:dyDescent="0.25">
      <c r="B11" s="83" t="s">
        <v>5</v>
      </c>
      <c r="C11" s="83"/>
      <c r="D11" s="87" t="s">
        <v>6</v>
      </c>
      <c r="E11" s="87"/>
      <c r="F11" s="87"/>
      <c r="G11" s="87"/>
      <c r="H11" s="87"/>
      <c r="I11" s="87"/>
      <c r="J11" s="87"/>
      <c r="K11" s="6"/>
      <c r="L11" s="6"/>
      <c r="M11" s="6"/>
      <c r="N11" s="6"/>
      <c r="O11" s="5"/>
      <c r="P11" s="6"/>
      <c r="Q11" s="6"/>
      <c r="R11" s="6"/>
      <c r="S11" s="6"/>
      <c r="T11" s="6"/>
      <c r="U11" s="6"/>
      <c r="V11" s="6"/>
      <c r="W11" s="6"/>
      <c r="X11" s="6"/>
      <c r="Y11" s="6"/>
      <c r="Z11" s="6"/>
      <c r="AA11" s="6"/>
      <c r="AB11" s="6"/>
      <c r="AC11" s="6"/>
      <c r="AD11" s="6"/>
      <c r="AE11" s="6"/>
      <c r="AF11" s="6"/>
      <c r="AG11" s="6"/>
      <c r="AH11" s="6"/>
    </row>
    <row r="12" spans="2:34" s="10" customFormat="1" ht="3" customHeight="1" x14ac:dyDescent="0.25">
      <c r="B12" s="11"/>
      <c r="C12" s="11"/>
      <c r="D12" s="12"/>
      <c r="E12" s="12"/>
      <c r="F12" s="12"/>
      <c r="G12" s="12"/>
      <c r="H12" s="12"/>
      <c r="I12" s="12"/>
      <c r="J12" s="12"/>
      <c r="K12" s="6"/>
      <c r="L12" s="6"/>
      <c r="M12" s="6"/>
      <c r="N12" s="6"/>
      <c r="O12" s="5"/>
      <c r="P12" s="6"/>
      <c r="Q12" s="6"/>
      <c r="R12" s="6"/>
      <c r="S12" s="6"/>
      <c r="T12" s="6"/>
      <c r="U12" s="6"/>
      <c r="V12" s="6"/>
      <c r="W12" s="6"/>
      <c r="X12" s="6"/>
      <c r="Y12" s="6"/>
      <c r="Z12" s="6"/>
      <c r="AA12" s="6"/>
      <c r="AB12" s="6"/>
      <c r="AC12" s="6"/>
      <c r="AD12" s="6"/>
      <c r="AE12" s="6"/>
      <c r="AF12" s="6"/>
      <c r="AG12" s="6"/>
      <c r="AH12" s="6"/>
    </row>
    <row r="13" spans="2:34" s="10" customFormat="1" ht="39" customHeight="1" x14ac:dyDescent="0.25">
      <c r="B13" s="83" t="s">
        <v>7</v>
      </c>
      <c r="C13" s="83"/>
      <c r="D13" s="87" t="s">
        <v>90</v>
      </c>
      <c r="E13" s="87"/>
      <c r="F13" s="87"/>
      <c r="G13" s="87"/>
      <c r="H13" s="87"/>
      <c r="I13" s="87"/>
      <c r="J13" s="87"/>
      <c r="K13" s="6"/>
      <c r="L13" s="6"/>
      <c r="M13" s="6"/>
      <c r="N13" s="6"/>
      <c r="O13" s="5"/>
      <c r="P13" s="6"/>
      <c r="Q13" s="6"/>
      <c r="R13" s="6"/>
      <c r="S13" s="6"/>
      <c r="T13" s="6"/>
      <c r="U13" s="6"/>
      <c r="V13" s="6"/>
      <c r="W13" s="6"/>
      <c r="X13" s="6"/>
      <c r="Y13" s="6"/>
      <c r="Z13" s="6"/>
      <c r="AA13" s="6"/>
      <c r="AB13" s="6"/>
      <c r="AC13" s="6"/>
      <c r="AD13" s="6"/>
      <c r="AE13" s="6"/>
      <c r="AF13" s="6"/>
      <c r="AG13" s="6"/>
      <c r="AH13" s="6"/>
    </row>
    <row r="14" spans="2:34" s="10" customFormat="1" ht="7.5" customHeight="1" x14ac:dyDescent="0.25">
      <c r="B14" s="11"/>
      <c r="C14" s="11"/>
      <c r="D14" s="12"/>
      <c r="E14" s="12"/>
      <c r="F14" s="12"/>
      <c r="G14" s="12"/>
      <c r="H14" s="12"/>
      <c r="I14" s="12"/>
      <c r="J14" s="12"/>
      <c r="K14" s="6"/>
      <c r="L14" s="6"/>
      <c r="M14" s="6"/>
      <c r="N14" s="6"/>
      <c r="O14" s="5"/>
      <c r="P14" s="6"/>
      <c r="Q14" s="6"/>
      <c r="R14" s="6"/>
      <c r="S14" s="6"/>
      <c r="T14" s="6"/>
      <c r="U14" s="6"/>
      <c r="V14" s="6"/>
      <c r="W14" s="6"/>
      <c r="X14" s="6"/>
      <c r="Y14" s="6"/>
      <c r="Z14" s="6"/>
      <c r="AA14" s="6"/>
      <c r="AB14" s="6"/>
      <c r="AC14" s="6"/>
      <c r="AD14" s="6"/>
      <c r="AE14" s="6"/>
      <c r="AF14" s="6"/>
      <c r="AG14" s="6"/>
      <c r="AH14" s="6"/>
    </row>
    <row r="15" spans="2:34" s="10" customFormat="1" ht="33" customHeight="1" x14ac:dyDescent="0.25">
      <c r="B15" s="83" t="s">
        <v>9</v>
      </c>
      <c r="C15" s="83"/>
      <c r="D15" s="87" t="s">
        <v>130</v>
      </c>
      <c r="E15" s="87"/>
      <c r="F15" s="87"/>
      <c r="G15" s="87"/>
      <c r="H15" s="87"/>
      <c r="I15" s="87"/>
      <c r="J15" s="87"/>
      <c r="K15" s="6"/>
      <c r="L15" s="6"/>
      <c r="M15" s="6"/>
      <c r="N15" s="6"/>
      <c r="O15" s="5"/>
      <c r="P15" s="6"/>
      <c r="Q15" s="6"/>
      <c r="R15" s="6"/>
      <c r="S15" s="6"/>
      <c r="T15" s="6"/>
      <c r="U15" s="6"/>
      <c r="V15" s="6"/>
      <c r="W15" s="6"/>
      <c r="X15" s="6"/>
      <c r="Y15" s="6"/>
      <c r="Z15" s="6"/>
      <c r="AA15" s="6"/>
      <c r="AB15" s="6"/>
      <c r="AC15" s="6"/>
      <c r="AD15" s="6"/>
      <c r="AE15" s="6"/>
      <c r="AF15" s="6"/>
      <c r="AG15" s="6"/>
      <c r="AH15" s="6"/>
    </row>
    <row r="16" spans="2:34" s="10" customFormat="1" ht="6" customHeight="1" x14ac:dyDescent="0.25">
      <c r="B16" s="11"/>
      <c r="C16" s="11"/>
      <c r="D16" s="12"/>
      <c r="E16" s="12"/>
      <c r="F16" s="12"/>
      <c r="G16" s="12"/>
      <c r="H16" s="12"/>
      <c r="I16" s="12"/>
      <c r="J16" s="12"/>
      <c r="K16" s="6"/>
      <c r="L16" s="6"/>
      <c r="M16" s="6"/>
      <c r="N16" s="6"/>
      <c r="O16" s="5"/>
      <c r="P16" s="6"/>
      <c r="Q16" s="6"/>
      <c r="R16" s="6"/>
      <c r="S16" s="6"/>
      <c r="T16" s="6"/>
      <c r="U16" s="6"/>
      <c r="V16" s="6"/>
      <c r="W16" s="6"/>
      <c r="X16" s="6"/>
      <c r="Y16" s="6"/>
      <c r="Z16" s="6"/>
      <c r="AA16" s="6"/>
      <c r="AB16" s="6"/>
      <c r="AC16" s="6"/>
      <c r="AD16" s="6"/>
      <c r="AE16" s="6"/>
      <c r="AF16" s="6"/>
      <c r="AG16" s="6"/>
      <c r="AH16" s="6"/>
    </row>
    <row r="17" spans="2:34" s="10" customFormat="1" ht="13.5" customHeight="1" x14ac:dyDescent="0.25">
      <c r="B17" s="83" t="s">
        <v>11</v>
      </c>
      <c r="C17" s="83" t="str">
        <f>IF(ISERROR(VLOOKUP(#REF!,[7]listas!$B$5:$G$54,2,0)),"",VLOOKUP(#REF!,[7]listas!$B$5:$G$54,2,0))</f>
        <v/>
      </c>
      <c r="D17" s="87" t="s">
        <v>71</v>
      </c>
      <c r="E17" s="87"/>
      <c r="F17" s="87"/>
      <c r="G17" s="87"/>
      <c r="H17" s="87"/>
      <c r="I17" s="87"/>
      <c r="J17" s="87"/>
      <c r="K17" s="6"/>
      <c r="L17" s="6"/>
      <c r="M17" s="6"/>
      <c r="N17" s="6"/>
      <c r="O17" s="5"/>
      <c r="P17" s="6"/>
      <c r="Q17" s="6"/>
      <c r="R17" s="6"/>
      <c r="S17" s="6"/>
      <c r="T17" s="6"/>
      <c r="U17" s="6"/>
      <c r="V17" s="6"/>
      <c r="W17" s="6"/>
      <c r="X17" s="6"/>
      <c r="Y17" s="6"/>
      <c r="Z17" s="6"/>
      <c r="AA17" s="6"/>
      <c r="AB17" s="6"/>
      <c r="AC17" s="6"/>
      <c r="AD17" s="6"/>
      <c r="AE17" s="6"/>
      <c r="AF17" s="6"/>
      <c r="AG17" s="6"/>
      <c r="AH17" s="6"/>
    </row>
    <row r="18" spans="2:34" s="10" customFormat="1" ht="3.75" customHeight="1" x14ac:dyDescent="0.25">
      <c r="B18" s="11"/>
      <c r="C18" s="11"/>
      <c r="D18" s="12"/>
      <c r="E18" s="12"/>
      <c r="F18" s="12"/>
      <c r="G18" s="12"/>
      <c r="H18" s="12"/>
      <c r="I18" s="12"/>
      <c r="J18" s="12"/>
      <c r="K18" s="6"/>
      <c r="L18" s="6"/>
      <c r="M18" s="6"/>
      <c r="N18" s="6"/>
      <c r="O18" s="5"/>
      <c r="P18" s="6"/>
      <c r="Q18" s="6"/>
      <c r="R18" s="6"/>
      <c r="S18" s="6"/>
      <c r="T18" s="6"/>
      <c r="U18" s="6"/>
      <c r="V18" s="6"/>
      <c r="W18" s="6"/>
      <c r="X18" s="6"/>
      <c r="Y18" s="6"/>
      <c r="Z18" s="6"/>
      <c r="AA18" s="6"/>
      <c r="AB18" s="6"/>
      <c r="AC18" s="6"/>
      <c r="AD18" s="6"/>
      <c r="AE18" s="6"/>
      <c r="AF18" s="6"/>
      <c r="AG18" s="6"/>
      <c r="AH18" s="6"/>
    </row>
    <row r="19" spans="2:34" ht="41.25" customHeight="1" x14ac:dyDescent="0.25">
      <c r="B19" s="83" t="s">
        <v>12</v>
      </c>
      <c r="C19" s="83"/>
      <c r="D19" s="88" t="s">
        <v>85</v>
      </c>
      <c r="E19" s="89"/>
      <c r="F19" s="89"/>
      <c r="G19" s="89"/>
      <c r="H19" s="89"/>
      <c r="I19" s="89"/>
      <c r="J19" s="90"/>
      <c r="K19" s="3"/>
      <c r="L19" s="3"/>
      <c r="M19" s="3"/>
      <c r="N19" s="3"/>
    </row>
    <row r="20" spans="2:34" s="10" customFormat="1" ht="3.75" customHeight="1" x14ac:dyDescent="0.25">
      <c r="B20" s="11"/>
      <c r="C20" s="11"/>
      <c r="D20" s="12"/>
      <c r="E20" s="12"/>
      <c r="F20" s="12"/>
      <c r="G20" s="12"/>
      <c r="H20" s="12"/>
      <c r="I20" s="12"/>
      <c r="J20" s="12"/>
      <c r="K20" s="6"/>
      <c r="L20" s="6"/>
      <c r="M20" s="6"/>
      <c r="N20" s="6"/>
      <c r="O20" s="5"/>
      <c r="P20" s="6"/>
      <c r="Q20" s="6"/>
      <c r="R20" s="6"/>
      <c r="S20" s="6"/>
      <c r="T20" s="6"/>
      <c r="U20" s="6"/>
      <c r="V20" s="6"/>
      <c r="W20" s="6"/>
      <c r="X20" s="6"/>
      <c r="Y20" s="6"/>
      <c r="Z20" s="6"/>
      <c r="AA20" s="6"/>
      <c r="AB20" s="6"/>
      <c r="AC20" s="6"/>
      <c r="AD20" s="6"/>
      <c r="AE20" s="6"/>
      <c r="AF20" s="6"/>
      <c r="AG20" s="6"/>
      <c r="AH20" s="6"/>
    </row>
    <row r="21" spans="2:34" ht="12.75" x14ac:dyDescent="0.25">
      <c r="B21" s="83" t="s">
        <v>13</v>
      </c>
      <c r="C21" s="83"/>
      <c r="D21" s="84"/>
      <c r="E21" s="85"/>
      <c r="F21" s="85"/>
      <c r="G21" s="85"/>
      <c r="H21" s="85"/>
      <c r="I21" s="85"/>
      <c r="J21" s="86"/>
      <c r="K21" s="3"/>
      <c r="L21" s="3"/>
      <c r="M21" s="3"/>
      <c r="N21" s="3"/>
    </row>
    <row r="22" spans="2:34" s="10" customFormat="1" ht="4.5" customHeight="1" x14ac:dyDescent="0.25">
      <c r="B22" s="11"/>
      <c r="C22" s="11"/>
      <c r="D22" s="12"/>
      <c r="E22" s="12"/>
      <c r="F22" s="12"/>
      <c r="G22" s="12"/>
      <c r="H22" s="12"/>
      <c r="I22" s="12"/>
      <c r="J22" s="12"/>
      <c r="K22" s="6"/>
      <c r="L22" s="6"/>
      <c r="M22" s="6"/>
      <c r="N22" s="6"/>
      <c r="O22" s="5"/>
      <c r="P22" s="6"/>
      <c r="Q22" s="6"/>
      <c r="R22" s="6"/>
      <c r="S22" s="6"/>
      <c r="T22" s="6"/>
      <c r="U22" s="6"/>
      <c r="V22" s="6"/>
      <c r="W22" s="6"/>
      <c r="X22" s="6"/>
      <c r="Y22" s="6"/>
      <c r="Z22" s="6"/>
      <c r="AA22" s="6"/>
      <c r="AB22" s="6"/>
      <c r="AC22" s="6"/>
      <c r="AD22" s="6"/>
      <c r="AE22" s="6"/>
      <c r="AF22" s="6"/>
      <c r="AG22" s="6"/>
      <c r="AH22" s="6"/>
    </row>
    <row r="23" spans="2:34" s="10" customFormat="1" ht="16.5" customHeight="1" x14ac:dyDescent="0.25">
      <c r="B23" s="83" t="s">
        <v>14</v>
      </c>
      <c r="C23" s="83"/>
      <c r="D23" s="84" t="s">
        <v>161</v>
      </c>
      <c r="E23" s="85"/>
      <c r="F23" s="85"/>
      <c r="G23" s="85"/>
      <c r="H23" s="85"/>
      <c r="I23" s="85"/>
      <c r="J23" s="86"/>
      <c r="K23" s="6"/>
      <c r="L23" s="6"/>
      <c r="M23" s="6"/>
      <c r="N23" s="6"/>
      <c r="O23" s="5"/>
      <c r="P23" s="6"/>
      <c r="Q23" s="6"/>
      <c r="R23" s="6"/>
      <c r="S23" s="6"/>
      <c r="T23" s="6"/>
      <c r="U23" s="6"/>
      <c r="V23" s="6"/>
      <c r="W23" s="6"/>
      <c r="X23" s="6"/>
      <c r="Y23" s="6"/>
      <c r="Z23" s="6"/>
      <c r="AA23" s="6"/>
      <c r="AB23" s="6"/>
      <c r="AC23" s="6"/>
      <c r="AD23" s="6"/>
      <c r="AE23" s="6"/>
      <c r="AF23" s="6"/>
      <c r="AG23" s="6"/>
      <c r="AH23" s="6"/>
    </row>
    <row r="24" spans="2:34" s="10" customFormat="1" ht="3.75" customHeight="1" x14ac:dyDescent="0.25">
      <c r="B24" s="11"/>
      <c r="C24" s="11"/>
      <c r="D24" s="12"/>
      <c r="E24" s="12"/>
      <c r="F24" s="12"/>
      <c r="G24" s="12"/>
      <c r="H24" s="12"/>
      <c r="I24" s="12"/>
      <c r="J24" s="12"/>
      <c r="K24" s="6"/>
      <c r="L24" s="6"/>
      <c r="M24" s="6"/>
      <c r="N24" s="6"/>
      <c r="O24" s="5"/>
      <c r="P24" s="6"/>
      <c r="Q24" s="6"/>
      <c r="R24" s="6"/>
      <c r="S24" s="6"/>
      <c r="T24" s="6"/>
      <c r="U24" s="6"/>
      <c r="V24" s="6"/>
      <c r="W24" s="6"/>
      <c r="X24" s="6"/>
      <c r="Y24" s="6"/>
      <c r="Z24" s="6"/>
      <c r="AA24" s="6"/>
      <c r="AB24" s="6"/>
      <c r="AC24" s="6"/>
      <c r="AD24" s="6"/>
      <c r="AE24" s="6"/>
      <c r="AF24" s="6"/>
      <c r="AG24" s="6"/>
      <c r="AH24" s="6"/>
    </row>
    <row r="25" spans="2:34" s="10" customFormat="1" ht="39.75" customHeight="1" x14ac:dyDescent="0.25">
      <c r="B25" s="91" t="s">
        <v>16</v>
      </c>
      <c r="C25" s="92" t="s">
        <v>17</v>
      </c>
      <c r="D25" s="91" t="s">
        <v>18</v>
      </c>
      <c r="E25" s="66" t="s">
        <v>19</v>
      </c>
      <c r="F25" s="93" t="s">
        <v>244</v>
      </c>
      <c r="G25" s="93"/>
      <c r="H25" s="93"/>
      <c r="I25" s="91" t="s">
        <v>20</v>
      </c>
      <c r="J25" s="13" t="s">
        <v>245</v>
      </c>
      <c r="K25" s="6"/>
      <c r="L25" s="13"/>
      <c r="M25" s="6"/>
      <c r="N25" s="6"/>
      <c r="O25" s="3"/>
      <c r="P25" s="6"/>
      <c r="Q25" s="6"/>
      <c r="R25" s="6"/>
      <c r="S25" s="6"/>
      <c r="T25" s="6"/>
      <c r="U25" s="6"/>
      <c r="V25" s="6"/>
      <c r="W25" s="6"/>
      <c r="X25" s="6"/>
      <c r="Y25" s="6"/>
      <c r="Z25" s="6"/>
      <c r="AA25" s="6"/>
      <c r="AB25" s="6"/>
      <c r="AC25" s="6"/>
      <c r="AD25" s="6"/>
      <c r="AE25" s="6"/>
      <c r="AF25" s="6"/>
      <c r="AG25" s="6"/>
      <c r="AH25" s="6"/>
    </row>
    <row r="26" spans="2:34" ht="30" customHeight="1" x14ac:dyDescent="0.25">
      <c r="B26" s="91"/>
      <c r="C26" s="92"/>
      <c r="D26" s="91"/>
      <c r="E26" s="66" t="s">
        <v>21</v>
      </c>
      <c r="F26" s="94" t="s">
        <v>246</v>
      </c>
      <c r="G26" s="93"/>
      <c r="H26" s="93"/>
      <c r="I26" s="91"/>
      <c r="J26" s="13" t="s">
        <v>247</v>
      </c>
      <c r="K26" s="3"/>
      <c r="L26" s="95"/>
      <c r="M26" s="95"/>
      <c r="N26" s="95"/>
      <c r="O26" s="3"/>
    </row>
    <row r="27" spans="2:34" s="10" customFormat="1" ht="3.75" customHeight="1" x14ac:dyDescent="0.25">
      <c r="B27" s="11"/>
      <c r="C27" s="11"/>
      <c r="D27" s="14"/>
      <c r="E27" s="14"/>
      <c r="F27" s="14"/>
      <c r="G27" s="14"/>
      <c r="H27" s="14"/>
      <c r="I27" s="14"/>
      <c r="J27" s="14"/>
      <c r="K27" s="6"/>
      <c r="L27" s="6"/>
      <c r="M27" s="6"/>
      <c r="N27" s="6"/>
      <c r="O27" s="3"/>
      <c r="P27" s="6"/>
      <c r="Q27" s="6"/>
      <c r="R27" s="6"/>
      <c r="S27" s="6"/>
      <c r="T27" s="6"/>
      <c r="U27" s="6"/>
      <c r="V27" s="6"/>
      <c r="W27" s="6"/>
      <c r="X27" s="6"/>
      <c r="Y27" s="6"/>
      <c r="Z27" s="6"/>
      <c r="AA27" s="6"/>
      <c r="AB27" s="6"/>
      <c r="AC27" s="6"/>
      <c r="AD27" s="6"/>
      <c r="AE27" s="6"/>
      <c r="AF27" s="6"/>
      <c r="AG27" s="6"/>
      <c r="AH27" s="6"/>
    </row>
    <row r="28" spans="2:34" ht="45.75" customHeight="1" x14ac:dyDescent="0.25">
      <c r="B28" s="96" t="s">
        <v>22</v>
      </c>
      <c r="C28" s="97" t="str">
        <f>+F25</f>
        <v xml:space="preserve"># ERON con herramientas de promocion implementadas </v>
      </c>
      <c r="D28" s="97"/>
      <c r="E28" s="98" t="s">
        <v>248</v>
      </c>
      <c r="F28" s="98"/>
      <c r="G28" s="98"/>
      <c r="H28" s="98"/>
      <c r="I28" s="98"/>
      <c r="J28" s="98"/>
      <c r="K28" s="3"/>
      <c r="L28" s="3"/>
      <c r="M28" s="3"/>
      <c r="N28" s="3"/>
      <c r="O28" s="3"/>
    </row>
    <row r="29" spans="2:34" ht="42.75" customHeight="1" x14ac:dyDescent="0.25">
      <c r="B29" s="96"/>
      <c r="C29" s="97" t="str">
        <f>+F26</f>
        <v># ERON Vigentes</v>
      </c>
      <c r="D29" s="97"/>
      <c r="E29" s="98" t="s">
        <v>247</v>
      </c>
      <c r="F29" s="98"/>
      <c r="G29" s="98"/>
      <c r="H29" s="98"/>
      <c r="I29" s="98"/>
      <c r="J29" s="98"/>
      <c r="K29" s="3"/>
      <c r="L29" s="3"/>
      <c r="M29" s="3"/>
      <c r="N29" s="3"/>
      <c r="O29" s="3"/>
    </row>
    <row r="30" spans="2:34" s="10" customFormat="1" ht="6" customHeight="1" thickBot="1" x14ac:dyDescent="0.3">
      <c r="B30" s="15"/>
      <c r="C30" s="16"/>
      <c r="D30" s="16"/>
      <c r="E30" s="16"/>
      <c r="F30" s="16"/>
      <c r="G30" s="16"/>
      <c r="H30" s="14"/>
      <c r="I30" s="16"/>
      <c r="J30" s="16"/>
      <c r="K30" s="6"/>
      <c r="L30" s="6"/>
      <c r="M30" s="6"/>
      <c r="N30" s="6"/>
      <c r="O30" s="3"/>
      <c r="P30" s="6"/>
      <c r="Q30" s="6"/>
      <c r="R30" s="6"/>
      <c r="S30" s="6"/>
      <c r="T30" s="6"/>
      <c r="U30" s="6"/>
      <c r="V30" s="6"/>
      <c r="W30" s="6"/>
      <c r="X30" s="6"/>
      <c r="Y30" s="6"/>
      <c r="Z30" s="6"/>
      <c r="AA30" s="6"/>
      <c r="AB30" s="6"/>
      <c r="AC30" s="6"/>
      <c r="AD30" s="6"/>
      <c r="AE30" s="6"/>
      <c r="AF30" s="6"/>
      <c r="AG30" s="6"/>
      <c r="AH30" s="6"/>
    </row>
    <row r="31" spans="2:34" ht="26.25" thickBot="1" x14ac:dyDescent="0.3">
      <c r="B31" s="68" t="s">
        <v>23</v>
      </c>
      <c r="C31" s="99" t="s">
        <v>24</v>
      </c>
      <c r="D31" s="99"/>
      <c r="E31" s="68" t="s">
        <v>25</v>
      </c>
      <c r="F31" s="99" t="s">
        <v>26</v>
      </c>
      <c r="G31" s="99"/>
      <c r="H31" s="68" t="s">
        <v>27</v>
      </c>
      <c r="I31" s="100" t="s">
        <v>28</v>
      </c>
      <c r="J31" s="101"/>
      <c r="K31" s="3"/>
      <c r="L31" s="3"/>
      <c r="M31" s="3"/>
      <c r="N31" s="3"/>
      <c r="O31" s="3"/>
    </row>
    <row r="32" spans="2:34" s="10" customFormat="1" ht="3.75" customHeight="1" x14ac:dyDescent="0.25">
      <c r="B32" s="15"/>
      <c r="C32" s="16"/>
      <c r="D32" s="16"/>
      <c r="E32" s="15"/>
      <c r="F32" s="16"/>
      <c r="G32" s="16"/>
      <c r="H32" s="15"/>
      <c r="I32" s="18"/>
      <c r="J32" s="18"/>
      <c r="K32" s="6"/>
      <c r="L32" s="6"/>
      <c r="M32" s="6"/>
      <c r="N32" s="6"/>
      <c r="O32" s="3"/>
      <c r="P32" s="6"/>
      <c r="Q32" s="6"/>
      <c r="R32" s="6"/>
      <c r="S32" s="6"/>
      <c r="T32" s="6"/>
      <c r="U32" s="6"/>
      <c r="V32" s="6"/>
      <c r="W32" s="6"/>
      <c r="X32" s="6"/>
      <c r="Y32" s="6"/>
      <c r="Z32" s="6"/>
      <c r="AA32" s="6"/>
      <c r="AB32" s="6"/>
      <c r="AC32" s="6"/>
      <c r="AD32" s="6"/>
      <c r="AE32" s="6"/>
      <c r="AF32" s="6"/>
      <c r="AG32" s="6"/>
      <c r="AH32" s="6"/>
    </row>
    <row r="33" spans="2:34" ht="12.75" x14ac:dyDescent="0.25">
      <c r="B33" s="96" t="s">
        <v>29</v>
      </c>
      <c r="C33" s="96"/>
      <c r="D33" s="102" t="s">
        <v>30</v>
      </c>
      <c r="E33" s="102"/>
      <c r="F33" s="96" t="s">
        <v>31</v>
      </c>
      <c r="G33" s="96"/>
      <c r="H33" s="19">
        <v>43697</v>
      </c>
      <c r="I33" s="20" t="s">
        <v>32</v>
      </c>
      <c r="J33" s="62">
        <v>0</v>
      </c>
      <c r="K33" s="3"/>
      <c r="L33" s="3"/>
      <c r="M33" s="3"/>
      <c r="N33" s="3"/>
      <c r="O33" s="3"/>
    </row>
    <row r="34" spans="2:34" s="10" customFormat="1" ht="3.75" customHeight="1" x14ac:dyDescent="0.25">
      <c r="B34" s="15"/>
      <c r="C34" s="15"/>
      <c r="D34" s="21"/>
      <c r="E34" s="21"/>
      <c r="F34" s="15"/>
      <c r="G34" s="15"/>
      <c r="H34" s="22"/>
      <c r="I34" s="22"/>
      <c r="J34" s="22"/>
      <c r="K34" s="6"/>
      <c r="L34" s="6"/>
      <c r="M34" s="6"/>
      <c r="N34" s="6"/>
      <c r="O34" s="3"/>
      <c r="P34" s="6"/>
      <c r="Q34" s="6"/>
      <c r="R34" s="6"/>
      <c r="S34" s="6"/>
      <c r="T34" s="6"/>
      <c r="U34" s="6"/>
      <c r="V34" s="6"/>
      <c r="W34" s="6"/>
      <c r="X34" s="6"/>
      <c r="Y34" s="6"/>
      <c r="Z34" s="6"/>
      <c r="AA34" s="6"/>
      <c r="AB34" s="6"/>
      <c r="AC34" s="6"/>
      <c r="AD34" s="6"/>
      <c r="AE34" s="6"/>
      <c r="AF34" s="6"/>
      <c r="AG34" s="6"/>
      <c r="AH34" s="6"/>
    </row>
    <row r="35" spans="2:34" ht="23.25" customHeight="1" x14ac:dyDescent="0.25">
      <c r="B35" s="96" t="s">
        <v>33</v>
      </c>
      <c r="C35" s="96"/>
      <c r="D35" s="103" t="s">
        <v>161</v>
      </c>
      <c r="E35" s="103"/>
      <c r="F35" s="103"/>
      <c r="G35" s="96" t="s">
        <v>34</v>
      </c>
      <c r="H35" s="96"/>
      <c r="I35" s="104" t="s">
        <v>249</v>
      </c>
      <c r="J35" s="105"/>
      <c r="K35" s="3"/>
      <c r="L35" s="3"/>
      <c r="M35" s="3"/>
      <c r="N35" s="3"/>
      <c r="O35" s="3"/>
    </row>
    <row r="36" spans="2:34" ht="4.5" customHeight="1" x14ac:dyDescent="0.25">
      <c r="B36" s="23"/>
      <c r="C36" s="24"/>
      <c r="D36" s="24"/>
      <c r="E36" s="24"/>
      <c r="F36" s="24"/>
      <c r="G36" s="25"/>
      <c r="H36" s="25"/>
      <c r="I36" s="23"/>
      <c r="J36" s="26"/>
      <c r="K36" s="3"/>
      <c r="L36" s="3"/>
      <c r="M36" s="3"/>
      <c r="N36" s="3"/>
    </row>
    <row r="37" spans="2:34" ht="12.75" x14ac:dyDescent="0.25">
      <c r="B37" s="96" t="s">
        <v>35</v>
      </c>
      <c r="C37" s="96"/>
      <c r="D37" s="106"/>
      <c r="E37" s="107"/>
      <c r="F37" s="107"/>
      <c r="G37" s="107"/>
      <c r="H37" s="107"/>
      <c r="I37" s="107"/>
      <c r="J37" s="108"/>
      <c r="K37" s="3"/>
      <c r="L37" s="3"/>
      <c r="M37" s="3"/>
      <c r="N37" s="3"/>
    </row>
    <row r="38" spans="2:34" ht="4.5" customHeight="1" thickBot="1" x14ac:dyDescent="0.3">
      <c r="B38" s="27"/>
      <c r="C38" s="28"/>
      <c r="D38" s="28"/>
      <c r="E38" s="28"/>
      <c r="F38" s="28"/>
      <c r="G38" s="27"/>
      <c r="H38" s="27"/>
      <c r="I38" s="27"/>
      <c r="J38" s="27"/>
      <c r="K38" s="3"/>
      <c r="L38" s="3"/>
      <c r="M38" s="3"/>
      <c r="N38" s="3"/>
    </row>
    <row r="39" spans="2:34" ht="12.75" x14ac:dyDescent="0.25">
      <c r="B39" s="29" t="s">
        <v>36</v>
      </c>
      <c r="C39" s="109">
        <v>0.9</v>
      </c>
      <c r="D39" s="110"/>
      <c r="E39" s="111" t="s">
        <v>37</v>
      </c>
      <c r="F39" s="111"/>
      <c r="G39" s="70">
        <v>0.86</v>
      </c>
      <c r="H39" s="111" t="s">
        <v>38</v>
      </c>
      <c r="I39" s="111"/>
      <c r="J39" s="63">
        <v>1</v>
      </c>
      <c r="K39" s="3"/>
      <c r="L39" s="3"/>
      <c r="M39" s="3"/>
      <c r="N39" s="3"/>
    </row>
    <row r="40" spans="2:34" ht="12.75" x14ac:dyDescent="0.25">
      <c r="B40" s="112" t="s">
        <v>39</v>
      </c>
      <c r="C40" s="114" t="s">
        <v>40</v>
      </c>
      <c r="D40" s="114"/>
      <c r="E40" s="115" t="s">
        <v>41</v>
      </c>
      <c r="F40" s="115"/>
      <c r="G40" s="116" t="s">
        <v>42</v>
      </c>
      <c r="H40" s="116"/>
      <c r="I40" s="117" t="s">
        <v>43</v>
      </c>
      <c r="J40" s="118"/>
      <c r="K40" s="3"/>
      <c r="L40" s="3"/>
      <c r="M40" s="3"/>
      <c r="N40" s="3"/>
    </row>
    <row r="41" spans="2:34" ht="12.75" x14ac:dyDescent="0.25">
      <c r="B41" s="112"/>
      <c r="C41" s="91" t="s">
        <v>44</v>
      </c>
      <c r="D41" s="91"/>
      <c r="E41" s="67" t="s">
        <v>45</v>
      </c>
      <c r="F41" s="67" t="s">
        <v>44</v>
      </c>
      <c r="G41" s="67" t="s">
        <v>45</v>
      </c>
      <c r="H41" s="67" t="s">
        <v>44</v>
      </c>
      <c r="I41" s="91" t="s">
        <v>46</v>
      </c>
      <c r="J41" s="119"/>
      <c r="K41" s="3"/>
      <c r="L41" s="3"/>
      <c r="M41" s="3"/>
      <c r="N41" s="3"/>
    </row>
    <row r="42" spans="2:34" ht="13.5" thickBot="1" x14ac:dyDescent="0.3">
      <c r="B42" s="113"/>
      <c r="C42" s="120">
        <v>1</v>
      </c>
      <c r="D42" s="120"/>
      <c r="E42" s="69">
        <v>1</v>
      </c>
      <c r="F42" s="69">
        <v>0.9</v>
      </c>
      <c r="G42" s="69">
        <f>+F42</f>
        <v>0.9</v>
      </c>
      <c r="H42" s="69">
        <f>+I42</f>
        <v>0.8</v>
      </c>
      <c r="I42" s="121">
        <v>0.8</v>
      </c>
      <c r="J42" s="122"/>
      <c r="K42" s="3"/>
      <c r="L42" s="3"/>
      <c r="M42" s="3"/>
      <c r="N42" s="3"/>
    </row>
    <row r="43" spans="2:34" ht="3.75" customHeight="1" thickBot="1" x14ac:dyDescent="0.3">
      <c r="B43" s="23"/>
      <c r="C43" s="24"/>
      <c r="D43" s="24"/>
      <c r="E43" s="24"/>
      <c r="F43" s="24"/>
      <c r="G43" s="23"/>
      <c r="H43" s="23"/>
      <c r="I43" s="23"/>
      <c r="J43" s="23"/>
      <c r="K43" s="3"/>
      <c r="L43" s="3"/>
      <c r="M43" s="3"/>
      <c r="N43" s="3"/>
    </row>
    <row r="44" spans="2:34" ht="16.5" thickBot="1" x14ac:dyDescent="0.3">
      <c r="B44" s="123" t="s">
        <v>47</v>
      </c>
      <c r="C44" s="124"/>
      <c r="D44" s="124"/>
      <c r="E44" s="124"/>
      <c r="F44" s="124"/>
      <c r="G44" s="124"/>
      <c r="H44" s="125" t="s">
        <v>48</v>
      </c>
      <c r="I44" s="126"/>
      <c r="J44" s="127"/>
      <c r="K44" s="3"/>
      <c r="L44" s="3"/>
      <c r="M44" s="3"/>
      <c r="N44" s="3"/>
    </row>
    <row r="45" spans="2:34" ht="3.75" customHeight="1" thickBot="1" x14ac:dyDescent="0.3">
      <c r="B45" s="23"/>
      <c r="C45" s="24"/>
      <c r="D45" s="24"/>
      <c r="E45" s="24"/>
      <c r="F45" s="24"/>
      <c r="G45" s="23"/>
      <c r="H45" s="23"/>
      <c r="I45" s="23"/>
      <c r="J45" s="23"/>
      <c r="K45" s="3"/>
      <c r="L45" s="3"/>
      <c r="M45" s="3"/>
      <c r="N45" s="3"/>
    </row>
    <row r="46" spans="2:34" ht="13.5" thickBot="1" x14ac:dyDescent="0.3">
      <c r="B46" s="128" t="s">
        <v>49</v>
      </c>
      <c r="C46" s="129"/>
      <c r="D46" s="130" t="s">
        <v>50</v>
      </c>
      <c r="E46" s="129"/>
      <c r="F46" s="130" t="s">
        <v>51</v>
      </c>
      <c r="G46" s="129"/>
      <c r="H46" s="130" t="s">
        <v>52</v>
      </c>
      <c r="I46" s="131"/>
      <c r="J46" s="30" t="s">
        <v>53</v>
      </c>
      <c r="K46" s="3"/>
      <c r="L46" s="3"/>
      <c r="M46" s="3"/>
      <c r="N46" s="3"/>
    </row>
    <row r="47" spans="2:34" ht="12.75" customHeight="1" thickBot="1" x14ac:dyDescent="0.3">
      <c r="B47" s="133">
        <v>0.9</v>
      </c>
      <c r="C47" s="134"/>
      <c r="D47" s="135">
        <v>0.94</v>
      </c>
      <c r="E47" s="136"/>
      <c r="F47" s="137">
        <v>0.97</v>
      </c>
      <c r="G47" s="138"/>
      <c r="H47" s="139">
        <v>1</v>
      </c>
      <c r="I47" s="140"/>
      <c r="J47" s="64">
        <f>+IF(I31="SUMA",(B47+D47+F47+H47),H47)</f>
        <v>1</v>
      </c>
      <c r="K47" s="3"/>
      <c r="L47" s="3"/>
      <c r="M47" s="3"/>
      <c r="N47" s="3"/>
    </row>
    <row r="48" spans="2:34" ht="16.5" thickBot="1" x14ac:dyDescent="0.3">
      <c r="B48" s="123" t="s">
        <v>54</v>
      </c>
      <c r="C48" s="124"/>
      <c r="D48" s="124"/>
      <c r="E48" s="124"/>
      <c r="F48" s="124"/>
      <c r="G48" s="141"/>
      <c r="H48" s="125" t="str">
        <f>+H44</f>
        <v>2019 - 2022</v>
      </c>
      <c r="I48" s="126"/>
      <c r="J48" s="127"/>
      <c r="K48" s="3"/>
      <c r="L48" s="3"/>
      <c r="M48" s="3"/>
      <c r="N48" s="3"/>
    </row>
    <row r="49" spans="2:34" s="31" customFormat="1" ht="4.5" customHeight="1" x14ac:dyDescent="0.25">
      <c r="E49" s="132"/>
      <c r="F49" s="132"/>
      <c r="G49" s="132"/>
      <c r="H49" s="132"/>
      <c r="I49" s="132"/>
      <c r="J49" s="132"/>
      <c r="K49" s="6"/>
      <c r="L49" s="6"/>
      <c r="M49" s="6"/>
      <c r="N49" s="6"/>
      <c r="O49" s="5"/>
      <c r="P49" s="6"/>
      <c r="Q49" s="6"/>
      <c r="R49" s="6"/>
      <c r="S49" s="6"/>
      <c r="T49" s="6"/>
      <c r="U49" s="6"/>
      <c r="V49" s="6"/>
      <c r="W49" s="6"/>
      <c r="X49" s="6"/>
      <c r="Y49" s="6"/>
      <c r="Z49" s="6"/>
      <c r="AA49" s="6"/>
      <c r="AB49" s="6"/>
      <c r="AC49" s="6"/>
      <c r="AD49" s="6"/>
      <c r="AE49" s="6"/>
      <c r="AF49" s="6"/>
      <c r="AG49" s="6"/>
      <c r="AH49" s="6"/>
    </row>
    <row r="50" spans="2:34" ht="50.25" customHeight="1" x14ac:dyDescent="0.25">
      <c r="B50" s="32" t="s">
        <v>55</v>
      </c>
      <c r="C50" s="33" t="s">
        <v>19</v>
      </c>
      <c r="D50" s="33" t="s">
        <v>21</v>
      </c>
      <c r="E50" s="33" t="s">
        <v>56</v>
      </c>
      <c r="F50" s="33" t="s">
        <v>36</v>
      </c>
      <c r="G50" s="33" t="s">
        <v>57</v>
      </c>
      <c r="H50" s="33" t="s">
        <v>58</v>
      </c>
      <c r="I50" s="33" t="s">
        <v>59</v>
      </c>
      <c r="J50" s="34" t="s">
        <v>60</v>
      </c>
      <c r="K50" s="3"/>
      <c r="L50" s="71"/>
      <c r="M50" s="3"/>
      <c r="N50" s="3"/>
    </row>
    <row r="51" spans="2:34" ht="30" customHeight="1" x14ac:dyDescent="0.25">
      <c r="B51" s="35" t="s">
        <v>61</v>
      </c>
      <c r="C51" s="36"/>
      <c r="D51" s="36"/>
      <c r="E51" s="37"/>
      <c r="F51" s="37"/>
      <c r="G51" s="38"/>
      <c r="H51" s="39"/>
      <c r="I51" s="40"/>
      <c r="J51" s="41"/>
      <c r="K51" s="3"/>
      <c r="L51" s="3"/>
      <c r="M51" s="3"/>
      <c r="N51" s="3"/>
    </row>
    <row r="52" spans="2:34" ht="29.25" customHeight="1" x14ac:dyDescent="0.25">
      <c r="B52" s="42" t="s">
        <v>62</v>
      </c>
      <c r="C52" s="43"/>
      <c r="D52" s="43"/>
      <c r="E52" s="44"/>
      <c r="F52" s="44"/>
      <c r="G52" s="45"/>
      <c r="H52" s="46"/>
      <c r="I52" s="47"/>
      <c r="J52" s="48"/>
      <c r="K52" s="3"/>
      <c r="L52" s="72"/>
      <c r="M52" s="3"/>
      <c r="N52" s="3"/>
    </row>
    <row r="53" spans="2:34" ht="28.5" customHeight="1" x14ac:dyDescent="0.25">
      <c r="B53" s="42" t="s">
        <v>63</v>
      </c>
      <c r="C53" s="49"/>
      <c r="D53" s="49"/>
      <c r="E53" s="44"/>
      <c r="F53" s="44"/>
      <c r="G53" s="45"/>
      <c r="H53" s="46"/>
      <c r="I53" s="47"/>
      <c r="J53" s="48"/>
      <c r="K53" s="3"/>
      <c r="L53" s="72"/>
      <c r="M53" s="3"/>
      <c r="N53" s="3"/>
    </row>
    <row r="54" spans="2:34" ht="27.75" customHeight="1" thickBot="1" x14ac:dyDescent="0.3">
      <c r="B54" s="42" t="s">
        <v>64</v>
      </c>
      <c r="C54" s="49"/>
      <c r="D54" s="49"/>
      <c r="E54" s="44"/>
      <c r="F54" s="44"/>
      <c r="G54" s="45"/>
      <c r="H54" s="46"/>
      <c r="I54" s="47"/>
      <c r="J54" s="48"/>
      <c r="K54" s="3"/>
      <c r="L54" s="3"/>
      <c r="M54" s="3"/>
      <c r="N54" s="3"/>
    </row>
    <row r="55" spans="2:34" ht="32.25" customHeight="1" thickBot="1" x14ac:dyDescent="0.3">
      <c r="B55" s="50" t="s">
        <v>65</v>
      </c>
      <c r="C55" s="51"/>
      <c r="D55" s="51"/>
      <c r="E55" s="52"/>
      <c r="F55" s="53"/>
      <c r="G55" s="54"/>
      <c r="H55" s="55"/>
      <c r="I55" s="56" t="str">
        <f>IF(ISBLANK(D55),"",IF(ISERROR(E55/$J$47),"",IF(C55=0,"",IF($I$31="Incremental",E55/$J$47,IF($I$31="Incremental con línea base",E55/$J$47,IF($I$31="Decremental con líena base",$J$47/E55,$J$47/E55))))))</f>
        <v/>
      </c>
      <c r="J55" s="57" t="str">
        <f>IF(ISBLANK(D55),"",IF(ISBLANK(#REF!),"",IF(ISBLANK(#REF!),"",IF(AND(D55&gt;0,C55=0),"sobresaliente",IF(C55=0,"",IF(AND(E55=0,F55=0),"",IF(G55="Defina oper mate","",IF(I55&gt;#REF!,"Sobresaliente",IF(I55=#REF!,"Sobresaliente",IF(I55&lt;#REF!,"Deficiente","Satisfactorio"))))))))))</f>
        <v/>
      </c>
      <c r="K55" s="3"/>
      <c r="L55" s="3"/>
      <c r="M55" s="3"/>
      <c r="N55" s="3"/>
    </row>
    <row r="56" spans="2:34" ht="12.75" x14ac:dyDescent="0.25">
      <c r="B56" s="58"/>
      <c r="C56" s="58"/>
      <c r="D56" s="58"/>
      <c r="E56" s="58"/>
      <c r="F56" s="58"/>
      <c r="G56" s="58"/>
      <c r="H56" s="58"/>
      <c r="I56" s="59"/>
      <c r="J56" s="59"/>
      <c r="K56" s="3"/>
      <c r="L56" s="3"/>
      <c r="M56" s="3"/>
      <c r="N56" s="3"/>
    </row>
    <row r="57" spans="2:34" ht="12.75" x14ac:dyDescent="0.25">
      <c r="K57" s="3"/>
      <c r="L57" s="3"/>
      <c r="M57" s="3"/>
      <c r="N57" s="3"/>
    </row>
    <row r="200" spans="11:167" ht="75" x14ac:dyDescent="0.25">
      <c r="K200" s="61" t="s">
        <v>67</v>
      </c>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66</v>
      </c>
      <c r="FF200" s="60" t="s">
        <v>136</v>
      </c>
      <c r="FG200" s="4"/>
      <c r="FH200" s="60" t="s">
        <v>8</v>
      </c>
      <c r="FI200" s="4"/>
      <c r="FJ200" s="61" t="s">
        <v>67</v>
      </c>
      <c r="FK200" s="60" t="s">
        <v>137</v>
      </c>
    </row>
    <row r="201" spans="11:167" ht="45" x14ac:dyDescent="0.25">
      <c r="K201" s="61" t="s">
        <v>70</v>
      </c>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68</v>
      </c>
      <c r="FF201" s="60" t="s">
        <v>138</v>
      </c>
      <c r="FG201" s="4"/>
      <c r="FH201" s="60" t="s">
        <v>69</v>
      </c>
      <c r="FI201" s="4"/>
      <c r="FJ201" s="61" t="s">
        <v>70</v>
      </c>
      <c r="FK201" s="60" t="s">
        <v>139</v>
      </c>
    </row>
    <row r="202" spans="11:167" ht="45" x14ac:dyDescent="0.25">
      <c r="K202" s="61" t="s">
        <v>73</v>
      </c>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71</v>
      </c>
      <c r="FF202" s="60" t="s">
        <v>140</v>
      </c>
      <c r="FG202" s="4"/>
      <c r="FH202" s="60" t="s">
        <v>72</v>
      </c>
      <c r="FI202" s="4"/>
      <c r="FJ202" s="61" t="s">
        <v>73</v>
      </c>
      <c r="FK202" s="60" t="s">
        <v>141</v>
      </c>
    </row>
    <row r="203" spans="11:167" ht="60" x14ac:dyDescent="0.25">
      <c r="K203" s="61" t="s">
        <v>76</v>
      </c>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74</v>
      </c>
      <c r="FF203" s="60" t="s">
        <v>133</v>
      </c>
      <c r="FG203" s="4"/>
      <c r="FH203" s="60" t="s">
        <v>75</v>
      </c>
      <c r="FI203" s="4"/>
      <c r="FJ203" s="61" t="s">
        <v>76</v>
      </c>
      <c r="FK203" s="60" t="s">
        <v>142</v>
      </c>
    </row>
    <row r="204" spans="11:167" ht="45" x14ac:dyDescent="0.25">
      <c r="K204" s="61" t="s">
        <v>79</v>
      </c>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77</v>
      </c>
      <c r="FF204" s="60" t="s">
        <v>143</v>
      </c>
      <c r="FG204" s="4"/>
      <c r="FH204" s="60" t="s">
        <v>78</v>
      </c>
      <c r="FI204" s="4"/>
      <c r="FJ204" s="61" t="s">
        <v>79</v>
      </c>
      <c r="FK204" s="60" t="s">
        <v>144</v>
      </c>
    </row>
    <row r="205" spans="11:167" ht="45" x14ac:dyDescent="0.25">
      <c r="K205" s="61" t="s">
        <v>82</v>
      </c>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80</v>
      </c>
      <c r="FF205" s="60" t="s">
        <v>145</v>
      </c>
      <c r="FG205" s="4"/>
      <c r="FH205" s="60" t="s">
        <v>81</v>
      </c>
      <c r="FI205" s="4"/>
      <c r="FJ205" s="61" t="s">
        <v>82</v>
      </c>
      <c r="FK205" s="60" t="s">
        <v>146</v>
      </c>
    </row>
    <row r="206" spans="11:167" ht="75" x14ac:dyDescent="0.25">
      <c r="K206" s="61" t="s">
        <v>85</v>
      </c>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83</v>
      </c>
      <c r="FF206" s="60" t="s">
        <v>147</v>
      </c>
      <c r="FG206" s="4"/>
      <c r="FH206" s="60" t="s">
        <v>84</v>
      </c>
      <c r="FI206" s="4"/>
      <c r="FJ206" s="61" t="s">
        <v>85</v>
      </c>
      <c r="FK206" s="60" t="s">
        <v>148</v>
      </c>
    </row>
    <row r="207" spans="11:167" ht="60" x14ac:dyDescent="0.25">
      <c r="K207" s="61" t="s">
        <v>88</v>
      </c>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86</v>
      </c>
      <c r="FF207" s="60" t="s">
        <v>149</v>
      </c>
      <c r="FG207" s="4"/>
      <c r="FH207" s="60" t="s">
        <v>87</v>
      </c>
      <c r="FI207" s="4"/>
      <c r="FJ207" s="61" t="s">
        <v>88</v>
      </c>
      <c r="FK207" s="60" t="s">
        <v>150</v>
      </c>
    </row>
    <row r="208" spans="11:167" ht="60" x14ac:dyDescent="0.25">
      <c r="K208" s="61" t="s">
        <v>91</v>
      </c>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89</v>
      </c>
      <c r="FF208" s="60" t="s">
        <v>151</v>
      </c>
      <c r="FG208" s="4"/>
      <c r="FH208" s="60" t="s">
        <v>90</v>
      </c>
      <c r="FI208" s="4"/>
      <c r="FJ208" s="61" t="s">
        <v>91</v>
      </c>
      <c r="FK208" s="60" t="s">
        <v>152</v>
      </c>
    </row>
    <row r="209" spans="11:167" ht="60" x14ac:dyDescent="0.25">
      <c r="K209" s="61" t="s">
        <v>94</v>
      </c>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92</v>
      </c>
      <c r="FF209" s="60" t="s">
        <v>153</v>
      </c>
      <c r="FG209" s="4"/>
      <c r="FH209" s="60" t="s">
        <v>93</v>
      </c>
      <c r="FI209" s="4"/>
      <c r="FJ209" s="61" t="s">
        <v>94</v>
      </c>
      <c r="FK209" s="60" t="s">
        <v>154</v>
      </c>
    </row>
    <row r="210" spans="11:167" ht="60" x14ac:dyDescent="0.25">
      <c r="K210" s="61" t="s">
        <v>96</v>
      </c>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95</v>
      </c>
      <c r="FF210" s="60" t="s">
        <v>15</v>
      </c>
      <c r="FG210" s="4"/>
      <c r="FH210" s="60" t="s">
        <v>10</v>
      </c>
      <c r="FI210" s="4"/>
      <c r="FJ210" s="61" t="s">
        <v>96</v>
      </c>
      <c r="FK210" s="60" t="s">
        <v>155</v>
      </c>
    </row>
    <row r="211" spans="11:167" ht="45" x14ac:dyDescent="0.25">
      <c r="K211" s="61" t="s">
        <v>98</v>
      </c>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97</v>
      </c>
      <c r="FF211" s="60" t="s">
        <v>156</v>
      </c>
      <c r="FG211" s="4"/>
      <c r="FH211" s="60" t="s">
        <v>102</v>
      </c>
      <c r="FI211" s="4"/>
      <c r="FJ211" s="61" t="s">
        <v>98</v>
      </c>
      <c r="FK211" s="60" t="s">
        <v>157</v>
      </c>
    </row>
    <row r="212" spans="11:167" ht="45" x14ac:dyDescent="0.25">
      <c r="K212" s="61" t="s">
        <v>100</v>
      </c>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99</v>
      </c>
      <c r="FF212" s="60" t="s">
        <v>158</v>
      </c>
      <c r="FG212" s="4"/>
      <c r="FH212" s="60" t="s">
        <v>105</v>
      </c>
      <c r="FI212" s="4"/>
      <c r="FJ212" s="61" t="s">
        <v>100</v>
      </c>
      <c r="FK212" s="60" t="s">
        <v>159</v>
      </c>
    </row>
    <row r="213" spans="11:167" ht="45" x14ac:dyDescent="0.25">
      <c r="K213" s="61" t="s">
        <v>103</v>
      </c>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101</v>
      </c>
      <c r="FF213" s="60" t="s">
        <v>135</v>
      </c>
      <c r="FG213" s="4"/>
      <c r="FH213" s="60" t="s">
        <v>108</v>
      </c>
      <c r="FI213" s="4"/>
      <c r="FJ213" s="61" t="s">
        <v>103</v>
      </c>
      <c r="FK213" s="60" t="s">
        <v>160</v>
      </c>
    </row>
    <row r="214" spans="11:167" ht="75" x14ac:dyDescent="0.25">
      <c r="K214" s="61" t="s">
        <v>106</v>
      </c>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104</v>
      </c>
      <c r="FF214" s="60" t="s">
        <v>161</v>
      </c>
      <c r="FG214" s="4"/>
      <c r="FH214" s="60" t="s">
        <v>110</v>
      </c>
      <c r="FI214" s="4"/>
      <c r="FJ214" s="61" t="s">
        <v>106</v>
      </c>
      <c r="FK214" s="60" t="s">
        <v>162</v>
      </c>
    </row>
    <row r="215" spans="11:167" ht="45" x14ac:dyDescent="0.25">
      <c r="K215" s="61" t="s">
        <v>109</v>
      </c>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107</v>
      </c>
      <c r="FF215" s="60" t="s">
        <v>163</v>
      </c>
      <c r="FG215" s="4"/>
      <c r="FH215" s="60" t="s">
        <v>111</v>
      </c>
      <c r="FI215" s="4"/>
      <c r="FJ215" s="61" t="s">
        <v>109</v>
      </c>
      <c r="FK215" s="60" t="s">
        <v>164</v>
      </c>
    </row>
    <row r="216" spans="11:167" x14ac:dyDescent="0.25">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0" t="s">
        <v>112</v>
      </c>
      <c r="FI216" s="4"/>
      <c r="FJ216" s="4"/>
      <c r="FK216" s="60" t="s">
        <v>165</v>
      </c>
    </row>
    <row r="217" spans="11:167" ht="30" x14ac:dyDescent="0.25">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0" t="s">
        <v>113</v>
      </c>
      <c r="FI217" s="4"/>
      <c r="FJ217" s="61"/>
      <c r="FK217" s="60" t="s">
        <v>166</v>
      </c>
    </row>
    <row r="218" spans="11:167" ht="45" x14ac:dyDescent="0.25">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0" t="s">
        <v>114</v>
      </c>
      <c r="FI218" s="4"/>
      <c r="FJ218" s="4"/>
      <c r="FK218" s="60" t="s">
        <v>167</v>
      </c>
    </row>
    <row r="219" spans="11:167" ht="30" x14ac:dyDescent="0.25">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0" t="s">
        <v>115</v>
      </c>
      <c r="FI219" s="4"/>
      <c r="FJ219" s="4"/>
      <c r="FK219" s="60" t="s">
        <v>168</v>
      </c>
    </row>
    <row r="220" spans="11:167" ht="30" x14ac:dyDescent="0.25">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0" t="s">
        <v>116</v>
      </c>
      <c r="FI220" s="4"/>
      <c r="FJ220" s="4"/>
      <c r="FK220" s="60" t="s">
        <v>169</v>
      </c>
    </row>
    <row r="221" spans="11:167" ht="45" x14ac:dyDescent="0.25">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0" t="s">
        <v>117</v>
      </c>
      <c r="FI221" s="4"/>
      <c r="FJ221" s="4"/>
      <c r="FK221" s="60" t="s">
        <v>170</v>
      </c>
    </row>
    <row r="222" spans="11:167" ht="30" x14ac:dyDescent="0.25">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0" t="s">
        <v>118</v>
      </c>
      <c r="FI222" s="4"/>
      <c r="FJ222" s="4"/>
      <c r="FK222" s="60" t="s">
        <v>171</v>
      </c>
    </row>
    <row r="223" spans="11:167" ht="30" x14ac:dyDescent="0.25">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0" t="s">
        <v>119</v>
      </c>
      <c r="FI223" s="4"/>
      <c r="FJ223" s="4"/>
      <c r="FK223" s="60" t="s">
        <v>172</v>
      </c>
    </row>
    <row r="224" spans="11:167" ht="30" x14ac:dyDescent="0.25">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0" t="s">
        <v>120</v>
      </c>
      <c r="FI224" s="4"/>
      <c r="FJ224" s="4"/>
      <c r="FK224" s="60" t="s">
        <v>173</v>
      </c>
    </row>
    <row r="225" spans="35:167" ht="30" x14ac:dyDescent="0.25">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0" t="s">
        <v>121</v>
      </c>
      <c r="FI225" s="4"/>
      <c r="FJ225" s="4"/>
      <c r="FK225" s="60" t="s">
        <v>174</v>
      </c>
    </row>
    <row r="226" spans="35:167" x14ac:dyDescent="0.25">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0" t="s">
        <v>122</v>
      </c>
      <c r="FI226" s="4"/>
      <c r="FJ226" s="4"/>
      <c r="FK226" s="60" t="s">
        <v>175</v>
      </c>
    </row>
    <row r="227" spans="35:167" x14ac:dyDescent="0.25">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0" t="s">
        <v>123</v>
      </c>
      <c r="FI227" s="4"/>
      <c r="FJ227" s="4"/>
      <c r="FK227" s="60" t="s">
        <v>176</v>
      </c>
    </row>
    <row r="228" spans="35:167" ht="30" x14ac:dyDescent="0.25">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0" t="s">
        <v>124</v>
      </c>
      <c r="FI228" s="4"/>
      <c r="FJ228" s="4"/>
      <c r="FK228" s="60" t="s">
        <v>177</v>
      </c>
    </row>
    <row r="229" spans="35:167" ht="45" x14ac:dyDescent="0.25">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0" t="s">
        <v>125</v>
      </c>
      <c r="FI229" s="4"/>
      <c r="FJ229" s="4"/>
      <c r="FK229" s="60" t="s">
        <v>178</v>
      </c>
    </row>
    <row r="230" spans="35:167" ht="30" x14ac:dyDescent="0.25">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0" t="s">
        <v>126</v>
      </c>
      <c r="FI230" s="4"/>
      <c r="FJ230" s="4"/>
      <c r="FK230" s="60" t="s">
        <v>179</v>
      </c>
    </row>
    <row r="231" spans="35:167" ht="30" x14ac:dyDescent="0.25">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0" t="s">
        <v>127</v>
      </c>
      <c r="FI231" s="4"/>
      <c r="FJ231" s="4"/>
      <c r="FK231" s="60" t="s">
        <v>180</v>
      </c>
    </row>
    <row r="232" spans="35:167" x14ac:dyDescent="0.25">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0" t="s">
        <v>128</v>
      </c>
      <c r="FI232" s="4"/>
      <c r="FJ232" s="4"/>
      <c r="FK232" s="60" t="s">
        <v>181</v>
      </c>
    </row>
    <row r="233" spans="35:167" ht="30" x14ac:dyDescent="0.25">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0" t="s">
        <v>129</v>
      </c>
      <c r="FI233" s="4"/>
      <c r="FJ233" s="4"/>
      <c r="FK233" s="60" t="s">
        <v>182</v>
      </c>
    </row>
    <row r="234" spans="35:167" ht="45" x14ac:dyDescent="0.25">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0" t="s">
        <v>130</v>
      </c>
      <c r="FI234" s="4"/>
      <c r="FJ234" s="4"/>
      <c r="FK234" s="60" t="s">
        <v>183</v>
      </c>
    </row>
    <row r="235" spans="35:167" ht="30" x14ac:dyDescent="0.25">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0" t="s">
        <v>131</v>
      </c>
      <c r="FI235" s="4"/>
      <c r="FJ235" s="4"/>
      <c r="FK235" s="60" t="s">
        <v>184</v>
      </c>
    </row>
    <row r="236" spans="35:167" x14ac:dyDescent="0.25">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0" t="s">
        <v>132</v>
      </c>
      <c r="FI236" s="4"/>
      <c r="FJ236" s="4"/>
      <c r="FK236" s="60" t="s">
        <v>185</v>
      </c>
    </row>
    <row r="237" spans="35:167" x14ac:dyDescent="0.25">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0" t="s">
        <v>186</v>
      </c>
    </row>
    <row r="238" spans="35:167" x14ac:dyDescent="0.25">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0" t="s">
        <v>187</v>
      </c>
    </row>
    <row r="239" spans="35:167" x14ac:dyDescent="0.25">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0" t="s">
        <v>188</v>
      </c>
    </row>
    <row r="240" spans="35:167" x14ac:dyDescent="0.25">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0" t="s">
        <v>189</v>
      </c>
    </row>
    <row r="241" spans="35:167" x14ac:dyDescent="0.25">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0" t="s">
        <v>190</v>
      </c>
    </row>
    <row r="242" spans="35:167" x14ac:dyDescent="0.25">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0" t="s">
        <v>191</v>
      </c>
    </row>
    <row r="243" spans="35:167" ht="30" x14ac:dyDescent="0.25">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0" t="s">
        <v>192</v>
      </c>
    </row>
    <row r="244" spans="35:167" x14ac:dyDescent="0.25">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0" t="s">
        <v>193</v>
      </c>
    </row>
    <row r="245" spans="35:167" x14ac:dyDescent="0.25">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0" t="s">
        <v>194</v>
      </c>
    </row>
    <row r="246" spans="35:167" x14ac:dyDescent="0.25">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0" t="s">
        <v>195</v>
      </c>
    </row>
    <row r="247" spans="35:167" x14ac:dyDescent="0.25">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0" t="s">
        <v>196</v>
      </c>
    </row>
    <row r="248" spans="35:167" x14ac:dyDescent="0.25">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0" t="s">
        <v>197</v>
      </c>
    </row>
    <row r="249" spans="35:167" x14ac:dyDescent="0.25">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0" t="s">
        <v>198</v>
      </c>
    </row>
    <row r="250" spans="35:167" x14ac:dyDescent="0.25">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0" t="s">
        <v>199</v>
      </c>
    </row>
    <row r="251" spans="35:167" x14ac:dyDescent="0.25">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0" t="s">
        <v>200</v>
      </c>
    </row>
    <row r="252" spans="35:167" x14ac:dyDescent="0.25">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0" t="s">
        <v>201</v>
      </c>
    </row>
    <row r="253" spans="35:167" x14ac:dyDescent="0.25">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0" t="s">
        <v>202</v>
      </c>
    </row>
    <row r="254" spans="35:167" x14ac:dyDescent="0.25">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0" t="s">
        <v>203</v>
      </c>
    </row>
    <row r="255" spans="35:167" ht="30" x14ac:dyDescent="0.25">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0" t="s">
        <v>204</v>
      </c>
    </row>
    <row r="256" spans="35:167" x14ac:dyDescent="0.25">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0" t="s">
        <v>205</v>
      </c>
    </row>
    <row r="257" spans="35:167" x14ac:dyDescent="0.25">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0" t="s">
        <v>206</v>
      </c>
    </row>
    <row r="258" spans="35:167" x14ac:dyDescent="0.25">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0" t="s">
        <v>207</v>
      </c>
    </row>
    <row r="259" spans="35:167" x14ac:dyDescent="0.25">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0" t="s">
        <v>208</v>
      </c>
    </row>
    <row r="260" spans="35:167" x14ac:dyDescent="0.25">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0" t="s">
        <v>209</v>
      </c>
    </row>
    <row r="261" spans="35:167" ht="30" x14ac:dyDescent="0.25">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0" t="s">
        <v>210</v>
      </c>
    </row>
    <row r="262" spans="35:167" x14ac:dyDescent="0.25">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0" t="s">
        <v>211</v>
      </c>
    </row>
    <row r="263" spans="35:167" x14ac:dyDescent="0.25">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0" t="s">
        <v>212</v>
      </c>
    </row>
    <row r="264" spans="35:167" x14ac:dyDescent="0.25">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0" t="s">
        <v>213</v>
      </c>
    </row>
    <row r="265" spans="35:167" ht="30" x14ac:dyDescent="0.25">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0" t="s">
        <v>214</v>
      </c>
    </row>
    <row r="266" spans="35:167" x14ac:dyDescent="0.25">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0" t="s">
        <v>215</v>
      </c>
    </row>
    <row r="267" spans="35:167" ht="30" x14ac:dyDescent="0.25">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0" t="s">
        <v>216</v>
      </c>
    </row>
    <row r="268" spans="35:167" x14ac:dyDescent="0.25">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0" t="s">
        <v>217</v>
      </c>
    </row>
    <row r="269" spans="35:167" x14ac:dyDescent="0.25">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0" t="s">
        <v>218</v>
      </c>
    </row>
    <row r="270" spans="35:167" x14ac:dyDescent="0.25">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0" t="s">
        <v>219</v>
      </c>
    </row>
    <row r="271" spans="35:167" x14ac:dyDescent="0.25">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0" t="s">
        <v>220</v>
      </c>
    </row>
    <row r="272" spans="35:167" x14ac:dyDescent="0.25">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0" t="s">
        <v>221</v>
      </c>
    </row>
    <row r="273" spans="35:167" x14ac:dyDescent="0.25">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0" t="s">
        <v>222</v>
      </c>
    </row>
    <row r="274" spans="35:167" x14ac:dyDescent="0.25">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0" t="s">
        <v>223</v>
      </c>
    </row>
    <row r="275" spans="35:167" x14ac:dyDescent="0.25">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0" t="s">
        <v>224</v>
      </c>
    </row>
    <row r="276" spans="35:167" x14ac:dyDescent="0.25">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0" t="s">
        <v>225</v>
      </c>
    </row>
    <row r="277" spans="35:167" x14ac:dyDescent="0.25">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0" t="s">
        <v>226</v>
      </c>
    </row>
    <row r="278" spans="35:167" x14ac:dyDescent="0.25">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0" t="s">
        <v>227</v>
      </c>
    </row>
    <row r="279" spans="35:167" ht="30" x14ac:dyDescent="0.25">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0" t="s">
        <v>228</v>
      </c>
    </row>
    <row r="280" spans="35:167" x14ac:dyDescent="0.25">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0" t="s">
        <v>229</v>
      </c>
    </row>
    <row r="281" spans="35:167" x14ac:dyDescent="0.25">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0" t="s">
        <v>230</v>
      </c>
    </row>
    <row r="282" spans="35:167" x14ac:dyDescent="0.25">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0" t="s">
        <v>231</v>
      </c>
    </row>
    <row r="283" spans="35:167" x14ac:dyDescent="0.25">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0" t="s">
        <v>232</v>
      </c>
    </row>
    <row r="284" spans="35:167" x14ac:dyDescent="0.25">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0" t="s">
        <v>233</v>
      </c>
    </row>
    <row r="285" spans="35:167" x14ac:dyDescent="0.25">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0" t="s">
        <v>234</v>
      </c>
    </row>
    <row r="286" spans="35:167" ht="30" x14ac:dyDescent="0.25">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0" t="s">
        <v>235</v>
      </c>
    </row>
    <row r="287" spans="35:167" x14ac:dyDescent="0.25">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0" t="s">
        <v>236</v>
      </c>
    </row>
    <row r="288" spans="35:167" x14ac:dyDescent="0.25">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0" t="s">
        <v>237</v>
      </c>
    </row>
    <row r="289" spans="35:167" x14ac:dyDescent="0.25">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0" t="s">
        <v>238</v>
      </c>
    </row>
    <row r="1000" spans="10:12" ht="409.5" x14ac:dyDescent="0.25">
      <c r="J1000" s="7" t="s">
        <v>66</v>
      </c>
      <c r="L1000" s="60" t="s">
        <v>8</v>
      </c>
    </row>
    <row r="1001" spans="10:12" ht="150" x14ac:dyDescent="0.25">
      <c r="J1001" s="7" t="s">
        <v>68</v>
      </c>
      <c r="L1001" s="60" t="s">
        <v>69</v>
      </c>
    </row>
    <row r="1002" spans="10:12" ht="120" x14ac:dyDescent="0.25">
      <c r="J1002" s="7" t="s">
        <v>71</v>
      </c>
      <c r="L1002" s="60" t="s">
        <v>72</v>
      </c>
    </row>
    <row r="1003" spans="10:12" ht="165" x14ac:dyDescent="0.25">
      <c r="J1003" s="7" t="s">
        <v>74</v>
      </c>
      <c r="L1003" s="60" t="s">
        <v>75</v>
      </c>
    </row>
    <row r="1004" spans="10:12" ht="180" x14ac:dyDescent="0.25">
      <c r="J1004" s="7" t="s">
        <v>77</v>
      </c>
      <c r="L1004" s="60" t="s">
        <v>78</v>
      </c>
    </row>
    <row r="1005" spans="10:12" ht="105" x14ac:dyDescent="0.25">
      <c r="J1005" s="7" t="s">
        <v>80</v>
      </c>
      <c r="L1005" s="60" t="s">
        <v>81</v>
      </c>
    </row>
    <row r="1006" spans="10:12" ht="409.5" x14ac:dyDescent="0.25">
      <c r="J1006" s="7" t="s">
        <v>83</v>
      </c>
      <c r="L1006" s="60" t="s">
        <v>84</v>
      </c>
    </row>
    <row r="1007" spans="10:12" ht="409.5" x14ac:dyDescent="0.25">
      <c r="J1007" s="7" t="s">
        <v>86</v>
      </c>
      <c r="L1007" s="60" t="s">
        <v>87</v>
      </c>
    </row>
    <row r="1008" spans="10:12" ht="165" x14ac:dyDescent="0.25">
      <c r="J1008" s="7" t="s">
        <v>89</v>
      </c>
      <c r="L1008" s="60" t="s">
        <v>90</v>
      </c>
    </row>
    <row r="1009" spans="10:12" ht="135" x14ac:dyDescent="0.25">
      <c r="J1009" s="7" t="s">
        <v>92</v>
      </c>
      <c r="L1009" s="60" t="s">
        <v>93</v>
      </c>
    </row>
    <row r="1010" spans="10:12" x14ac:dyDescent="0.25">
      <c r="J1010" s="7" t="s">
        <v>95</v>
      </c>
    </row>
    <row r="1011" spans="10:12" x14ac:dyDescent="0.25">
      <c r="J1011" s="7" t="s">
        <v>97</v>
      </c>
    </row>
    <row r="1012" spans="10:12" ht="315" x14ac:dyDescent="0.25">
      <c r="J1012" s="7" t="s">
        <v>99</v>
      </c>
      <c r="L1012" s="60" t="s">
        <v>10</v>
      </c>
    </row>
    <row r="1013" spans="10:12" ht="360" x14ac:dyDescent="0.25">
      <c r="J1013" s="7" t="s">
        <v>101</v>
      </c>
      <c r="L1013" s="60" t="s">
        <v>102</v>
      </c>
    </row>
    <row r="1014" spans="10:12" ht="225" x14ac:dyDescent="0.25">
      <c r="J1014" s="7" t="s">
        <v>104</v>
      </c>
      <c r="L1014" s="60" t="s">
        <v>105</v>
      </c>
    </row>
    <row r="1015" spans="10:12" ht="90" x14ac:dyDescent="0.25">
      <c r="J1015" s="7" t="s">
        <v>107</v>
      </c>
      <c r="L1015" s="60" t="s">
        <v>108</v>
      </c>
    </row>
    <row r="1016" spans="10:12" ht="75" x14ac:dyDescent="0.25">
      <c r="L1016" s="60" t="s">
        <v>110</v>
      </c>
    </row>
    <row r="1017" spans="10:12" ht="270" x14ac:dyDescent="0.25">
      <c r="L1017" s="60" t="s">
        <v>111</v>
      </c>
    </row>
    <row r="1018" spans="10:12" ht="135" x14ac:dyDescent="0.25">
      <c r="L1018" s="60" t="s">
        <v>112</v>
      </c>
    </row>
    <row r="1019" spans="10:12" ht="285" x14ac:dyDescent="0.25">
      <c r="L1019" s="60" t="s">
        <v>113</v>
      </c>
    </row>
    <row r="1020" spans="10:12" ht="390" x14ac:dyDescent="0.25">
      <c r="L1020" s="60" t="s">
        <v>114</v>
      </c>
    </row>
    <row r="1021" spans="10:12" ht="180" x14ac:dyDescent="0.25">
      <c r="L1021" s="60" t="s">
        <v>115</v>
      </c>
    </row>
    <row r="1022" spans="10:12" ht="300" x14ac:dyDescent="0.25">
      <c r="L1022" s="60" t="s">
        <v>116</v>
      </c>
    </row>
    <row r="1023" spans="10:12" ht="409.5" x14ac:dyDescent="0.25">
      <c r="L1023" s="60" t="s">
        <v>117</v>
      </c>
    </row>
    <row r="1024" spans="10:12" ht="195" x14ac:dyDescent="0.25">
      <c r="L1024" s="60" t="s">
        <v>118</v>
      </c>
    </row>
    <row r="1025" spans="12:12" ht="210" x14ac:dyDescent="0.25">
      <c r="L1025" s="60" t="s">
        <v>119</v>
      </c>
    </row>
    <row r="1026" spans="12:12" ht="315" x14ac:dyDescent="0.25">
      <c r="L1026" s="60" t="s">
        <v>120</v>
      </c>
    </row>
    <row r="1027" spans="12:12" ht="120" x14ac:dyDescent="0.25">
      <c r="L1027" s="60" t="s">
        <v>121</v>
      </c>
    </row>
    <row r="1028" spans="12:12" ht="90" x14ac:dyDescent="0.25">
      <c r="L1028" s="60" t="s">
        <v>122</v>
      </c>
    </row>
    <row r="1029" spans="12:12" ht="165" x14ac:dyDescent="0.25">
      <c r="L1029" s="60" t="s">
        <v>123</v>
      </c>
    </row>
    <row r="1030" spans="12:12" ht="315" x14ac:dyDescent="0.25">
      <c r="L1030" s="60" t="s">
        <v>124</v>
      </c>
    </row>
    <row r="1031" spans="12:12" ht="409.5" x14ac:dyDescent="0.25">
      <c r="L1031" s="60" t="s">
        <v>125</v>
      </c>
    </row>
    <row r="1032" spans="12:12" ht="210" x14ac:dyDescent="0.25">
      <c r="L1032" s="60" t="s">
        <v>126</v>
      </c>
    </row>
    <row r="1033" spans="12:12" ht="195" x14ac:dyDescent="0.25">
      <c r="L1033" s="60" t="s">
        <v>127</v>
      </c>
    </row>
    <row r="1034" spans="12:12" ht="120" x14ac:dyDescent="0.25">
      <c r="L1034" s="60" t="s">
        <v>128</v>
      </c>
    </row>
    <row r="1035" spans="12:12" ht="165" x14ac:dyDescent="0.25">
      <c r="L1035" s="60" t="s">
        <v>129</v>
      </c>
    </row>
    <row r="1036" spans="12:12" ht="360" x14ac:dyDescent="0.25">
      <c r="L1036" s="60" t="s">
        <v>130</v>
      </c>
    </row>
    <row r="1037" spans="12:12" ht="105" x14ac:dyDescent="0.25">
      <c r="L1037" s="60" t="s">
        <v>131</v>
      </c>
    </row>
    <row r="1038" spans="12:12" ht="165" x14ac:dyDescent="0.25">
      <c r="L1038" s="60" t="s">
        <v>132</v>
      </c>
    </row>
  </sheetData>
  <dataConsolidate/>
  <mergeCells count="69">
    <mergeCell ref="E49:J49"/>
    <mergeCell ref="B47:C47"/>
    <mergeCell ref="D47:E47"/>
    <mergeCell ref="F47:G47"/>
    <mergeCell ref="H47:I47"/>
    <mergeCell ref="B48:G48"/>
    <mergeCell ref="H48:J48"/>
    <mergeCell ref="B44:G44"/>
    <mergeCell ref="H44:J44"/>
    <mergeCell ref="B46:C46"/>
    <mergeCell ref="D46:E46"/>
    <mergeCell ref="F46:G46"/>
    <mergeCell ref="H46:I46"/>
    <mergeCell ref="C39:D39"/>
    <mergeCell ref="E39:F39"/>
    <mergeCell ref="H39:I39"/>
    <mergeCell ref="B40:B42"/>
    <mergeCell ref="C40:D40"/>
    <mergeCell ref="E40:F40"/>
    <mergeCell ref="G40:H40"/>
    <mergeCell ref="I40:J40"/>
    <mergeCell ref="C41:D41"/>
    <mergeCell ref="I41:J41"/>
    <mergeCell ref="C42:D42"/>
    <mergeCell ref="I42:J42"/>
    <mergeCell ref="B35:C35"/>
    <mergeCell ref="D35:F35"/>
    <mergeCell ref="G35:H35"/>
    <mergeCell ref="I35:J35"/>
    <mergeCell ref="B37:C37"/>
    <mergeCell ref="D37:J37"/>
    <mergeCell ref="C31:D31"/>
    <mergeCell ref="F31:G31"/>
    <mergeCell ref="I31:J31"/>
    <mergeCell ref="B33:C33"/>
    <mergeCell ref="D33:E33"/>
    <mergeCell ref="F33:G33"/>
    <mergeCell ref="L26:N26"/>
    <mergeCell ref="B28:B29"/>
    <mergeCell ref="C28:D28"/>
    <mergeCell ref="E28:J28"/>
    <mergeCell ref="C29:D29"/>
    <mergeCell ref="E29:J29"/>
    <mergeCell ref="B23:C23"/>
    <mergeCell ref="D23:J23"/>
    <mergeCell ref="B25:B26"/>
    <mergeCell ref="C25:C26"/>
    <mergeCell ref="D25:D26"/>
    <mergeCell ref="F25:H25"/>
    <mergeCell ref="I25:I26"/>
    <mergeCell ref="F26:H26"/>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3">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L26:N26 F25:H26"/>
    <dataValidation allowBlank="1" showInputMessage="1" showErrorMessage="1" promptTitle="Fuente de datos" prompt="Registre el nombre de la fuente de datos que suministrara la información de cada una de las variables. Ejemplo modulo XX de SISGSTION, ISOLICION, etc. " sqref="L25 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sqref="D13:J13">
      <formula1>$FH$200:$FH$209</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s>
  <pageMargins left="0.25" right="0.25" top="0.75" bottom="0.75" header="0.3" footer="0.3"/>
  <pageSetup scale="56" orientation="portrait" r:id="rId1"/>
  <headerFooter>
    <oddFooter xml:space="preserve">&amp;RPE-PI-G02-F02  V01 </oddFooter>
  </headerFooter>
  <rowBreaks count="1" manualBreakCount="1">
    <brk id="56" max="16383"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FK1038"/>
  <sheetViews>
    <sheetView showWhiteSpace="0" topLeftCell="C1" zoomScaleNormal="100" zoomScaleSheetLayoutView="80" zoomScalePageLayoutView="80" workbookViewId="0">
      <selection activeCell="K15" sqref="K15"/>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4" customWidth="1"/>
    <col min="12" max="12" width="11.42578125" style="4"/>
    <col min="13" max="14" width="0" style="4" hidden="1" customWidth="1"/>
    <col min="15" max="15" width="0" style="5" hidden="1" customWidth="1"/>
    <col min="16" max="16" width="0" style="6" hidden="1" customWidth="1"/>
    <col min="17" max="34" width="0" style="3" hidden="1" customWidth="1"/>
    <col min="35"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4" ht="12" customHeight="1" x14ac:dyDescent="0.25">
      <c r="B2" s="1"/>
      <c r="C2" s="1"/>
      <c r="D2" s="2"/>
      <c r="E2" s="2"/>
      <c r="F2" s="2"/>
      <c r="G2" s="2"/>
      <c r="H2" s="2"/>
      <c r="I2" s="1"/>
      <c r="J2" s="1"/>
    </row>
    <row r="3" spans="2:34" ht="22.5" customHeight="1" x14ac:dyDescent="0.25">
      <c r="B3" s="1"/>
      <c r="C3" s="1"/>
      <c r="D3" s="2"/>
      <c r="E3" s="79" t="s">
        <v>0</v>
      </c>
      <c r="F3" s="79"/>
      <c r="G3" s="79"/>
      <c r="H3" s="79"/>
      <c r="I3" s="79"/>
      <c r="J3" s="79"/>
    </row>
    <row r="4" spans="2:34" ht="10.5" customHeight="1" x14ac:dyDescent="0.25">
      <c r="B4" s="1"/>
      <c r="C4" s="1"/>
      <c r="D4" s="1"/>
      <c r="E4" s="1"/>
      <c r="F4" s="1"/>
      <c r="G4" s="1"/>
      <c r="H4" s="1"/>
      <c r="I4" s="1"/>
      <c r="J4" s="1"/>
    </row>
    <row r="5" spans="2:34" ht="18" customHeight="1" thickBot="1" x14ac:dyDescent="0.3">
      <c r="B5" s="80" t="s">
        <v>1</v>
      </c>
      <c r="C5" s="81"/>
      <c r="D5" s="81"/>
      <c r="E5" s="81"/>
      <c r="F5" s="81"/>
      <c r="G5" s="81"/>
      <c r="H5" s="81"/>
      <c r="I5" s="81"/>
      <c r="J5" s="82"/>
      <c r="K5" s="77"/>
    </row>
    <row r="6" spans="2:34" s="10" customFormat="1" ht="2.25" customHeight="1" thickBot="1" x14ac:dyDescent="0.3">
      <c r="B6" s="8"/>
      <c r="C6" s="8"/>
      <c r="D6" s="9"/>
      <c r="E6" s="9"/>
      <c r="F6" s="9"/>
      <c r="G6" s="9"/>
      <c r="H6" s="9"/>
      <c r="I6" s="9"/>
      <c r="J6" s="9"/>
      <c r="K6" s="6"/>
      <c r="L6" s="6"/>
      <c r="M6" s="6"/>
      <c r="N6" s="6"/>
      <c r="O6" s="5"/>
      <c r="P6" s="6"/>
      <c r="Q6" s="6"/>
      <c r="R6" s="6"/>
      <c r="S6" s="6"/>
      <c r="T6" s="6"/>
      <c r="U6" s="6"/>
      <c r="V6" s="6"/>
      <c r="W6" s="6"/>
      <c r="X6" s="6"/>
      <c r="Y6" s="6"/>
      <c r="Z6" s="6"/>
      <c r="AA6" s="6"/>
      <c r="AB6" s="6"/>
      <c r="AC6" s="6"/>
      <c r="AD6" s="6"/>
      <c r="AE6" s="6"/>
      <c r="AF6" s="6"/>
      <c r="AG6" s="6"/>
      <c r="AH6" s="6"/>
    </row>
    <row r="7" spans="2:34" ht="25.5" customHeight="1" thickTop="1" x14ac:dyDescent="0.25">
      <c r="B7" s="83" t="s">
        <v>2</v>
      </c>
      <c r="C7" s="83"/>
      <c r="D7" s="84" t="s">
        <v>261</v>
      </c>
      <c r="E7" s="85"/>
      <c r="F7" s="85"/>
      <c r="G7" s="85"/>
      <c r="H7" s="86"/>
      <c r="I7" s="66" t="s">
        <v>3</v>
      </c>
      <c r="J7" s="75" t="s">
        <v>241</v>
      </c>
    </row>
    <row r="8" spans="2:34" s="10" customFormat="1" ht="2.25" customHeight="1" x14ac:dyDescent="0.25">
      <c r="B8" s="11"/>
      <c r="C8" s="11"/>
      <c r="D8" s="12"/>
      <c r="E8" s="12"/>
      <c r="F8" s="12"/>
      <c r="G8" s="12"/>
      <c r="H8" s="12"/>
      <c r="I8" s="12"/>
      <c r="J8" s="12"/>
      <c r="K8" s="6"/>
      <c r="L8" s="6"/>
      <c r="M8" s="6"/>
      <c r="N8" s="6"/>
      <c r="O8" s="5"/>
      <c r="P8" s="6"/>
      <c r="Q8" s="6"/>
      <c r="R8" s="6"/>
      <c r="S8" s="6"/>
      <c r="T8" s="6"/>
      <c r="U8" s="6"/>
      <c r="V8" s="6"/>
      <c r="W8" s="6"/>
      <c r="X8" s="6"/>
      <c r="Y8" s="6"/>
      <c r="Z8" s="6"/>
      <c r="AA8" s="6"/>
      <c r="AB8" s="6"/>
      <c r="AC8" s="6"/>
      <c r="AD8" s="6"/>
      <c r="AE8" s="6"/>
      <c r="AF8" s="6"/>
      <c r="AG8" s="6"/>
      <c r="AH8" s="6"/>
    </row>
    <row r="9" spans="2:34" ht="26.25" customHeight="1" x14ac:dyDescent="0.25">
      <c r="B9" s="83" t="s">
        <v>4</v>
      </c>
      <c r="C9" s="83"/>
      <c r="D9" s="87" t="s">
        <v>250</v>
      </c>
      <c r="E9" s="87"/>
      <c r="F9" s="87"/>
      <c r="G9" s="87"/>
      <c r="H9" s="87"/>
      <c r="I9" s="87"/>
      <c r="J9" s="87"/>
    </row>
    <row r="10" spans="2:34" s="10" customFormat="1" ht="3" customHeight="1" x14ac:dyDescent="0.25">
      <c r="B10" s="11"/>
      <c r="C10" s="11"/>
      <c r="D10" s="12"/>
      <c r="E10" s="12"/>
      <c r="F10" s="12"/>
      <c r="G10" s="12"/>
      <c r="H10" s="12"/>
      <c r="I10" s="12"/>
      <c r="J10" s="12"/>
      <c r="K10" s="6"/>
      <c r="L10" s="6"/>
      <c r="M10" s="6"/>
      <c r="N10" s="6"/>
      <c r="O10" s="5"/>
      <c r="P10" s="6"/>
      <c r="Q10" s="6"/>
      <c r="R10" s="6"/>
      <c r="S10" s="6"/>
      <c r="T10" s="6"/>
      <c r="U10" s="6"/>
      <c r="V10" s="6"/>
      <c r="W10" s="6"/>
      <c r="X10" s="6"/>
      <c r="Y10" s="6"/>
      <c r="Z10" s="6"/>
      <c r="AA10" s="6"/>
      <c r="AB10" s="6"/>
      <c r="AC10" s="6"/>
      <c r="AD10" s="6"/>
      <c r="AE10" s="6"/>
      <c r="AF10" s="6"/>
      <c r="AG10" s="6"/>
      <c r="AH10" s="6"/>
    </row>
    <row r="11" spans="2:34" s="10" customFormat="1" ht="18" customHeight="1" x14ac:dyDescent="0.25">
      <c r="B11" s="83" t="s">
        <v>5</v>
      </c>
      <c r="C11" s="83"/>
      <c r="D11" s="87" t="s">
        <v>6</v>
      </c>
      <c r="E11" s="87"/>
      <c r="F11" s="87"/>
      <c r="G11" s="87"/>
      <c r="H11" s="87"/>
      <c r="I11" s="87"/>
      <c r="J11" s="87"/>
      <c r="K11" s="6"/>
      <c r="L11" s="6"/>
      <c r="M11" s="6"/>
      <c r="N11" s="6"/>
      <c r="O11" s="5"/>
      <c r="P11" s="6"/>
      <c r="Q11" s="6"/>
      <c r="R11" s="6"/>
      <c r="S11" s="6"/>
      <c r="T11" s="6"/>
      <c r="U11" s="6"/>
      <c r="V11" s="6"/>
      <c r="W11" s="6"/>
      <c r="X11" s="6"/>
      <c r="Y11" s="6"/>
      <c r="Z11" s="6"/>
      <c r="AA11" s="6"/>
      <c r="AB11" s="6"/>
      <c r="AC11" s="6"/>
      <c r="AD11" s="6"/>
      <c r="AE11" s="6"/>
      <c r="AF11" s="6"/>
      <c r="AG11" s="6"/>
      <c r="AH11" s="6"/>
    </row>
    <row r="12" spans="2:34" s="10" customFormat="1" ht="3" customHeight="1" x14ac:dyDescent="0.25">
      <c r="B12" s="11"/>
      <c r="C12" s="11"/>
      <c r="D12" s="12"/>
      <c r="E12" s="12"/>
      <c r="F12" s="12"/>
      <c r="G12" s="12"/>
      <c r="H12" s="12"/>
      <c r="I12" s="12"/>
      <c r="J12" s="12"/>
      <c r="K12" s="6"/>
      <c r="L12" s="6"/>
      <c r="M12" s="6"/>
      <c r="N12" s="6"/>
      <c r="O12" s="5"/>
      <c r="P12" s="6"/>
      <c r="Q12" s="6"/>
      <c r="R12" s="6"/>
      <c r="S12" s="6"/>
      <c r="T12" s="6"/>
      <c r="U12" s="6"/>
      <c r="V12" s="6"/>
      <c r="W12" s="6"/>
      <c r="X12" s="6"/>
      <c r="Y12" s="6"/>
      <c r="Z12" s="6"/>
      <c r="AA12" s="6"/>
      <c r="AB12" s="6"/>
      <c r="AC12" s="6"/>
      <c r="AD12" s="6"/>
      <c r="AE12" s="6"/>
      <c r="AF12" s="6"/>
      <c r="AG12" s="6"/>
      <c r="AH12" s="6"/>
    </row>
    <row r="13" spans="2:34" s="10" customFormat="1" ht="39" customHeight="1" x14ac:dyDescent="0.25">
      <c r="B13" s="83" t="s">
        <v>7</v>
      </c>
      <c r="C13" s="83"/>
      <c r="D13" s="87" t="s">
        <v>90</v>
      </c>
      <c r="E13" s="87"/>
      <c r="F13" s="87"/>
      <c r="G13" s="87"/>
      <c r="H13" s="87"/>
      <c r="I13" s="87"/>
      <c r="J13" s="87"/>
      <c r="K13" s="6"/>
      <c r="L13" s="6"/>
      <c r="M13" s="6"/>
      <c r="N13" s="6"/>
      <c r="O13" s="5"/>
      <c r="P13" s="6"/>
      <c r="Q13" s="6"/>
      <c r="R13" s="6"/>
      <c r="S13" s="6"/>
      <c r="T13" s="6"/>
      <c r="U13" s="6"/>
      <c r="V13" s="6"/>
      <c r="W13" s="6"/>
      <c r="X13" s="6"/>
      <c r="Y13" s="6"/>
      <c r="Z13" s="6"/>
      <c r="AA13" s="6"/>
      <c r="AB13" s="6"/>
      <c r="AC13" s="6"/>
      <c r="AD13" s="6"/>
      <c r="AE13" s="6"/>
      <c r="AF13" s="6"/>
      <c r="AG13" s="6"/>
      <c r="AH13" s="6"/>
    </row>
    <row r="14" spans="2:34" s="10" customFormat="1" ht="7.5" customHeight="1" x14ac:dyDescent="0.25">
      <c r="B14" s="11"/>
      <c r="C14" s="11"/>
      <c r="D14" s="12"/>
      <c r="E14" s="12"/>
      <c r="F14" s="12"/>
      <c r="G14" s="12"/>
      <c r="H14" s="12"/>
      <c r="I14" s="12"/>
      <c r="J14" s="12"/>
      <c r="K14" s="6"/>
      <c r="L14" s="6"/>
      <c r="M14" s="6"/>
      <c r="N14" s="6"/>
      <c r="O14" s="5"/>
      <c r="P14" s="6"/>
      <c r="Q14" s="6"/>
      <c r="R14" s="6"/>
      <c r="S14" s="6"/>
      <c r="T14" s="6"/>
      <c r="U14" s="6"/>
      <c r="V14" s="6"/>
      <c r="W14" s="6"/>
      <c r="X14" s="6"/>
      <c r="Y14" s="6"/>
      <c r="Z14" s="6"/>
      <c r="AA14" s="6"/>
      <c r="AB14" s="6"/>
      <c r="AC14" s="6"/>
      <c r="AD14" s="6"/>
      <c r="AE14" s="6"/>
      <c r="AF14" s="6"/>
      <c r="AG14" s="6"/>
      <c r="AH14" s="6"/>
    </row>
    <row r="15" spans="2:34" s="10" customFormat="1" ht="33" customHeight="1" x14ac:dyDescent="0.25">
      <c r="B15" s="83" t="s">
        <v>9</v>
      </c>
      <c r="C15" s="83"/>
      <c r="D15" s="87" t="s">
        <v>130</v>
      </c>
      <c r="E15" s="87"/>
      <c r="F15" s="87"/>
      <c r="G15" s="87"/>
      <c r="H15" s="87"/>
      <c r="I15" s="87"/>
      <c r="J15" s="87"/>
      <c r="K15" s="6"/>
      <c r="L15" s="6"/>
      <c r="M15" s="6"/>
      <c r="N15" s="6"/>
      <c r="O15" s="5"/>
      <c r="P15" s="6"/>
      <c r="Q15" s="6"/>
      <c r="R15" s="6"/>
      <c r="S15" s="6"/>
      <c r="T15" s="6"/>
      <c r="U15" s="6"/>
      <c r="V15" s="6"/>
      <c r="W15" s="6"/>
      <c r="X15" s="6"/>
      <c r="Y15" s="6"/>
      <c r="Z15" s="6"/>
      <c r="AA15" s="6"/>
      <c r="AB15" s="6"/>
      <c r="AC15" s="6"/>
      <c r="AD15" s="6"/>
      <c r="AE15" s="6"/>
      <c r="AF15" s="6"/>
      <c r="AG15" s="6"/>
      <c r="AH15" s="6"/>
    </row>
    <row r="16" spans="2:34" s="10" customFormat="1" ht="6" customHeight="1" x14ac:dyDescent="0.25">
      <c r="B16" s="11"/>
      <c r="C16" s="11"/>
      <c r="D16" s="12"/>
      <c r="E16" s="12"/>
      <c r="F16" s="12"/>
      <c r="G16" s="12"/>
      <c r="H16" s="12"/>
      <c r="I16" s="12"/>
      <c r="J16" s="12"/>
      <c r="K16" s="6"/>
      <c r="L16" s="6"/>
      <c r="M16" s="6"/>
      <c r="N16" s="6"/>
      <c r="O16" s="5"/>
      <c r="P16" s="6"/>
      <c r="Q16" s="6"/>
      <c r="R16" s="6"/>
      <c r="S16" s="6"/>
      <c r="T16" s="6"/>
      <c r="U16" s="6"/>
      <c r="V16" s="6"/>
      <c r="W16" s="6"/>
      <c r="X16" s="6"/>
      <c r="Y16" s="6"/>
      <c r="Z16" s="6"/>
      <c r="AA16" s="6"/>
      <c r="AB16" s="6"/>
      <c r="AC16" s="6"/>
      <c r="AD16" s="6"/>
      <c r="AE16" s="6"/>
      <c r="AF16" s="6"/>
      <c r="AG16" s="6"/>
      <c r="AH16" s="6"/>
    </row>
    <row r="17" spans="2:34" s="10" customFormat="1" ht="13.5" customHeight="1" x14ac:dyDescent="0.25">
      <c r="B17" s="83" t="s">
        <v>11</v>
      </c>
      <c r="C17" s="83" t="str">
        <f>IF(ISERROR(VLOOKUP(#REF!,[7]listas!$B$5:$G$54,2,0)),"",VLOOKUP(#REF!,[7]listas!$B$5:$G$54,2,0))</f>
        <v/>
      </c>
      <c r="D17" s="87" t="s">
        <v>71</v>
      </c>
      <c r="E17" s="87"/>
      <c r="F17" s="87"/>
      <c r="G17" s="87"/>
      <c r="H17" s="87"/>
      <c r="I17" s="87"/>
      <c r="J17" s="87"/>
      <c r="K17" s="6"/>
      <c r="L17" s="6"/>
      <c r="M17" s="6"/>
      <c r="N17" s="6"/>
      <c r="O17" s="5"/>
      <c r="P17" s="6"/>
      <c r="Q17" s="6"/>
      <c r="R17" s="6"/>
      <c r="S17" s="6"/>
      <c r="T17" s="6"/>
      <c r="U17" s="6"/>
      <c r="V17" s="6"/>
      <c r="W17" s="6"/>
      <c r="X17" s="6"/>
      <c r="Y17" s="6"/>
      <c r="Z17" s="6"/>
      <c r="AA17" s="6"/>
      <c r="AB17" s="6"/>
      <c r="AC17" s="6"/>
      <c r="AD17" s="6"/>
      <c r="AE17" s="6"/>
      <c r="AF17" s="6"/>
      <c r="AG17" s="6"/>
      <c r="AH17" s="6"/>
    </row>
    <row r="18" spans="2:34" s="10" customFormat="1" ht="3.75" customHeight="1" x14ac:dyDescent="0.25">
      <c r="B18" s="11"/>
      <c r="C18" s="11"/>
      <c r="D18" s="12"/>
      <c r="E18" s="12"/>
      <c r="F18" s="12"/>
      <c r="G18" s="12"/>
      <c r="H18" s="12"/>
      <c r="I18" s="12"/>
      <c r="J18" s="12"/>
      <c r="K18" s="6"/>
      <c r="L18" s="6"/>
      <c r="M18" s="6"/>
      <c r="N18" s="6"/>
      <c r="O18" s="5"/>
      <c r="P18" s="6"/>
      <c r="Q18" s="6"/>
      <c r="R18" s="6"/>
      <c r="S18" s="6"/>
      <c r="T18" s="6"/>
      <c r="U18" s="6"/>
      <c r="V18" s="6"/>
      <c r="W18" s="6"/>
      <c r="X18" s="6"/>
      <c r="Y18" s="6"/>
      <c r="Z18" s="6"/>
      <c r="AA18" s="6"/>
      <c r="AB18" s="6"/>
      <c r="AC18" s="6"/>
      <c r="AD18" s="6"/>
      <c r="AE18" s="6"/>
      <c r="AF18" s="6"/>
      <c r="AG18" s="6"/>
      <c r="AH18" s="6"/>
    </row>
    <row r="19" spans="2:34" ht="43.5" customHeight="1" x14ac:dyDescent="0.25">
      <c r="B19" s="83" t="s">
        <v>12</v>
      </c>
      <c r="C19" s="83"/>
      <c r="D19" s="88" t="s">
        <v>85</v>
      </c>
      <c r="E19" s="89"/>
      <c r="F19" s="89"/>
      <c r="G19" s="89"/>
      <c r="H19" s="89"/>
      <c r="I19" s="89"/>
      <c r="J19" s="90"/>
      <c r="K19" s="3"/>
      <c r="L19" s="3"/>
      <c r="M19" s="3"/>
      <c r="N19" s="3"/>
    </row>
    <row r="20" spans="2:34" s="10" customFormat="1" ht="3.75" customHeight="1" x14ac:dyDescent="0.25">
      <c r="B20" s="11"/>
      <c r="C20" s="11"/>
      <c r="D20" s="12"/>
      <c r="E20" s="12"/>
      <c r="F20" s="12"/>
      <c r="G20" s="12"/>
      <c r="H20" s="12"/>
      <c r="I20" s="12"/>
      <c r="J20" s="12"/>
      <c r="K20" s="6"/>
      <c r="L20" s="6"/>
      <c r="M20" s="6"/>
      <c r="N20" s="6"/>
      <c r="O20" s="5"/>
      <c r="P20" s="6"/>
      <c r="Q20" s="6"/>
      <c r="R20" s="6"/>
      <c r="S20" s="6"/>
      <c r="T20" s="6"/>
      <c r="U20" s="6"/>
      <c r="V20" s="6"/>
      <c r="W20" s="6"/>
      <c r="X20" s="6"/>
      <c r="Y20" s="6"/>
      <c r="Z20" s="6"/>
      <c r="AA20" s="6"/>
      <c r="AB20" s="6"/>
      <c r="AC20" s="6"/>
      <c r="AD20" s="6"/>
      <c r="AE20" s="6"/>
      <c r="AF20" s="6"/>
      <c r="AG20" s="6"/>
      <c r="AH20" s="6"/>
    </row>
    <row r="21" spans="2:34" ht="12.75" x14ac:dyDescent="0.25">
      <c r="B21" s="83" t="s">
        <v>13</v>
      </c>
      <c r="C21" s="83"/>
      <c r="D21" s="84"/>
      <c r="E21" s="85"/>
      <c r="F21" s="85"/>
      <c r="G21" s="85"/>
      <c r="H21" s="85"/>
      <c r="I21" s="85"/>
      <c r="J21" s="86"/>
      <c r="K21" s="3"/>
      <c r="L21" s="3"/>
      <c r="M21" s="3"/>
      <c r="N21" s="3"/>
    </row>
    <row r="22" spans="2:34" s="10" customFormat="1" ht="4.5" customHeight="1" x14ac:dyDescent="0.25">
      <c r="B22" s="11"/>
      <c r="C22" s="11"/>
      <c r="D22" s="12"/>
      <c r="E22" s="12"/>
      <c r="F22" s="12"/>
      <c r="G22" s="12"/>
      <c r="H22" s="12"/>
      <c r="I22" s="12"/>
      <c r="J22" s="12"/>
      <c r="K22" s="6"/>
      <c r="L22" s="6"/>
      <c r="M22" s="6"/>
      <c r="N22" s="6"/>
      <c r="O22" s="5"/>
      <c r="P22" s="6"/>
      <c r="Q22" s="6"/>
      <c r="R22" s="6"/>
      <c r="S22" s="6"/>
      <c r="T22" s="6"/>
      <c r="U22" s="6"/>
      <c r="V22" s="6"/>
      <c r="W22" s="6"/>
      <c r="X22" s="6"/>
      <c r="Y22" s="6"/>
      <c r="Z22" s="6"/>
      <c r="AA22" s="6"/>
      <c r="AB22" s="6"/>
      <c r="AC22" s="6"/>
      <c r="AD22" s="6"/>
      <c r="AE22" s="6"/>
      <c r="AF22" s="6"/>
      <c r="AG22" s="6"/>
      <c r="AH22" s="6"/>
    </row>
    <row r="23" spans="2:34" s="10" customFormat="1" ht="16.5" customHeight="1" x14ac:dyDescent="0.25">
      <c r="B23" s="83" t="s">
        <v>14</v>
      </c>
      <c r="C23" s="83"/>
      <c r="D23" s="84" t="s">
        <v>161</v>
      </c>
      <c r="E23" s="85"/>
      <c r="F23" s="85"/>
      <c r="G23" s="85"/>
      <c r="H23" s="85"/>
      <c r="I23" s="85"/>
      <c r="J23" s="86"/>
      <c r="K23" s="6"/>
      <c r="L23" s="6"/>
      <c r="M23" s="6"/>
      <c r="N23" s="6"/>
      <c r="O23" s="5"/>
      <c r="P23" s="6"/>
      <c r="Q23" s="6"/>
      <c r="R23" s="6"/>
      <c r="S23" s="6"/>
      <c r="T23" s="6"/>
      <c r="U23" s="6"/>
      <c r="V23" s="6"/>
      <c r="W23" s="6"/>
      <c r="X23" s="6"/>
      <c r="Y23" s="6"/>
      <c r="Z23" s="6"/>
      <c r="AA23" s="6"/>
      <c r="AB23" s="6"/>
      <c r="AC23" s="6"/>
      <c r="AD23" s="6"/>
      <c r="AE23" s="6"/>
      <c r="AF23" s="6"/>
      <c r="AG23" s="6"/>
      <c r="AH23" s="6"/>
    </row>
    <row r="24" spans="2:34" s="10" customFormat="1" ht="3.75" customHeight="1" x14ac:dyDescent="0.25">
      <c r="B24" s="11"/>
      <c r="C24" s="11"/>
      <c r="D24" s="12"/>
      <c r="E24" s="12"/>
      <c r="F24" s="12"/>
      <c r="G24" s="12"/>
      <c r="H24" s="12"/>
      <c r="I24" s="12"/>
      <c r="J24" s="12"/>
      <c r="K24" s="6"/>
      <c r="L24" s="6"/>
      <c r="M24" s="6"/>
      <c r="N24" s="6"/>
      <c r="O24" s="5"/>
      <c r="P24" s="6"/>
      <c r="Q24" s="6"/>
      <c r="R24" s="6"/>
      <c r="S24" s="6"/>
      <c r="T24" s="6"/>
      <c r="U24" s="6"/>
      <c r="V24" s="6"/>
      <c r="W24" s="6"/>
      <c r="X24" s="6"/>
      <c r="Y24" s="6"/>
      <c r="Z24" s="6"/>
      <c r="AA24" s="6"/>
      <c r="AB24" s="6"/>
      <c r="AC24" s="6"/>
      <c r="AD24" s="6"/>
      <c r="AE24" s="6"/>
      <c r="AF24" s="6"/>
      <c r="AG24" s="6"/>
      <c r="AH24" s="6"/>
    </row>
    <row r="25" spans="2:34" s="10" customFormat="1" ht="74.25" customHeight="1" x14ac:dyDescent="0.25">
      <c r="B25" s="91" t="s">
        <v>16</v>
      </c>
      <c r="C25" s="92" t="s">
        <v>17</v>
      </c>
      <c r="D25" s="91" t="s">
        <v>18</v>
      </c>
      <c r="E25" s="66" t="s">
        <v>19</v>
      </c>
      <c r="F25" s="93" t="s">
        <v>251</v>
      </c>
      <c r="G25" s="93"/>
      <c r="H25" s="93"/>
      <c r="I25" s="91" t="s">
        <v>20</v>
      </c>
      <c r="J25" s="13" t="s">
        <v>245</v>
      </c>
      <c r="K25" s="6"/>
      <c r="L25" s="13"/>
      <c r="M25" s="6"/>
      <c r="N25" s="6"/>
      <c r="O25" s="3"/>
      <c r="P25" s="6"/>
      <c r="Q25" s="6"/>
      <c r="R25" s="6"/>
      <c r="S25" s="6"/>
      <c r="T25" s="6"/>
      <c r="U25" s="6"/>
      <c r="V25" s="6"/>
      <c r="W25" s="6"/>
      <c r="X25" s="6"/>
      <c r="Y25" s="6"/>
      <c r="Z25" s="6"/>
      <c r="AA25" s="6"/>
      <c r="AB25" s="6"/>
      <c r="AC25" s="6"/>
      <c r="AD25" s="6"/>
      <c r="AE25" s="6"/>
      <c r="AF25" s="6"/>
      <c r="AG25" s="6"/>
      <c r="AH25" s="6"/>
    </row>
    <row r="26" spans="2:34" ht="42" customHeight="1" x14ac:dyDescent="0.25">
      <c r="B26" s="91"/>
      <c r="C26" s="92"/>
      <c r="D26" s="91"/>
      <c r="E26" s="66" t="s">
        <v>21</v>
      </c>
      <c r="F26" s="94" t="s">
        <v>246</v>
      </c>
      <c r="G26" s="93"/>
      <c r="H26" s="93"/>
      <c r="I26" s="91"/>
      <c r="J26" s="13" t="s">
        <v>247</v>
      </c>
      <c r="K26" s="3"/>
      <c r="L26" s="95"/>
      <c r="M26" s="95"/>
      <c r="N26" s="95"/>
      <c r="O26" s="3"/>
    </row>
    <row r="27" spans="2:34" s="10" customFormat="1" ht="3.75" customHeight="1" x14ac:dyDescent="0.25">
      <c r="B27" s="11"/>
      <c r="C27" s="11"/>
      <c r="D27" s="14"/>
      <c r="E27" s="14"/>
      <c r="F27" s="14"/>
      <c r="G27" s="14"/>
      <c r="H27" s="14"/>
      <c r="I27" s="14"/>
      <c r="J27" s="14"/>
      <c r="K27" s="6"/>
      <c r="L27" s="6"/>
      <c r="M27" s="6"/>
      <c r="N27" s="6"/>
      <c r="O27" s="3"/>
      <c r="P27" s="6"/>
      <c r="Q27" s="6"/>
      <c r="R27" s="6"/>
      <c r="S27" s="6"/>
      <c r="T27" s="6"/>
      <c r="U27" s="6"/>
      <c r="V27" s="6"/>
      <c r="W27" s="6"/>
      <c r="X27" s="6"/>
      <c r="Y27" s="6"/>
      <c r="Z27" s="6"/>
      <c r="AA27" s="6"/>
      <c r="AB27" s="6"/>
      <c r="AC27" s="6"/>
      <c r="AD27" s="6"/>
      <c r="AE27" s="6"/>
      <c r="AF27" s="6"/>
      <c r="AG27" s="6"/>
      <c r="AH27" s="6"/>
    </row>
    <row r="28" spans="2:34" ht="45.75" customHeight="1" x14ac:dyDescent="0.25">
      <c r="B28" s="96" t="s">
        <v>22</v>
      </c>
      <c r="C28" s="97" t="str">
        <f>+F25</f>
        <v xml:space="preserve"># ERON con herramientas de prevencion implementadas </v>
      </c>
      <c r="D28" s="97"/>
      <c r="E28" s="98" t="s">
        <v>252</v>
      </c>
      <c r="F28" s="98"/>
      <c r="G28" s="98"/>
      <c r="H28" s="98"/>
      <c r="I28" s="98"/>
      <c r="J28" s="98"/>
      <c r="K28" s="3"/>
      <c r="L28" s="3"/>
      <c r="M28" s="3"/>
      <c r="N28" s="3"/>
      <c r="O28" s="3"/>
    </row>
    <row r="29" spans="2:34" ht="42.75" customHeight="1" x14ac:dyDescent="0.25">
      <c r="B29" s="96"/>
      <c r="C29" s="97" t="str">
        <f>+F26</f>
        <v># ERON Vigentes</v>
      </c>
      <c r="D29" s="97"/>
      <c r="E29" s="98" t="s">
        <v>247</v>
      </c>
      <c r="F29" s="98"/>
      <c r="G29" s="98"/>
      <c r="H29" s="98"/>
      <c r="I29" s="98"/>
      <c r="J29" s="98"/>
      <c r="K29" s="3"/>
      <c r="L29" s="3"/>
      <c r="M29" s="3"/>
      <c r="N29" s="3"/>
      <c r="O29" s="3"/>
    </row>
    <row r="30" spans="2:34" s="10" customFormat="1" ht="6" customHeight="1" thickBot="1" x14ac:dyDescent="0.3">
      <c r="B30" s="15"/>
      <c r="C30" s="16"/>
      <c r="D30" s="16"/>
      <c r="E30" s="16"/>
      <c r="F30" s="16"/>
      <c r="G30" s="16"/>
      <c r="H30" s="14"/>
      <c r="I30" s="16"/>
      <c r="J30" s="16"/>
      <c r="K30" s="6"/>
      <c r="L30" s="6"/>
      <c r="M30" s="6"/>
      <c r="N30" s="6"/>
      <c r="O30" s="3"/>
      <c r="P30" s="6"/>
      <c r="Q30" s="6"/>
      <c r="R30" s="6"/>
      <c r="S30" s="6"/>
      <c r="T30" s="6"/>
      <c r="U30" s="6"/>
      <c r="V30" s="6"/>
      <c r="W30" s="6"/>
      <c r="X30" s="6"/>
      <c r="Y30" s="6"/>
      <c r="Z30" s="6"/>
      <c r="AA30" s="6"/>
      <c r="AB30" s="6"/>
      <c r="AC30" s="6"/>
      <c r="AD30" s="6"/>
      <c r="AE30" s="6"/>
      <c r="AF30" s="6"/>
      <c r="AG30" s="6"/>
      <c r="AH30" s="6"/>
    </row>
    <row r="31" spans="2:34" ht="26.25" thickBot="1" x14ac:dyDescent="0.3">
      <c r="B31" s="68" t="s">
        <v>23</v>
      </c>
      <c r="C31" s="99" t="s">
        <v>24</v>
      </c>
      <c r="D31" s="99"/>
      <c r="E31" s="68" t="s">
        <v>25</v>
      </c>
      <c r="F31" s="99" t="s">
        <v>26</v>
      </c>
      <c r="G31" s="99"/>
      <c r="H31" s="68" t="s">
        <v>27</v>
      </c>
      <c r="I31" s="100" t="s">
        <v>28</v>
      </c>
      <c r="J31" s="101"/>
      <c r="K31" s="3"/>
      <c r="L31" s="3"/>
      <c r="M31" s="3"/>
      <c r="N31" s="3"/>
      <c r="O31" s="3"/>
    </row>
    <row r="32" spans="2:34" s="10" customFormat="1" ht="3.75" customHeight="1" x14ac:dyDescent="0.25">
      <c r="B32" s="15"/>
      <c r="C32" s="16"/>
      <c r="D32" s="16"/>
      <c r="E32" s="15"/>
      <c r="F32" s="16"/>
      <c r="G32" s="16"/>
      <c r="H32" s="15"/>
      <c r="I32" s="18"/>
      <c r="J32" s="18"/>
      <c r="K32" s="6"/>
      <c r="L32" s="6"/>
      <c r="M32" s="6"/>
      <c r="N32" s="6"/>
      <c r="O32" s="3"/>
      <c r="P32" s="6"/>
      <c r="Q32" s="6"/>
      <c r="R32" s="6"/>
      <c r="S32" s="6"/>
      <c r="T32" s="6"/>
      <c r="U32" s="6"/>
      <c r="V32" s="6"/>
      <c r="W32" s="6"/>
      <c r="X32" s="6"/>
      <c r="Y32" s="6"/>
      <c r="Z32" s="6"/>
      <c r="AA32" s="6"/>
      <c r="AB32" s="6"/>
      <c r="AC32" s="6"/>
      <c r="AD32" s="6"/>
      <c r="AE32" s="6"/>
      <c r="AF32" s="6"/>
      <c r="AG32" s="6"/>
      <c r="AH32" s="6"/>
    </row>
    <row r="33" spans="2:34" ht="12.75" x14ac:dyDescent="0.25">
      <c r="B33" s="96" t="s">
        <v>29</v>
      </c>
      <c r="C33" s="96"/>
      <c r="D33" s="102" t="s">
        <v>30</v>
      </c>
      <c r="E33" s="102"/>
      <c r="F33" s="96" t="s">
        <v>31</v>
      </c>
      <c r="G33" s="96"/>
      <c r="H33" s="19">
        <v>43697</v>
      </c>
      <c r="I33" s="20" t="s">
        <v>32</v>
      </c>
      <c r="J33" s="62">
        <v>0</v>
      </c>
      <c r="K33" s="3"/>
      <c r="L33" s="3"/>
      <c r="M33" s="3"/>
      <c r="N33" s="3"/>
      <c r="O33" s="3"/>
    </row>
    <row r="34" spans="2:34" s="10" customFormat="1" ht="3.75" customHeight="1" x14ac:dyDescent="0.25">
      <c r="B34" s="15"/>
      <c r="C34" s="15"/>
      <c r="D34" s="21"/>
      <c r="E34" s="21"/>
      <c r="F34" s="15"/>
      <c r="G34" s="15"/>
      <c r="H34" s="22"/>
      <c r="I34" s="22"/>
      <c r="J34" s="22"/>
      <c r="K34" s="6"/>
      <c r="L34" s="6"/>
      <c r="M34" s="6"/>
      <c r="N34" s="6"/>
      <c r="O34" s="3"/>
      <c r="P34" s="6"/>
      <c r="Q34" s="6"/>
      <c r="R34" s="6"/>
      <c r="S34" s="6"/>
      <c r="T34" s="6"/>
      <c r="U34" s="6"/>
      <c r="V34" s="6"/>
      <c r="W34" s="6"/>
      <c r="X34" s="6"/>
      <c r="Y34" s="6"/>
      <c r="Z34" s="6"/>
      <c r="AA34" s="6"/>
      <c r="AB34" s="6"/>
      <c r="AC34" s="6"/>
      <c r="AD34" s="6"/>
      <c r="AE34" s="6"/>
      <c r="AF34" s="6"/>
      <c r="AG34" s="6"/>
      <c r="AH34" s="6"/>
    </row>
    <row r="35" spans="2:34" ht="23.25" customHeight="1" x14ac:dyDescent="0.25">
      <c r="B35" s="96" t="s">
        <v>33</v>
      </c>
      <c r="C35" s="96"/>
      <c r="D35" s="103" t="s">
        <v>161</v>
      </c>
      <c r="E35" s="103"/>
      <c r="F35" s="103"/>
      <c r="G35" s="96" t="s">
        <v>34</v>
      </c>
      <c r="H35" s="96"/>
      <c r="I35" s="104" t="s">
        <v>249</v>
      </c>
      <c r="J35" s="105"/>
      <c r="K35" s="3"/>
      <c r="L35" s="3"/>
      <c r="M35" s="3"/>
      <c r="N35" s="3"/>
      <c r="O35" s="3"/>
    </row>
    <row r="36" spans="2:34" ht="4.5" customHeight="1" x14ac:dyDescent="0.25">
      <c r="B36" s="23"/>
      <c r="C36" s="24"/>
      <c r="D36" s="24"/>
      <c r="E36" s="24"/>
      <c r="F36" s="24"/>
      <c r="G36" s="25"/>
      <c r="H36" s="25"/>
      <c r="I36" s="23"/>
      <c r="J36" s="26"/>
      <c r="K36" s="3"/>
      <c r="L36" s="3"/>
      <c r="M36" s="3"/>
      <c r="N36" s="3"/>
    </row>
    <row r="37" spans="2:34" ht="12.75" x14ac:dyDescent="0.25">
      <c r="B37" s="96" t="s">
        <v>35</v>
      </c>
      <c r="C37" s="96"/>
      <c r="D37" s="106"/>
      <c r="E37" s="107"/>
      <c r="F37" s="107"/>
      <c r="G37" s="107"/>
      <c r="H37" s="107"/>
      <c r="I37" s="107"/>
      <c r="J37" s="108"/>
      <c r="K37" s="3"/>
      <c r="L37" s="3"/>
      <c r="M37" s="3"/>
      <c r="N37" s="3"/>
    </row>
    <row r="38" spans="2:34" ht="4.5" customHeight="1" thickBot="1" x14ac:dyDescent="0.3">
      <c r="B38" s="27"/>
      <c r="C38" s="28"/>
      <c r="D38" s="28"/>
      <c r="E38" s="28"/>
      <c r="F38" s="28"/>
      <c r="G38" s="27"/>
      <c r="H38" s="27"/>
      <c r="I38" s="27"/>
      <c r="J38" s="27"/>
      <c r="K38" s="3"/>
      <c r="L38" s="3"/>
      <c r="M38" s="3"/>
      <c r="N38" s="3"/>
    </row>
    <row r="39" spans="2:34" ht="12.75" x14ac:dyDescent="0.25">
      <c r="B39" s="29" t="s">
        <v>36</v>
      </c>
      <c r="C39" s="109">
        <v>0.9</v>
      </c>
      <c r="D39" s="110"/>
      <c r="E39" s="111" t="s">
        <v>37</v>
      </c>
      <c r="F39" s="111"/>
      <c r="G39" s="70">
        <v>0.86</v>
      </c>
      <c r="H39" s="111" t="s">
        <v>38</v>
      </c>
      <c r="I39" s="111"/>
      <c r="J39" s="63">
        <v>1</v>
      </c>
      <c r="K39" s="3"/>
      <c r="L39" s="3"/>
      <c r="M39" s="3"/>
      <c r="N39" s="3"/>
    </row>
    <row r="40" spans="2:34" ht="12.75" x14ac:dyDescent="0.25">
      <c r="B40" s="112" t="s">
        <v>39</v>
      </c>
      <c r="C40" s="114" t="s">
        <v>40</v>
      </c>
      <c r="D40" s="114"/>
      <c r="E40" s="115" t="s">
        <v>41</v>
      </c>
      <c r="F40" s="115"/>
      <c r="G40" s="116" t="s">
        <v>42</v>
      </c>
      <c r="H40" s="116"/>
      <c r="I40" s="117" t="s">
        <v>43</v>
      </c>
      <c r="J40" s="118"/>
      <c r="K40" s="3"/>
      <c r="L40" s="3"/>
      <c r="M40" s="3"/>
      <c r="N40" s="3"/>
    </row>
    <row r="41" spans="2:34" ht="12.75" x14ac:dyDescent="0.25">
      <c r="B41" s="112"/>
      <c r="C41" s="91" t="s">
        <v>44</v>
      </c>
      <c r="D41" s="91"/>
      <c r="E41" s="67" t="s">
        <v>45</v>
      </c>
      <c r="F41" s="67" t="s">
        <v>44</v>
      </c>
      <c r="G41" s="67" t="s">
        <v>45</v>
      </c>
      <c r="H41" s="67" t="s">
        <v>44</v>
      </c>
      <c r="I41" s="91" t="s">
        <v>46</v>
      </c>
      <c r="J41" s="119"/>
      <c r="K41" s="3"/>
      <c r="L41" s="3"/>
      <c r="M41" s="3"/>
      <c r="N41" s="3"/>
    </row>
    <row r="42" spans="2:34" ht="13.5" thickBot="1" x14ac:dyDescent="0.3">
      <c r="B42" s="113"/>
      <c r="C42" s="120">
        <v>1</v>
      </c>
      <c r="D42" s="120"/>
      <c r="E42" s="69">
        <v>1</v>
      </c>
      <c r="F42" s="69">
        <v>0.9</v>
      </c>
      <c r="G42" s="69">
        <f>+F42</f>
        <v>0.9</v>
      </c>
      <c r="H42" s="69">
        <f>+I42</f>
        <v>0.8</v>
      </c>
      <c r="I42" s="121">
        <v>0.8</v>
      </c>
      <c r="J42" s="122"/>
      <c r="K42" s="3"/>
      <c r="L42" s="3"/>
      <c r="M42" s="3"/>
      <c r="N42" s="3"/>
    </row>
    <row r="43" spans="2:34" ht="3.75" customHeight="1" thickBot="1" x14ac:dyDescent="0.3">
      <c r="B43" s="23"/>
      <c r="C43" s="24"/>
      <c r="D43" s="24"/>
      <c r="E43" s="24"/>
      <c r="F43" s="24"/>
      <c r="G43" s="23"/>
      <c r="H43" s="23"/>
      <c r="I43" s="23"/>
      <c r="J43" s="23"/>
      <c r="K43" s="3"/>
      <c r="L43" s="3"/>
      <c r="M43" s="3"/>
      <c r="N43" s="3"/>
    </row>
    <row r="44" spans="2:34" ht="16.5" thickBot="1" x14ac:dyDescent="0.3">
      <c r="B44" s="123" t="s">
        <v>47</v>
      </c>
      <c r="C44" s="124"/>
      <c r="D44" s="124"/>
      <c r="E44" s="124"/>
      <c r="F44" s="124"/>
      <c r="G44" s="124"/>
      <c r="H44" s="125" t="s">
        <v>48</v>
      </c>
      <c r="I44" s="126"/>
      <c r="J44" s="127"/>
      <c r="K44" s="3"/>
      <c r="L44" s="3"/>
      <c r="M44" s="3"/>
      <c r="N44" s="3"/>
    </row>
    <row r="45" spans="2:34" ht="3.75" customHeight="1" thickBot="1" x14ac:dyDescent="0.3">
      <c r="B45" s="23"/>
      <c r="C45" s="24"/>
      <c r="D45" s="24"/>
      <c r="E45" s="24"/>
      <c r="F45" s="24"/>
      <c r="G45" s="23"/>
      <c r="H45" s="23"/>
      <c r="I45" s="23"/>
      <c r="J45" s="23"/>
      <c r="K45" s="3"/>
      <c r="L45" s="3"/>
      <c r="M45" s="3"/>
      <c r="N45" s="3"/>
    </row>
    <row r="46" spans="2:34" ht="13.5" thickBot="1" x14ac:dyDescent="0.3">
      <c r="B46" s="128" t="s">
        <v>49</v>
      </c>
      <c r="C46" s="129"/>
      <c r="D46" s="130" t="s">
        <v>50</v>
      </c>
      <c r="E46" s="129"/>
      <c r="F46" s="130" t="s">
        <v>51</v>
      </c>
      <c r="G46" s="129"/>
      <c r="H46" s="130" t="s">
        <v>52</v>
      </c>
      <c r="I46" s="131"/>
      <c r="J46" s="30" t="s">
        <v>53</v>
      </c>
      <c r="K46" s="3"/>
      <c r="L46" s="3"/>
      <c r="M46" s="3"/>
      <c r="N46" s="3"/>
    </row>
    <row r="47" spans="2:34" ht="12.75" customHeight="1" thickBot="1" x14ac:dyDescent="0.3">
      <c r="B47" s="133">
        <v>0.9</v>
      </c>
      <c r="C47" s="134"/>
      <c r="D47" s="135">
        <v>0.94</v>
      </c>
      <c r="E47" s="136"/>
      <c r="F47" s="137">
        <v>0.97</v>
      </c>
      <c r="G47" s="138"/>
      <c r="H47" s="139">
        <v>1</v>
      </c>
      <c r="I47" s="140"/>
      <c r="J47" s="64">
        <f>+IF(I31="SUMA",(B47+D47+F47+H47),H47)</f>
        <v>1</v>
      </c>
      <c r="K47" s="3"/>
      <c r="L47" s="3"/>
      <c r="M47" s="3"/>
      <c r="N47" s="3"/>
    </row>
    <row r="48" spans="2:34" ht="16.5" thickBot="1" x14ac:dyDescent="0.3">
      <c r="B48" s="123" t="s">
        <v>54</v>
      </c>
      <c r="C48" s="124"/>
      <c r="D48" s="124"/>
      <c r="E48" s="124"/>
      <c r="F48" s="124"/>
      <c r="G48" s="141"/>
      <c r="H48" s="125" t="str">
        <f>+H44</f>
        <v>2019 - 2022</v>
      </c>
      <c r="I48" s="126"/>
      <c r="J48" s="127"/>
      <c r="K48" s="3"/>
      <c r="L48" s="3"/>
      <c r="M48" s="3"/>
      <c r="N48" s="3"/>
    </row>
    <row r="49" spans="2:34" s="31" customFormat="1" ht="4.5" customHeight="1" x14ac:dyDescent="0.25">
      <c r="E49" s="132"/>
      <c r="F49" s="132"/>
      <c r="G49" s="132"/>
      <c r="H49" s="132"/>
      <c r="I49" s="132"/>
      <c r="J49" s="132"/>
      <c r="K49" s="6"/>
      <c r="L49" s="6"/>
      <c r="M49" s="6"/>
      <c r="N49" s="6"/>
      <c r="O49" s="5"/>
      <c r="P49" s="6"/>
      <c r="Q49" s="6"/>
      <c r="R49" s="6"/>
      <c r="S49" s="6"/>
      <c r="T49" s="6"/>
      <c r="U49" s="6"/>
      <c r="V49" s="6"/>
      <c r="W49" s="6"/>
      <c r="X49" s="6"/>
      <c r="Y49" s="6"/>
      <c r="Z49" s="6"/>
      <c r="AA49" s="6"/>
      <c r="AB49" s="6"/>
      <c r="AC49" s="6"/>
      <c r="AD49" s="6"/>
      <c r="AE49" s="6"/>
      <c r="AF49" s="6"/>
      <c r="AG49" s="6"/>
      <c r="AH49" s="6"/>
    </row>
    <row r="50" spans="2:34" ht="50.25" customHeight="1" x14ac:dyDescent="0.25">
      <c r="B50" s="32" t="s">
        <v>55</v>
      </c>
      <c r="C50" s="33" t="s">
        <v>19</v>
      </c>
      <c r="D50" s="33" t="s">
        <v>21</v>
      </c>
      <c r="E50" s="33" t="s">
        <v>56</v>
      </c>
      <c r="F50" s="33" t="s">
        <v>36</v>
      </c>
      <c r="G50" s="33" t="s">
        <v>57</v>
      </c>
      <c r="H50" s="33" t="s">
        <v>58</v>
      </c>
      <c r="I50" s="33" t="s">
        <v>59</v>
      </c>
      <c r="J50" s="34" t="s">
        <v>60</v>
      </c>
      <c r="K50" s="3"/>
      <c r="L50" s="71"/>
      <c r="M50" s="3"/>
      <c r="N50" s="3"/>
    </row>
    <row r="51" spans="2:34" ht="30" customHeight="1" x14ac:dyDescent="0.25">
      <c r="B51" s="35" t="s">
        <v>61</v>
      </c>
      <c r="C51" s="36"/>
      <c r="D51" s="36"/>
      <c r="E51" s="37"/>
      <c r="F51" s="37"/>
      <c r="G51" s="38"/>
      <c r="H51" s="39"/>
      <c r="I51" s="40"/>
      <c r="J51" s="41"/>
      <c r="K51" s="3"/>
      <c r="L51" s="3"/>
      <c r="M51" s="3"/>
      <c r="N51" s="3"/>
    </row>
    <row r="52" spans="2:34" ht="29.25" customHeight="1" x14ac:dyDescent="0.25">
      <c r="B52" s="42" t="s">
        <v>62</v>
      </c>
      <c r="C52" s="43"/>
      <c r="D52" s="43"/>
      <c r="E52" s="44"/>
      <c r="F52" s="44"/>
      <c r="G52" s="45"/>
      <c r="H52" s="46"/>
      <c r="I52" s="47"/>
      <c r="J52" s="48"/>
      <c r="K52" s="3"/>
      <c r="L52" s="72"/>
      <c r="M52" s="3"/>
      <c r="N52" s="3"/>
    </row>
    <row r="53" spans="2:34" ht="28.5" customHeight="1" x14ac:dyDescent="0.25">
      <c r="B53" s="42" t="s">
        <v>63</v>
      </c>
      <c r="C53" s="49"/>
      <c r="D53" s="49"/>
      <c r="E53" s="44"/>
      <c r="F53" s="44"/>
      <c r="G53" s="45"/>
      <c r="H53" s="46"/>
      <c r="I53" s="47"/>
      <c r="J53" s="48"/>
      <c r="K53" s="3"/>
      <c r="L53" s="72"/>
      <c r="M53" s="3"/>
      <c r="N53" s="3"/>
    </row>
    <row r="54" spans="2:34" ht="27.75" customHeight="1" thickBot="1" x14ac:dyDescent="0.3">
      <c r="B54" s="42" t="s">
        <v>64</v>
      </c>
      <c r="C54" s="49"/>
      <c r="D54" s="49"/>
      <c r="E54" s="44"/>
      <c r="F54" s="44"/>
      <c r="G54" s="45"/>
      <c r="H54" s="46"/>
      <c r="I54" s="47"/>
      <c r="J54" s="48"/>
      <c r="K54" s="3"/>
      <c r="L54" s="3"/>
      <c r="M54" s="3"/>
      <c r="N54" s="3"/>
    </row>
    <row r="55" spans="2:34" ht="32.25" customHeight="1" thickBot="1" x14ac:dyDescent="0.3">
      <c r="B55" s="50" t="s">
        <v>65</v>
      </c>
      <c r="C55" s="51"/>
      <c r="D55" s="51"/>
      <c r="E55" s="52"/>
      <c r="F55" s="53"/>
      <c r="G55" s="54"/>
      <c r="H55" s="55"/>
      <c r="I55" s="56" t="str">
        <f>IF(ISBLANK(D55),"",IF(ISERROR(E55/$J$47),"",IF(C55=0,"",IF($I$31="Incremental",E55/$J$47,IF($I$31="Incremental con línea base",E55/$J$47,IF($I$31="Decremental con líena base",$J$47/E55,$J$47/E55))))))</f>
        <v/>
      </c>
      <c r="J55" s="57" t="str">
        <f>IF(ISBLANK(D55),"",IF(ISBLANK(#REF!),"",IF(ISBLANK(#REF!),"",IF(AND(D55&gt;0,C55=0),"sobresaliente",IF(C55=0,"",IF(AND(E55=0,F55=0),"",IF(G55="Defina oper mate","",IF(I55&gt;#REF!,"Sobresaliente",IF(I55=#REF!,"Sobresaliente",IF(I55&lt;#REF!,"Deficiente","Satisfactorio"))))))))))</f>
        <v/>
      </c>
      <c r="K55" s="3"/>
      <c r="L55" s="3"/>
      <c r="M55" s="3"/>
      <c r="N55" s="3"/>
    </row>
    <row r="56" spans="2:34" ht="12.75" x14ac:dyDescent="0.25">
      <c r="B56" s="58"/>
      <c r="C56" s="58"/>
      <c r="D56" s="58"/>
      <c r="E56" s="58"/>
      <c r="F56" s="58"/>
      <c r="G56" s="58"/>
      <c r="H56" s="58"/>
      <c r="I56" s="59"/>
      <c r="J56" s="59"/>
      <c r="K56" s="3"/>
      <c r="L56" s="3"/>
      <c r="M56" s="3"/>
      <c r="N56" s="3"/>
    </row>
    <row r="57" spans="2:34" ht="12.75" x14ac:dyDescent="0.25">
      <c r="K57" s="3"/>
      <c r="L57" s="3"/>
      <c r="M57" s="3"/>
      <c r="N57" s="3"/>
    </row>
    <row r="200" spans="11:167" ht="75" x14ac:dyDescent="0.25">
      <c r="K200" s="61" t="s">
        <v>67</v>
      </c>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66</v>
      </c>
      <c r="FF200" s="60" t="s">
        <v>136</v>
      </c>
      <c r="FG200" s="4"/>
      <c r="FH200" s="60" t="s">
        <v>8</v>
      </c>
      <c r="FI200" s="4"/>
      <c r="FJ200" s="61" t="s">
        <v>67</v>
      </c>
      <c r="FK200" s="60" t="s">
        <v>137</v>
      </c>
    </row>
    <row r="201" spans="11:167" ht="45" x14ac:dyDescent="0.25">
      <c r="K201" s="61" t="s">
        <v>70</v>
      </c>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68</v>
      </c>
      <c r="FF201" s="60" t="s">
        <v>138</v>
      </c>
      <c r="FG201" s="4"/>
      <c r="FH201" s="60" t="s">
        <v>69</v>
      </c>
      <c r="FI201" s="4"/>
      <c r="FJ201" s="61" t="s">
        <v>70</v>
      </c>
      <c r="FK201" s="60" t="s">
        <v>139</v>
      </c>
    </row>
    <row r="202" spans="11:167" ht="45" x14ac:dyDescent="0.25">
      <c r="K202" s="61" t="s">
        <v>73</v>
      </c>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71</v>
      </c>
      <c r="FF202" s="60" t="s">
        <v>140</v>
      </c>
      <c r="FG202" s="4"/>
      <c r="FH202" s="60" t="s">
        <v>72</v>
      </c>
      <c r="FI202" s="4"/>
      <c r="FJ202" s="61" t="s">
        <v>73</v>
      </c>
      <c r="FK202" s="60" t="s">
        <v>141</v>
      </c>
    </row>
    <row r="203" spans="11:167" ht="60" x14ac:dyDescent="0.25">
      <c r="K203" s="61" t="s">
        <v>76</v>
      </c>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74</v>
      </c>
      <c r="FF203" s="60" t="s">
        <v>133</v>
      </c>
      <c r="FG203" s="4"/>
      <c r="FH203" s="60" t="s">
        <v>75</v>
      </c>
      <c r="FI203" s="4"/>
      <c r="FJ203" s="61" t="s">
        <v>76</v>
      </c>
      <c r="FK203" s="60" t="s">
        <v>142</v>
      </c>
    </row>
    <row r="204" spans="11:167" ht="45" x14ac:dyDescent="0.25">
      <c r="K204" s="61" t="s">
        <v>79</v>
      </c>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77</v>
      </c>
      <c r="FF204" s="60" t="s">
        <v>143</v>
      </c>
      <c r="FG204" s="4"/>
      <c r="FH204" s="60" t="s">
        <v>78</v>
      </c>
      <c r="FI204" s="4"/>
      <c r="FJ204" s="61" t="s">
        <v>79</v>
      </c>
      <c r="FK204" s="60" t="s">
        <v>144</v>
      </c>
    </row>
    <row r="205" spans="11:167" ht="45" x14ac:dyDescent="0.25">
      <c r="K205" s="61" t="s">
        <v>82</v>
      </c>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80</v>
      </c>
      <c r="FF205" s="60" t="s">
        <v>145</v>
      </c>
      <c r="FG205" s="4"/>
      <c r="FH205" s="60" t="s">
        <v>81</v>
      </c>
      <c r="FI205" s="4"/>
      <c r="FJ205" s="61" t="s">
        <v>82</v>
      </c>
      <c r="FK205" s="60" t="s">
        <v>146</v>
      </c>
    </row>
    <row r="206" spans="11:167" ht="75" x14ac:dyDescent="0.25">
      <c r="K206" s="61" t="s">
        <v>85</v>
      </c>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83</v>
      </c>
      <c r="FF206" s="60" t="s">
        <v>147</v>
      </c>
      <c r="FG206" s="4"/>
      <c r="FH206" s="60" t="s">
        <v>84</v>
      </c>
      <c r="FI206" s="4"/>
      <c r="FJ206" s="61" t="s">
        <v>85</v>
      </c>
      <c r="FK206" s="60" t="s">
        <v>148</v>
      </c>
    </row>
    <row r="207" spans="11:167" ht="60" x14ac:dyDescent="0.25">
      <c r="K207" s="61" t="s">
        <v>88</v>
      </c>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86</v>
      </c>
      <c r="FF207" s="60" t="s">
        <v>149</v>
      </c>
      <c r="FG207" s="4"/>
      <c r="FH207" s="60" t="s">
        <v>87</v>
      </c>
      <c r="FI207" s="4"/>
      <c r="FJ207" s="61" t="s">
        <v>88</v>
      </c>
      <c r="FK207" s="60" t="s">
        <v>150</v>
      </c>
    </row>
    <row r="208" spans="11:167" ht="60" x14ac:dyDescent="0.25">
      <c r="K208" s="61" t="s">
        <v>91</v>
      </c>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89</v>
      </c>
      <c r="FF208" s="60" t="s">
        <v>151</v>
      </c>
      <c r="FG208" s="4"/>
      <c r="FH208" s="60" t="s">
        <v>90</v>
      </c>
      <c r="FI208" s="4"/>
      <c r="FJ208" s="61" t="s">
        <v>91</v>
      </c>
      <c r="FK208" s="60" t="s">
        <v>152</v>
      </c>
    </row>
    <row r="209" spans="11:167" ht="60" x14ac:dyDescent="0.25">
      <c r="K209" s="61" t="s">
        <v>94</v>
      </c>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92</v>
      </c>
      <c r="FF209" s="60" t="s">
        <v>153</v>
      </c>
      <c r="FG209" s="4"/>
      <c r="FH209" s="60" t="s">
        <v>93</v>
      </c>
      <c r="FI209" s="4"/>
      <c r="FJ209" s="61" t="s">
        <v>94</v>
      </c>
      <c r="FK209" s="60" t="s">
        <v>154</v>
      </c>
    </row>
    <row r="210" spans="11:167" ht="60" x14ac:dyDescent="0.25">
      <c r="K210" s="61" t="s">
        <v>96</v>
      </c>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95</v>
      </c>
      <c r="FF210" s="60" t="s">
        <v>15</v>
      </c>
      <c r="FG210" s="4"/>
      <c r="FH210" s="60" t="s">
        <v>10</v>
      </c>
      <c r="FI210" s="4"/>
      <c r="FJ210" s="61" t="s">
        <v>96</v>
      </c>
      <c r="FK210" s="60" t="s">
        <v>155</v>
      </c>
    </row>
    <row r="211" spans="11:167" ht="45" x14ac:dyDescent="0.25">
      <c r="K211" s="61" t="s">
        <v>98</v>
      </c>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97</v>
      </c>
      <c r="FF211" s="60" t="s">
        <v>156</v>
      </c>
      <c r="FG211" s="4"/>
      <c r="FH211" s="60" t="s">
        <v>102</v>
      </c>
      <c r="FI211" s="4"/>
      <c r="FJ211" s="61" t="s">
        <v>98</v>
      </c>
      <c r="FK211" s="60" t="s">
        <v>157</v>
      </c>
    </row>
    <row r="212" spans="11:167" ht="45" x14ac:dyDescent="0.25">
      <c r="K212" s="61" t="s">
        <v>100</v>
      </c>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99</v>
      </c>
      <c r="FF212" s="60" t="s">
        <v>158</v>
      </c>
      <c r="FG212" s="4"/>
      <c r="FH212" s="60" t="s">
        <v>105</v>
      </c>
      <c r="FI212" s="4"/>
      <c r="FJ212" s="61" t="s">
        <v>100</v>
      </c>
      <c r="FK212" s="60" t="s">
        <v>159</v>
      </c>
    </row>
    <row r="213" spans="11:167" ht="45" x14ac:dyDescent="0.25">
      <c r="K213" s="61" t="s">
        <v>103</v>
      </c>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101</v>
      </c>
      <c r="FF213" s="60" t="s">
        <v>135</v>
      </c>
      <c r="FG213" s="4"/>
      <c r="FH213" s="60" t="s">
        <v>108</v>
      </c>
      <c r="FI213" s="4"/>
      <c r="FJ213" s="61" t="s">
        <v>103</v>
      </c>
      <c r="FK213" s="60" t="s">
        <v>160</v>
      </c>
    </row>
    <row r="214" spans="11:167" ht="75" x14ac:dyDescent="0.25">
      <c r="K214" s="61" t="s">
        <v>106</v>
      </c>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104</v>
      </c>
      <c r="FF214" s="60" t="s">
        <v>161</v>
      </c>
      <c r="FG214" s="4"/>
      <c r="FH214" s="60" t="s">
        <v>110</v>
      </c>
      <c r="FI214" s="4"/>
      <c r="FJ214" s="61" t="s">
        <v>106</v>
      </c>
      <c r="FK214" s="60" t="s">
        <v>162</v>
      </c>
    </row>
    <row r="215" spans="11:167" ht="45" x14ac:dyDescent="0.25">
      <c r="K215" s="61" t="s">
        <v>109</v>
      </c>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107</v>
      </c>
      <c r="FF215" s="60" t="s">
        <v>163</v>
      </c>
      <c r="FG215" s="4"/>
      <c r="FH215" s="60" t="s">
        <v>111</v>
      </c>
      <c r="FI215" s="4"/>
      <c r="FJ215" s="61" t="s">
        <v>109</v>
      </c>
      <c r="FK215" s="60" t="s">
        <v>164</v>
      </c>
    </row>
    <row r="216" spans="11:167" x14ac:dyDescent="0.25">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0" t="s">
        <v>112</v>
      </c>
      <c r="FI216" s="4"/>
      <c r="FJ216" s="4"/>
      <c r="FK216" s="60" t="s">
        <v>165</v>
      </c>
    </row>
    <row r="217" spans="11:167" ht="30" x14ac:dyDescent="0.25">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0" t="s">
        <v>113</v>
      </c>
      <c r="FI217" s="4"/>
      <c r="FJ217" s="61"/>
      <c r="FK217" s="60" t="s">
        <v>166</v>
      </c>
    </row>
    <row r="218" spans="11:167" ht="45" x14ac:dyDescent="0.25">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0" t="s">
        <v>114</v>
      </c>
      <c r="FI218" s="4"/>
      <c r="FJ218" s="4"/>
      <c r="FK218" s="60" t="s">
        <v>167</v>
      </c>
    </row>
    <row r="219" spans="11:167" ht="30" x14ac:dyDescent="0.25">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0" t="s">
        <v>115</v>
      </c>
      <c r="FI219" s="4"/>
      <c r="FJ219" s="4"/>
      <c r="FK219" s="60" t="s">
        <v>168</v>
      </c>
    </row>
    <row r="220" spans="11:167" ht="30" x14ac:dyDescent="0.25">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0" t="s">
        <v>116</v>
      </c>
      <c r="FI220" s="4"/>
      <c r="FJ220" s="4"/>
      <c r="FK220" s="60" t="s">
        <v>169</v>
      </c>
    </row>
    <row r="221" spans="11:167" ht="45" x14ac:dyDescent="0.25">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0" t="s">
        <v>117</v>
      </c>
      <c r="FI221" s="4"/>
      <c r="FJ221" s="4"/>
      <c r="FK221" s="60" t="s">
        <v>170</v>
      </c>
    </row>
    <row r="222" spans="11:167" ht="30" x14ac:dyDescent="0.25">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0" t="s">
        <v>118</v>
      </c>
      <c r="FI222" s="4"/>
      <c r="FJ222" s="4"/>
      <c r="FK222" s="60" t="s">
        <v>171</v>
      </c>
    </row>
    <row r="223" spans="11:167" ht="30" x14ac:dyDescent="0.25">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0" t="s">
        <v>119</v>
      </c>
      <c r="FI223" s="4"/>
      <c r="FJ223" s="4"/>
      <c r="FK223" s="60" t="s">
        <v>172</v>
      </c>
    </row>
    <row r="224" spans="11:167" ht="30" x14ac:dyDescent="0.25">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0" t="s">
        <v>120</v>
      </c>
      <c r="FI224" s="4"/>
      <c r="FJ224" s="4"/>
      <c r="FK224" s="60" t="s">
        <v>173</v>
      </c>
    </row>
    <row r="225" spans="35:167" ht="30" x14ac:dyDescent="0.25">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0" t="s">
        <v>121</v>
      </c>
      <c r="FI225" s="4"/>
      <c r="FJ225" s="4"/>
      <c r="FK225" s="60" t="s">
        <v>174</v>
      </c>
    </row>
    <row r="226" spans="35:167" x14ac:dyDescent="0.25">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0" t="s">
        <v>122</v>
      </c>
      <c r="FI226" s="4"/>
      <c r="FJ226" s="4"/>
      <c r="FK226" s="60" t="s">
        <v>175</v>
      </c>
    </row>
    <row r="227" spans="35:167" x14ac:dyDescent="0.25">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0" t="s">
        <v>123</v>
      </c>
      <c r="FI227" s="4"/>
      <c r="FJ227" s="4"/>
      <c r="FK227" s="60" t="s">
        <v>176</v>
      </c>
    </row>
    <row r="228" spans="35:167" ht="30" x14ac:dyDescent="0.25">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0" t="s">
        <v>124</v>
      </c>
      <c r="FI228" s="4"/>
      <c r="FJ228" s="4"/>
      <c r="FK228" s="60" t="s">
        <v>177</v>
      </c>
    </row>
    <row r="229" spans="35:167" ht="45" x14ac:dyDescent="0.25">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0" t="s">
        <v>125</v>
      </c>
      <c r="FI229" s="4"/>
      <c r="FJ229" s="4"/>
      <c r="FK229" s="60" t="s">
        <v>178</v>
      </c>
    </row>
    <row r="230" spans="35:167" ht="30" x14ac:dyDescent="0.25">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0" t="s">
        <v>126</v>
      </c>
      <c r="FI230" s="4"/>
      <c r="FJ230" s="4"/>
      <c r="FK230" s="60" t="s">
        <v>179</v>
      </c>
    </row>
    <row r="231" spans="35:167" ht="30" x14ac:dyDescent="0.25">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0" t="s">
        <v>127</v>
      </c>
      <c r="FI231" s="4"/>
      <c r="FJ231" s="4"/>
      <c r="FK231" s="60" t="s">
        <v>180</v>
      </c>
    </row>
    <row r="232" spans="35:167" x14ac:dyDescent="0.25">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0" t="s">
        <v>128</v>
      </c>
      <c r="FI232" s="4"/>
      <c r="FJ232" s="4"/>
      <c r="FK232" s="60" t="s">
        <v>181</v>
      </c>
    </row>
    <row r="233" spans="35:167" ht="30" x14ac:dyDescent="0.25">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0" t="s">
        <v>129</v>
      </c>
      <c r="FI233" s="4"/>
      <c r="FJ233" s="4"/>
      <c r="FK233" s="60" t="s">
        <v>182</v>
      </c>
    </row>
    <row r="234" spans="35:167" ht="45" x14ac:dyDescent="0.25">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0" t="s">
        <v>130</v>
      </c>
      <c r="FI234" s="4"/>
      <c r="FJ234" s="4"/>
      <c r="FK234" s="60" t="s">
        <v>183</v>
      </c>
    </row>
    <row r="235" spans="35:167" ht="30" x14ac:dyDescent="0.25">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0" t="s">
        <v>131</v>
      </c>
      <c r="FI235" s="4"/>
      <c r="FJ235" s="4"/>
      <c r="FK235" s="60" t="s">
        <v>184</v>
      </c>
    </row>
    <row r="236" spans="35:167" x14ac:dyDescent="0.25">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0" t="s">
        <v>132</v>
      </c>
      <c r="FI236" s="4"/>
      <c r="FJ236" s="4"/>
      <c r="FK236" s="60" t="s">
        <v>185</v>
      </c>
    </row>
    <row r="237" spans="35:167" x14ac:dyDescent="0.25">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0" t="s">
        <v>186</v>
      </c>
    </row>
    <row r="238" spans="35:167" x14ac:dyDescent="0.25">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0" t="s">
        <v>187</v>
      </c>
    </row>
    <row r="239" spans="35:167" x14ac:dyDescent="0.25">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0" t="s">
        <v>188</v>
      </c>
    </row>
    <row r="240" spans="35:167" x14ac:dyDescent="0.25">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0" t="s">
        <v>189</v>
      </c>
    </row>
    <row r="241" spans="35:167" x14ac:dyDescent="0.25">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0" t="s">
        <v>190</v>
      </c>
    </row>
    <row r="242" spans="35:167" x14ac:dyDescent="0.25">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0" t="s">
        <v>191</v>
      </c>
    </row>
    <row r="243" spans="35:167" ht="30" x14ac:dyDescent="0.25">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0" t="s">
        <v>192</v>
      </c>
    </row>
    <row r="244" spans="35:167" x14ac:dyDescent="0.25">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0" t="s">
        <v>193</v>
      </c>
    </row>
    <row r="245" spans="35:167" x14ac:dyDescent="0.25">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0" t="s">
        <v>194</v>
      </c>
    </row>
    <row r="246" spans="35:167" x14ac:dyDescent="0.25">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0" t="s">
        <v>195</v>
      </c>
    </row>
    <row r="247" spans="35:167" x14ac:dyDescent="0.25">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0" t="s">
        <v>196</v>
      </c>
    </row>
    <row r="248" spans="35:167" x14ac:dyDescent="0.25">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0" t="s">
        <v>197</v>
      </c>
    </row>
    <row r="249" spans="35:167" x14ac:dyDescent="0.25">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0" t="s">
        <v>198</v>
      </c>
    </row>
    <row r="250" spans="35:167" x14ac:dyDescent="0.25">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0" t="s">
        <v>199</v>
      </c>
    </row>
    <row r="251" spans="35:167" x14ac:dyDescent="0.25">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0" t="s">
        <v>200</v>
      </c>
    </row>
    <row r="252" spans="35:167" x14ac:dyDescent="0.25">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0" t="s">
        <v>201</v>
      </c>
    </row>
    <row r="253" spans="35:167" x14ac:dyDescent="0.25">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0" t="s">
        <v>202</v>
      </c>
    </row>
    <row r="254" spans="35:167" x14ac:dyDescent="0.25">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0" t="s">
        <v>203</v>
      </c>
    </row>
    <row r="255" spans="35:167" ht="30" x14ac:dyDescent="0.25">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0" t="s">
        <v>204</v>
      </c>
    </row>
    <row r="256" spans="35:167" x14ac:dyDescent="0.25">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0" t="s">
        <v>205</v>
      </c>
    </row>
    <row r="257" spans="35:167" x14ac:dyDescent="0.25">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0" t="s">
        <v>206</v>
      </c>
    </row>
    <row r="258" spans="35:167" x14ac:dyDescent="0.25">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0" t="s">
        <v>207</v>
      </c>
    </row>
    <row r="259" spans="35:167" x14ac:dyDescent="0.25">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0" t="s">
        <v>208</v>
      </c>
    </row>
    <row r="260" spans="35:167" x14ac:dyDescent="0.25">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0" t="s">
        <v>209</v>
      </c>
    </row>
    <row r="261" spans="35:167" ht="30" x14ac:dyDescent="0.25">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0" t="s">
        <v>210</v>
      </c>
    </row>
    <row r="262" spans="35:167" x14ac:dyDescent="0.25">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0" t="s">
        <v>211</v>
      </c>
    </row>
    <row r="263" spans="35:167" x14ac:dyDescent="0.25">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0" t="s">
        <v>212</v>
      </c>
    </row>
    <row r="264" spans="35:167" x14ac:dyDescent="0.25">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0" t="s">
        <v>213</v>
      </c>
    </row>
    <row r="265" spans="35:167" ht="30" x14ac:dyDescent="0.25">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0" t="s">
        <v>214</v>
      </c>
    </row>
    <row r="266" spans="35:167" x14ac:dyDescent="0.25">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0" t="s">
        <v>215</v>
      </c>
    </row>
    <row r="267" spans="35:167" ht="30" x14ac:dyDescent="0.25">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0" t="s">
        <v>216</v>
      </c>
    </row>
    <row r="268" spans="35:167" x14ac:dyDescent="0.25">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0" t="s">
        <v>217</v>
      </c>
    </row>
    <row r="269" spans="35:167" x14ac:dyDescent="0.25">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0" t="s">
        <v>218</v>
      </c>
    </row>
    <row r="270" spans="35:167" x14ac:dyDescent="0.25">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0" t="s">
        <v>219</v>
      </c>
    </row>
    <row r="271" spans="35:167" x14ac:dyDescent="0.25">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0" t="s">
        <v>220</v>
      </c>
    </row>
    <row r="272" spans="35:167" x14ac:dyDescent="0.25">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0" t="s">
        <v>221</v>
      </c>
    </row>
    <row r="273" spans="35:167" x14ac:dyDescent="0.25">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0" t="s">
        <v>222</v>
      </c>
    </row>
    <row r="274" spans="35:167" x14ac:dyDescent="0.25">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0" t="s">
        <v>223</v>
      </c>
    </row>
    <row r="275" spans="35:167" x14ac:dyDescent="0.25">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0" t="s">
        <v>224</v>
      </c>
    </row>
    <row r="276" spans="35:167" x14ac:dyDescent="0.25">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0" t="s">
        <v>225</v>
      </c>
    </row>
    <row r="277" spans="35:167" x14ac:dyDescent="0.25">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0" t="s">
        <v>226</v>
      </c>
    </row>
    <row r="278" spans="35:167" x14ac:dyDescent="0.25">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0" t="s">
        <v>227</v>
      </c>
    </row>
    <row r="279" spans="35:167" ht="30" x14ac:dyDescent="0.25">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0" t="s">
        <v>228</v>
      </c>
    </row>
    <row r="280" spans="35:167" x14ac:dyDescent="0.25">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0" t="s">
        <v>229</v>
      </c>
    </row>
    <row r="281" spans="35:167" x14ac:dyDescent="0.25">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0" t="s">
        <v>230</v>
      </c>
    </row>
    <row r="282" spans="35:167" x14ac:dyDescent="0.25">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0" t="s">
        <v>231</v>
      </c>
    </row>
    <row r="283" spans="35:167" x14ac:dyDescent="0.25">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0" t="s">
        <v>232</v>
      </c>
    </row>
    <row r="284" spans="35:167" x14ac:dyDescent="0.25">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0" t="s">
        <v>233</v>
      </c>
    </row>
    <row r="285" spans="35:167" x14ac:dyDescent="0.25">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0" t="s">
        <v>234</v>
      </c>
    </row>
    <row r="286" spans="35:167" ht="30" x14ac:dyDescent="0.25">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0" t="s">
        <v>235</v>
      </c>
    </row>
    <row r="287" spans="35:167" x14ac:dyDescent="0.25">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0" t="s">
        <v>236</v>
      </c>
    </row>
    <row r="288" spans="35:167" x14ac:dyDescent="0.25">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0" t="s">
        <v>237</v>
      </c>
    </row>
    <row r="289" spans="35:167" x14ac:dyDescent="0.25">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0" t="s">
        <v>238</v>
      </c>
    </row>
    <row r="1000" spans="10:12" ht="409.5" x14ac:dyDescent="0.25">
      <c r="J1000" s="7" t="s">
        <v>66</v>
      </c>
      <c r="L1000" s="60" t="s">
        <v>8</v>
      </c>
    </row>
    <row r="1001" spans="10:12" ht="150" x14ac:dyDescent="0.25">
      <c r="J1001" s="7" t="s">
        <v>68</v>
      </c>
      <c r="L1001" s="60" t="s">
        <v>69</v>
      </c>
    </row>
    <row r="1002" spans="10:12" ht="120" x14ac:dyDescent="0.25">
      <c r="J1002" s="7" t="s">
        <v>71</v>
      </c>
      <c r="L1002" s="60" t="s">
        <v>72</v>
      </c>
    </row>
    <row r="1003" spans="10:12" ht="165" x14ac:dyDescent="0.25">
      <c r="J1003" s="7" t="s">
        <v>74</v>
      </c>
      <c r="L1003" s="60" t="s">
        <v>75</v>
      </c>
    </row>
    <row r="1004" spans="10:12" ht="180" x14ac:dyDescent="0.25">
      <c r="J1004" s="7" t="s">
        <v>77</v>
      </c>
      <c r="L1004" s="60" t="s">
        <v>78</v>
      </c>
    </row>
    <row r="1005" spans="10:12" ht="105" x14ac:dyDescent="0.25">
      <c r="J1005" s="7" t="s">
        <v>80</v>
      </c>
      <c r="L1005" s="60" t="s">
        <v>81</v>
      </c>
    </row>
    <row r="1006" spans="10:12" ht="409.5" x14ac:dyDescent="0.25">
      <c r="J1006" s="7" t="s">
        <v>83</v>
      </c>
      <c r="L1006" s="60" t="s">
        <v>84</v>
      </c>
    </row>
    <row r="1007" spans="10:12" ht="409.5" x14ac:dyDescent="0.25">
      <c r="J1007" s="7" t="s">
        <v>86</v>
      </c>
      <c r="L1007" s="60" t="s">
        <v>87</v>
      </c>
    </row>
    <row r="1008" spans="10:12" ht="165" x14ac:dyDescent="0.25">
      <c r="J1008" s="7" t="s">
        <v>89</v>
      </c>
      <c r="L1008" s="60" t="s">
        <v>90</v>
      </c>
    </row>
    <row r="1009" spans="10:12" ht="135" x14ac:dyDescent="0.25">
      <c r="J1009" s="7" t="s">
        <v>92</v>
      </c>
      <c r="L1009" s="60" t="s">
        <v>93</v>
      </c>
    </row>
    <row r="1010" spans="10:12" x14ac:dyDescent="0.25">
      <c r="J1010" s="7" t="s">
        <v>95</v>
      </c>
    </row>
    <row r="1011" spans="10:12" x14ac:dyDescent="0.25">
      <c r="J1011" s="7" t="s">
        <v>97</v>
      </c>
    </row>
    <row r="1012" spans="10:12" ht="315" x14ac:dyDescent="0.25">
      <c r="J1012" s="7" t="s">
        <v>99</v>
      </c>
      <c r="L1012" s="60" t="s">
        <v>10</v>
      </c>
    </row>
    <row r="1013" spans="10:12" ht="360" x14ac:dyDescent="0.25">
      <c r="J1013" s="7" t="s">
        <v>101</v>
      </c>
      <c r="L1013" s="60" t="s">
        <v>102</v>
      </c>
    </row>
    <row r="1014" spans="10:12" ht="225" x14ac:dyDescent="0.25">
      <c r="J1014" s="7" t="s">
        <v>104</v>
      </c>
      <c r="L1014" s="60" t="s">
        <v>105</v>
      </c>
    </row>
    <row r="1015" spans="10:12" ht="90" x14ac:dyDescent="0.25">
      <c r="J1015" s="7" t="s">
        <v>107</v>
      </c>
      <c r="L1015" s="60" t="s">
        <v>108</v>
      </c>
    </row>
    <row r="1016" spans="10:12" ht="75" x14ac:dyDescent="0.25">
      <c r="L1016" s="60" t="s">
        <v>110</v>
      </c>
    </row>
    <row r="1017" spans="10:12" ht="270" x14ac:dyDescent="0.25">
      <c r="L1017" s="60" t="s">
        <v>111</v>
      </c>
    </row>
    <row r="1018" spans="10:12" ht="135" x14ac:dyDescent="0.25">
      <c r="L1018" s="60" t="s">
        <v>112</v>
      </c>
    </row>
    <row r="1019" spans="10:12" ht="285" x14ac:dyDescent="0.25">
      <c r="L1019" s="60" t="s">
        <v>113</v>
      </c>
    </row>
    <row r="1020" spans="10:12" ht="390" x14ac:dyDescent="0.25">
      <c r="L1020" s="60" t="s">
        <v>114</v>
      </c>
    </row>
    <row r="1021" spans="10:12" ht="180" x14ac:dyDescent="0.25">
      <c r="L1021" s="60" t="s">
        <v>115</v>
      </c>
    </row>
    <row r="1022" spans="10:12" ht="300" x14ac:dyDescent="0.25">
      <c r="L1022" s="60" t="s">
        <v>116</v>
      </c>
    </row>
    <row r="1023" spans="10:12" ht="409.5" x14ac:dyDescent="0.25">
      <c r="L1023" s="60" t="s">
        <v>117</v>
      </c>
    </row>
    <row r="1024" spans="10:12" ht="195" x14ac:dyDescent="0.25">
      <c r="L1024" s="60" t="s">
        <v>118</v>
      </c>
    </row>
    <row r="1025" spans="12:12" ht="210" x14ac:dyDescent="0.25">
      <c r="L1025" s="60" t="s">
        <v>119</v>
      </c>
    </row>
    <row r="1026" spans="12:12" ht="315" x14ac:dyDescent="0.25">
      <c r="L1026" s="60" t="s">
        <v>120</v>
      </c>
    </row>
    <row r="1027" spans="12:12" ht="120" x14ac:dyDescent="0.25">
      <c r="L1027" s="60" t="s">
        <v>121</v>
      </c>
    </row>
    <row r="1028" spans="12:12" ht="90" x14ac:dyDescent="0.25">
      <c r="L1028" s="60" t="s">
        <v>122</v>
      </c>
    </row>
    <row r="1029" spans="12:12" ht="165" x14ac:dyDescent="0.25">
      <c r="L1029" s="60" t="s">
        <v>123</v>
      </c>
    </row>
    <row r="1030" spans="12:12" ht="315" x14ac:dyDescent="0.25">
      <c r="L1030" s="60" t="s">
        <v>124</v>
      </c>
    </row>
    <row r="1031" spans="12:12" ht="409.5" x14ac:dyDescent="0.25">
      <c r="L1031" s="60" t="s">
        <v>125</v>
      </c>
    </row>
    <row r="1032" spans="12:12" ht="210" x14ac:dyDescent="0.25">
      <c r="L1032" s="60" t="s">
        <v>126</v>
      </c>
    </row>
    <row r="1033" spans="12:12" ht="195" x14ac:dyDescent="0.25">
      <c r="L1033" s="60" t="s">
        <v>127</v>
      </c>
    </row>
    <row r="1034" spans="12:12" ht="120" x14ac:dyDescent="0.25">
      <c r="L1034" s="60" t="s">
        <v>128</v>
      </c>
    </row>
    <row r="1035" spans="12:12" ht="165" x14ac:dyDescent="0.25">
      <c r="L1035" s="60" t="s">
        <v>129</v>
      </c>
    </row>
    <row r="1036" spans="12:12" ht="360" x14ac:dyDescent="0.25">
      <c r="L1036" s="60" t="s">
        <v>130</v>
      </c>
    </row>
    <row r="1037" spans="12:12" ht="105" x14ac:dyDescent="0.25">
      <c r="L1037" s="60" t="s">
        <v>131</v>
      </c>
    </row>
    <row r="1038" spans="12:12" ht="165" x14ac:dyDescent="0.25">
      <c r="L1038" s="60" t="s">
        <v>132</v>
      </c>
    </row>
  </sheetData>
  <dataConsolidate/>
  <mergeCells count="69">
    <mergeCell ref="E49:J49"/>
    <mergeCell ref="B47:C47"/>
    <mergeCell ref="D47:E47"/>
    <mergeCell ref="F47:G47"/>
    <mergeCell ref="H47:I47"/>
    <mergeCell ref="B48:G48"/>
    <mergeCell ref="H48:J48"/>
    <mergeCell ref="B44:G44"/>
    <mergeCell ref="H44:J44"/>
    <mergeCell ref="B46:C46"/>
    <mergeCell ref="D46:E46"/>
    <mergeCell ref="F46:G46"/>
    <mergeCell ref="H46:I46"/>
    <mergeCell ref="C39:D39"/>
    <mergeCell ref="E39:F39"/>
    <mergeCell ref="H39:I39"/>
    <mergeCell ref="B40:B42"/>
    <mergeCell ref="C40:D40"/>
    <mergeCell ref="E40:F40"/>
    <mergeCell ref="G40:H40"/>
    <mergeCell ref="I40:J40"/>
    <mergeCell ref="C41:D41"/>
    <mergeCell ref="I41:J41"/>
    <mergeCell ref="C42:D42"/>
    <mergeCell ref="I42:J42"/>
    <mergeCell ref="B35:C35"/>
    <mergeCell ref="D35:F35"/>
    <mergeCell ref="G35:H35"/>
    <mergeCell ref="I35:J35"/>
    <mergeCell ref="B37:C37"/>
    <mergeCell ref="D37:J37"/>
    <mergeCell ref="C31:D31"/>
    <mergeCell ref="F31:G31"/>
    <mergeCell ref="I31:J31"/>
    <mergeCell ref="B33:C33"/>
    <mergeCell ref="D33:E33"/>
    <mergeCell ref="F33:G33"/>
    <mergeCell ref="L26:N26"/>
    <mergeCell ref="B28:B29"/>
    <mergeCell ref="C28:D28"/>
    <mergeCell ref="E28:J28"/>
    <mergeCell ref="C29:D29"/>
    <mergeCell ref="E29:J29"/>
    <mergeCell ref="B23:C23"/>
    <mergeCell ref="D23:J23"/>
    <mergeCell ref="B25:B26"/>
    <mergeCell ref="C25:C26"/>
    <mergeCell ref="D25:D26"/>
    <mergeCell ref="F25:H25"/>
    <mergeCell ref="I25:I26"/>
    <mergeCell ref="F26:H26"/>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3">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L25 J25:J26"/>
    <dataValidation allowBlank="1" showInputMessage="1" showErrorMessage="1" promptTitle="Variable" prompt="Registre el nombre completo de cada una de las Variables que componen el indicador " sqref="L26:N26 F25:H26"/>
    <dataValidation type="list" allowBlank="1" showInputMessage="1" showErrorMessage="1" sqref="C25:C26">
      <formula1>"División,Suma,Multiplicación,Resta "</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sqref="D13:J13">
      <formula1>$FH$200:$FH$209</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s>
  <pageMargins left="0.25" right="0.25" top="0.75" bottom="0.75" header="0.3" footer="0.3"/>
  <pageSetup scale="56" orientation="portrait" r:id="rId1"/>
  <headerFooter>
    <oddFooter xml:space="preserve">&amp;RPE-PI-G02-F02  V01 </oddFooter>
  </headerFooter>
  <rowBreaks count="1" manualBreakCount="1">
    <brk id="56" max="16383"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FK1015"/>
  <sheetViews>
    <sheetView tabSelected="1" topLeftCell="A4" zoomScaleNormal="100" zoomScaleSheetLayoutView="80" zoomScalePageLayoutView="80" workbookViewId="0">
      <selection activeCell="K19" sqref="K19"/>
    </sheetView>
  </sheetViews>
  <sheetFormatPr baseColWidth="10" defaultRowHeight="12.7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7"/>
    <col min="13"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11" ht="12" customHeight="1" x14ac:dyDescent="0.25">
      <c r="B2" s="1"/>
      <c r="C2" s="1"/>
      <c r="D2" s="2"/>
      <c r="E2" s="2"/>
      <c r="F2" s="2"/>
      <c r="G2" s="2"/>
      <c r="H2" s="2"/>
      <c r="I2" s="1"/>
      <c r="J2" s="1"/>
    </row>
    <row r="3" spans="2:11" ht="22.5" customHeight="1" x14ac:dyDescent="0.25">
      <c r="B3" s="1"/>
      <c r="C3" s="1"/>
      <c r="D3" s="2"/>
      <c r="E3" s="79" t="s">
        <v>0</v>
      </c>
      <c r="F3" s="79"/>
      <c r="G3" s="79"/>
      <c r="H3" s="79"/>
      <c r="I3" s="79"/>
      <c r="J3" s="79"/>
    </row>
    <row r="4" spans="2:11" ht="10.5" customHeight="1" x14ac:dyDescent="0.25">
      <c r="B4" s="1"/>
      <c r="C4" s="1"/>
      <c r="D4" s="1"/>
      <c r="E4" s="1"/>
      <c r="F4" s="1"/>
      <c r="G4" s="1"/>
      <c r="H4" s="1"/>
      <c r="I4" s="1"/>
      <c r="J4" s="1"/>
    </row>
    <row r="5" spans="2:11" ht="18" customHeight="1" thickBot="1" x14ac:dyDescent="0.3">
      <c r="B5" s="80" t="s">
        <v>1</v>
      </c>
      <c r="C5" s="81"/>
      <c r="D5" s="81"/>
      <c r="E5" s="81"/>
      <c r="F5" s="81"/>
      <c r="G5" s="81"/>
      <c r="H5" s="81"/>
      <c r="I5" s="81"/>
      <c r="J5" s="82"/>
    </row>
    <row r="6" spans="2:11" s="10" customFormat="1" ht="2.25" customHeight="1" x14ac:dyDescent="0.25">
      <c r="B6" s="8"/>
      <c r="C6" s="8"/>
      <c r="D6" s="9"/>
      <c r="E6" s="9"/>
      <c r="F6" s="9"/>
      <c r="G6" s="9"/>
      <c r="H6" s="9"/>
      <c r="I6" s="9"/>
      <c r="J6" s="9"/>
      <c r="K6" s="6"/>
    </row>
    <row r="7" spans="2:11" ht="27.75" customHeight="1" x14ac:dyDescent="0.25">
      <c r="B7" s="83" t="s">
        <v>2</v>
      </c>
      <c r="C7" s="83"/>
      <c r="D7" s="84" t="s">
        <v>262</v>
      </c>
      <c r="E7" s="85"/>
      <c r="F7" s="85"/>
      <c r="G7" s="85"/>
      <c r="H7" s="86"/>
      <c r="I7" s="66" t="s">
        <v>3</v>
      </c>
      <c r="J7" s="78" t="s">
        <v>242</v>
      </c>
    </row>
    <row r="8" spans="2:11" s="10" customFormat="1" ht="2.25" customHeight="1" x14ac:dyDescent="0.25">
      <c r="B8" s="11"/>
      <c r="C8" s="11"/>
      <c r="D8" s="12"/>
      <c r="E8" s="12"/>
      <c r="F8" s="12"/>
      <c r="G8" s="12"/>
      <c r="H8" s="12"/>
      <c r="I8" s="12"/>
      <c r="J8" s="12"/>
      <c r="K8" s="6"/>
    </row>
    <row r="9" spans="2:11" ht="26.25" customHeight="1" x14ac:dyDescent="0.25">
      <c r="B9" s="83" t="s">
        <v>4</v>
      </c>
      <c r="C9" s="83"/>
      <c r="D9" s="87" t="s">
        <v>253</v>
      </c>
      <c r="E9" s="87"/>
      <c r="F9" s="87"/>
      <c r="G9" s="87"/>
      <c r="H9" s="87"/>
      <c r="I9" s="87"/>
      <c r="J9" s="87"/>
    </row>
    <row r="10" spans="2:11" s="10" customFormat="1" ht="3" customHeight="1" x14ac:dyDescent="0.25">
      <c r="B10" s="11"/>
      <c r="C10" s="11"/>
      <c r="D10" s="12"/>
      <c r="E10" s="12"/>
      <c r="F10" s="12"/>
      <c r="G10" s="12"/>
      <c r="H10" s="12"/>
      <c r="I10" s="12"/>
      <c r="J10" s="12"/>
      <c r="K10" s="6"/>
    </row>
    <row r="11" spans="2:11" s="10" customFormat="1" ht="18" customHeight="1" x14ac:dyDescent="0.25">
      <c r="B11" s="83" t="s">
        <v>5</v>
      </c>
      <c r="C11" s="83"/>
      <c r="D11" s="87" t="s">
        <v>6</v>
      </c>
      <c r="E11" s="87"/>
      <c r="F11" s="87"/>
      <c r="G11" s="87"/>
      <c r="H11" s="87"/>
      <c r="I11" s="87"/>
      <c r="J11" s="87"/>
      <c r="K11" s="6"/>
    </row>
    <row r="12" spans="2:11" s="10" customFormat="1" ht="3" customHeight="1" x14ac:dyDescent="0.25">
      <c r="B12" s="11"/>
      <c r="C12" s="11"/>
      <c r="D12" s="12"/>
      <c r="E12" s="12"/>
      <c r="F12" s="12"/>
      <c r="G12" s="12"/>
      <c r="H12" s="12"/>
      <c r="I12" s="12"/>
      <c r="J12" s="12"/>
      <c r="K12" s="6"/>
    </row>
    <row r="13" spans="2:11" s="10" customFormat="1" ht="39" customHeight="1" x14ac:dyDescent="0.25">
      <c r="B13" s="83" t="s">
        <v>7</v>
      </c>
      <c r="C13" s="83"/>
      <c r="D13" s="87" t="s">
        <v>90</v>
      </c>
      <c r="E13" s="87"/>
      <c r="F13" s="87"/>
      <c r="G13" s="87"/>
      <c r="H13" s="87"/>
      <c r="I13" s="87"/>
      <c r="J13" s="87"/>
      <c r="K13" s="6"/>
    </row>
    <row r="14" spans="2:11" s="10" customFormat="1" ht="7.5" customHeight="1" x14ac:dyDescent="0.25">
      <c r="B14" s="11"/>
      <c r="C14" s="11"/>
      <c r="D14" s="12"/>
      <c r="E14" s="12"/>
      <c r="F14" s="12"/>
      <c r="G14" s="12"/>
      <c r="H14" s="12"/>
      <c r="I14" s="12"/>
      <c r="J14" s="12"/>
      <c r="K14" s="6"/>
    </row>
    <row r="15" spans="2:11" s="10" customFormat="1" ht="33" customHeight="1" x14ac:dyDescent="0.25">
      <c r="B15" s="83" t="s">
        <v>9</v>
      </c>
      <c r="C15" s="83"/>
      <c r="D15" s="87" t="s">
        <v>130</v>
      </c>
      <c r="E15" s="87"/>
      <c r="F15" s="87"/>
      <c r="G15" s="87"/>
      <c r="H15" s="87"/>
      <c r="I15" s="87"/>
      <c r="J15" s="87"/>
      <c r="K15" s="6"/>
    </row>
    <row r="16" spans="2:11" s="10" customFormat="1" ht="6" customHeight="1" x14ac:dyDescent="0.25">
      <c r="B16" s="11"/>
      <c r="C16" s="11"/>
      <c r="D16" s="12"/>
      <c r="E16" s="12"/>
      <c r="F16" s="12"/>
      <c r="G16" s="12"/>
      <c r="H16" s="12"/>
      <c r="I16" s="12"/>
      <c r="J16" s="12"/>
      <c r="K16" s="6"/>
    </row>
    <row r="17" spans="2:11" s="10" customFormat="1" ht="13.5" customHeight="1" x14ac:dyDescent="0.25">
      <c r="B17" s="83" t="s">
        <v>11</v>
      </c>
      <c r="C17" s="83" t="str">
        <f>IF(ISERROR(VLOOKUP(#REF!,[7]listas!$B$5:$G$54,2,0)),"",VLOOKUP(#REF!,[7]listas!$B$5:$G$54,2,0))</f>
        <v/>
      </c>
      <c r="D17" s="87" t="s">
        <v>71</v>
      </c>
      <c r="E17" s="87"/>
      <c r="F17" s="87"/>
      <c r="G17" s="87"/>
      <c r="H17" s="87"/>
      <c r="I17" s="87"/>
      <c r="J17" s="87"/>
      <c r="K17" s="6"/>
    </row>
    <row r="18" spans="2:11" s="10" customFormat="1" ht="3.75" customHeight="1" x14ac:dyDescent="0.25">
      <c r="B18" s="11"/>
      <c r="C18" s="11"/>
      <c r="D18" s="12"/>
      <c r="E18" s="12"/>
      <c r="F18" s="12"/>
      <c r="G18" s="12"/>
      <c r="H18" s="12"/>
      <c r="I18" s="12"/>
      <c r="J18" s="12"/>
      <c r="K18" s="6"/>
    </row>
    <row r="19" spans="2:11" ht="46.5" customHeight="1" x14ac:dyDescent="0.25">
      <c r="B19" s="83" t="s">
        <v>12</v>
      </c>
      <c r="C19" s="83"/>
      <c r="D19" s="88" t="s">
        <v>85</v>
      </c>
      <c r="E19" s="89"/>
      <c r="F19" s="89"/>
      <c r="G19" s="89"/>
      <c r="H19" s="89"/>
      <c r="I19" s="89"/>
      <c r="J19" s="90"/>
    </row>
    <row r="20" spans="2:11" s="10" customFormat="1" ht="3.75" customHeight="1" x14ac:dyDescent="0.25">
      <c r="B20" s="11"/>
      <c r="C20" s="11"/>
      <c r="D20" s="12"/>
      <c r="E20" s="12"/>
      <c r="F20" s="12"/>
      <c r="G20" s="12"/>
      <c r="H20" s="12"/>
      <c r="I20" s="12"/>
      <c r="J20" s="12"/>
      <c r="K20" s="6"/>
    </row>
    <row r="21" spans="2:11" x14ac:dyDescent="0.25">
      <c r="B21" s="83" t="s">
        <v>13</v>
      </c>
      <c r="C21" s="83"/>
      <c r="D21" s="84"/>
      <c r="E21" s="85"/>
      <c r="F21" s="85"/>
      <c r="G21" s="85"/>
      <c r="H21" s="85"/>
      <c r="I21" s="85"/>
      <c r="J21" s="86"/>
    </row>
    <row r="22" spans="2:11" s="10" customFormat="1" ht="4.5" customHeight="1" x14ac:dyDescent="0.25">
      <c r="B22" s="11"/>
      <c r="C22" s="11"/>
      <c r="D22" s="12"/>
      <c r="E22" s="12"/>
      <c r="F22" s="12"/>
      <c r="G22" s="12"/>
      <c r="H22" s="12"/>
      <c r="I22" s="12"/>
      <c r="J22" s="12"/>
      <c r="K22" s="6"/>
    </row>
    <row r="23" spans="2:11" s="10" customFormat="1" ht="16.5" customHeight="1" x14ac:dyDescent="0.25">
      <c r="B23" s="83" t="s">
        <v>14</v>
      </c>
      <c r="C23" s="83"/>
      <c r="D23" s="84" t="s">
        <v>161</v>
      </c>
      <c r="E23" s="85"/>
      <c r="F23" s="85"/>
      <c r="G23" s="85"/>
      <c r="H23" s="85"/>
      <c r="I23" s="85"/>
      <c r="J23" s="86"/>
      <c r="K23" s="6"/>
    </row>
    <row r="24" spans="2:11" s="10" customFormat="1" ht="3.75" customHeight="1" x14ac:dyDescent="0.25">
      <c r="B24" s="11"/>
      <c r="C24" s="11"/>
      <c r="D24" s="12"/>
      <c r="E24" s="12"/>
      <c r="F24" s="12"/>
      <c r="G24" s="12"/>
      <c r="H24" s="12"/>
      <c r="I24" s="12"/>
      <c r="J24" s="12"/>
      <c r="K24" s="6"/>
    </row>
    <row r="25" spans="2:11" s="10" customFormat="1" ht="45" customHeight="1" x14ac:dyDescent="0.25">
      <c r="B25" s="91" t="s">
        <v>16</v>
      </c>
      <c r="C25" s="92" t="s">
        <v>134</v>
      </c>
      <c r="D25" s="91" t="s">
        <v>18</v>
      </c>
      <c r="E25" s="66" t="s">
        <v>19</v>
      </c>
      <c r="F25" s="93" t="s">
        <v>258</v>
      </c>
      <c r="G25" s="93"/>
      <c r="H25" s="93"/>
      <c r="I25" s="91" t="s">
        <v>20</v>
      </c>
      <c r="J25" s="13" t="s">
        <v>254</v>
      </c>
      <c r="K25" s="6"/>
    </row>
    <row r="26" spans="2:11" ht="42" customHeight="1" x14ac:dyDescent="0.25">
      <c r="B26" s="91"/>
      <c r="C26" s="92"/>
      <c r="D26" s="91"/>
      <c r="E26" s="66" t="s">
        <v>21</v>
      </c>
      <c r="F26" s="93" t="s">
        <v>259</v>
      </c>
      <c r="G26" s="93"/>
      <c r="H26" s="93"/>
      <c r="I26" s="91"/>
      <c r="J26" s="13" t="s">
        <v>255</v>
      </c>
    </row>
    <row r="27" spans="2:11" s="10" customFormat="1" ht="3.75" customHeight="1" x14ac:dyDescent="0.25">
      <c r="B27" s="11"/>
      <c r="C27" s="11"/>
      <c r="D27" s="14"/>
      <c r="E27" s="14"/>
      <c r="F27" s="14"/>
      <c r="G27" s="14"/>
      <c r="H27" s="14"/>
      <c r="I27" s="14"/>
      <c r="J27" s="14"/>
      <c r="K27" s="6"/>
    </row>
    <row r="28" spans="2:11" ht="81.75" customHeight="1" x14ac:dyDescent="0.25">
      <c r="B28" s="96" t="s">
        <v>22</v>
      </c>
      <c r="C28" s="97" t="str">
        <f>+F25</f>
        <v># de informe de seguimiento sobre casos internacionales de los cuales se tenga conocimeinto elaborados y presentados a la Direccion General</v>
      </c>
      <c r="D28" s="97"/>
      <c r="E28" s="98" t="s">
        <v>256</v>
      </c>
      <c r="F28" s="98"/>
      <c r="G28" s="98"/>
      <c r="H28" s="98"/>
      <c r="I28" s="98"/>
      <c r="J28" s="98"/>
    </row>
    <row r="29" spans="2:11" ht="93" customHeight="1" x14ac:dyDescent="0.25">
      <c r="B29" s="96"/>
      <c r="C29" s="97" t="str">
        <f>+F26</f>
        <v xml:space="preserve"># de docuemntos de analisis elaborados con base en la estrategia de monitoreo de las variables de derechos humanos en los ERON desarrollada </v>
      </c>
      <c r="D29" s="97"/>
      <c r="E29" s="98" t="s">
        <v>257</v>
      </c>
      <c r="F29" s="98"/>
      <c r="G29" s="98"/>
      <c r="H29" s="98"/>
      <c r="I29" s="98"/>
      <c r="J29" s="98"/>
    </row>
    <row r="30" spans="2:11" s="10" customFormat="1" ht="6" customHeight="1" thickBot="1" x14ac:dyDescent="0.3">
      <c r="B30" s="15"/>
      <c r="C30" s="16"/>
      <c r="D30" s="16"/>
      <c r="E30" s="16"/>
      <c r="F30" s="16"/>
      <c r="G30" s="16"/>
      <c r="H30" s="14"/>
      <c r="I30" s="16"/>
      <c r="J30" s="16"/>
      <c r="K30" s="6"/>
    </row>
    <row r="31" spans="2:11" ht="26.25" thickBot="1" x14ac:dyDescent="0.3">
      <c r="B31" s="68" t="s">
        <v>23</v>
      </c>
      <c r="C31" s="99" t="s">
        <v>24</v>
      </c>
      <c r="D31" s="99"/>
      <c r="E31" s="68" t="s">
        <v>25</v>
      </c>
      <c r="F31" s="99" t="s">
        <v>26</v>
      </c>
      <c r="G31" s="99"/>
      <c r="H31" s="68" t="s">
        <v>27</v>
      </c>
      <c r="I31" s="100" t="s">
        <v>28</v>
      </c>
      <c r="J31" s="101"/>
      <c r="K31" s="17" t="str">
        <f>+IF(I31="Incremental con línea base",1,IF(I31="Decremental con línea Base",1,""))</f>
        <v/>
      </c>
    </row>
    <row r="32" spans="2:11" s="10" customFormat="1" ht="3.75" customHeight="1" x14ac:dyDescent="0.25">
      <c r="B32" s="15"/>
      <c r="C32" s="16"/>
      <c r="D32" s="16"/>
      <c r="E32" s="15"/>
      <c r="F32" s="16"/>
      <c r="G32" s="16"/>
      <c r="H32" s="15"/>
      <c r="I32" s="18"/>
      <c r="J32" s="18"/>
      <c r="K32" s="6"/>
    </row>
    <row r="33" spans="2:11" x14ac:dyDescent="0.25">
      <c r="B33" s="96" t="s">
        <v>29</v>
      </c>
      <c r="C33" s="96"/>
      <c r="D33" s="102" t="s">
        <v>239</v>
      </c>
      <c r="E33" s="102"/>
      <c r="F33" s="96" t="s">
        <v>31</v>
      </c>
      <c r="G33" s="96"/>
      <c r="H33" s="19">
        <v>43697</v>
      </c>
      <c r="I33" s="20" t="s">
        <v>32</v>
      </c>
      <c r="J33" s="73">
        <v>0</v>
      </c>
    </row>
    <row r="34" spans="2:11" s="10" customFormat="1" ht="3.75" customHeight="1" x14ac:dyDescent="0.25">
      <c r="B34" s="15"/>
      <c r="C34" s="15"/>
      <c r="D34" s="21"/>
      <c r="E34" s="21"/>
      <c r="F34" s="15"/>
      <c r="G34" s="15"/>
      <c r="H34" s="22"/>
      <c r="I34" s="22"/>
      <c r="J34" s="22"/>
      <c r="K34" s="6"/>
    </row>
    <row r="35" spans="2:11" ht="23.25" customHeight="1" x14ac:dyDescent="0.25">
      <c r="B35" s="96" t="s">
        <v>33</v>
      </c>
      <c r="C35" s="96"/>
      <c r="D35" s="103" t="s">
        <v>161</v>
      </c>
      <c r="E35" s="103"/>
      <c r="F35" s="103"/>
      <c r="G35" s="96" t="s">
        <v>34</v>
      </c>
      <c r="H35" s="96"/>
      <c r="I35" s="104" t="s">
        <v>249</v>
      </c>
      <c r="J35" s="105"/>
    </row>
    <row r="36" spans="2:11" ht="4.5" customHeight="1" x14ac:dyDescent="0.25">
      <c r="B36" s="23"/>
      <c r="C36" s="24"/>
      <c r="D36" s="24"/>
      <c r="E36" s="24"/>
      <c r="F36" s="24"/>
      <c r="G36" s="25"/>
      <c r="H36" s="25"/>
      <c r="I36" s="23"/>
      <c r="J36" s="26"/>
    </row>
    <row r="37" spans="2:11" x14ac:dyDescent="0.25">
      <c r="B37" s="96" t="s">
        <v>35</v>
      </c>
      <c r="C37" s="96"/>
      <c r="D37" s="106"/>
      <c r="E37" s="107"/>
      <c r="F37" s="107"/>
      <c r="G37" s="107"/>
      <c r="H37" s="107"/>
      <c r="I37" s="107"/>
      <c r="J37" s="108"/>
    </row>
    <row r="38" spans="2:11" ht="4.5" customHeight="1" thickBot="1" x14ac:dyDescent="0.3">
      <c r="B38" s="27"/>
      <c r="C38" s="28"/>
      <c r="D38" s="28"/>
      <c r="E38" s="28"/>
      <c r="F38" s="28"/>
      <c r="G38" s="27"/>
      <c r="H38" s="27"/>
      <c r="I38" s="27"/>
      <c r="J38" s="27"/>
    </row>
    <row r="39" spans="2:11" x14ac:dyDescent="0.25">
      <c r="B39" s="29" t="s">
        <v>36</v>
      </c>
      <c r="C39" s="142">
        <v>1</v>
      </c>
      <c r="D39" s="143"/>
      <c r="E39" s="111" t="s">
        <v>37</v>
      </c>
      <c r="F39" s="111"/>
      <c r="G39" s="65"/>
      <c r="H39" s="111" t="s">
        <v>38</v>
      </c>
      <c r="I39" s="111"/>
      <c r="J39" s="65"/>
    </row>
    <row r="40" spans="2:11" x14ac:dyDescent="0.25">
      <c r="B40" s="112" t="s">
        <v>39</v>
      </c>
      <c r="C40" s="114" t="s">
        <v>40</v>
      </c>
      <c r="D40" s="114"/>
      <c r="E40" s="115" t="s">
        <v>41</v>
      </c>
      <c r="F40" s="115"/>
      <c r="G40" s="116" t="s">
        <v>42</v>
      </c>
      <c r="H40" s="116"/>
      <c r="I40" s="117" t="s">
        <v>43</v>
      </c>
      <c r="J40" s="118"/>
    </row>
    <row r="41" spans="2:11" x14ac:dyDescent="0.25">
      <c r="B41" s="112"/>
      <c r="C41" s="91" t="s">
        <v>44</v>
      </c>
      <c r="D41" s="91"/>
      <c r="E41" s="67" t="s">
        <v>45</v>
      </c>
      <c r="F41" s="67" t="s">
        <v>44</v>
      </c>
      <c r="G41" s="67" t="s">
        <v>45</v>
      </c>
      <c r="H41" s="67" t="s">
        <v>44</v>
      </c>
      <c r="I41" s="91" t="s">
        <v>46</v>
      </c>
      <c r="J41" s="119"/>
    </row>
    <row r="42" spans="2:11" ht="13.5" thickBot="1" x14ac:dyDescent="0.3">
      <c r="B42" s="113"/>
      <c r="C42" s="120">
        <v>1</v>
      </c>
      <c r="D42" s="120"/>
      <c r="E42" s="69">
        <v>1</v>
      </c>
      <c r="F42" s="69">
        <v>1</v>
      </c>
      <c r="G42" s="69">
        <f>+F42</f>
        <v>1</v>
      </c>
      <c r="H42" s="69">
        <v>1</v>
      </c>
      <c r="I42" s="121">
        <v>1</v>
      </c>
      <c r="J42" s="122"/>
    </row>
    <row r="43" spans="2:11" ht="3.75" customHeight="1" thickBot="1" x14ac:dyDescent="0.3">
      <c r="B43" s="23"/>
      <c r="C43" s="24"/>
      <c r="D43" s="24"/>
      <c r="E43" s="24"/>
      <c r="F43" s="24"/>
      <c r="G43" s="23"/>
      <c r="H43" s="23"/>
      <c r="I43" s="23"/>
      <c r="J43" s="23"/>
    </row>
    <row r="44" spans="2:11" ht="16.5" thickBot="1" x14ac:dyDescent="0.3">
      <c r="B44" s="123" t="s">
        <v>47</v>
      </c>
      <c r="C44" s="124"/>
      <c r="D44" s="124"/>
      <c r="E44" s="124"/>
      <c r="F44" s="124"/>
      <c r="G44" s="124"/>
      <c r="H44" s="125" t="s">
        <v>48</v>
      </c>
      <c r="I44" s="126"/>
      <c r="J44" s="127"/>
    </row>
    <row r="45" spans="2:11" ht="3.75" customHeight="1" thickBot="1" x14ac:dyDescent="0.3">
      <c r="B45" s="23"/>
      <c r="C45" s="24"/>
      <c r="D45" s="24"/>
      <c r="E45" s="24"/>
      <c r="F45" s="24"/>
      <c r="G45" s="23"/>
      <c r="H45" s="23"/>
      <c r="I45" s="23"/>
      <c r="J45" s="23"/>
    </row>
    <row r="46" spans="2:11" ht="13.5" thickBot="1" x14ac:dyDescent="0.3">
      <c r="B46" s="128" t="s">
        <v>49</v>
      </c>
      <c r="C46" s="129"/>
      <c r="D46" s="130" t="s">
        <v>50</v>
      </c>
      <c r="E46" s="129"/>
      <c r="F46" s="130" t="s">
        <v>51</v>
      </c>
      <c r="G46" s="129"/>
      <c r="H46" s="130" t="s">
        <v>52</v>
      </c>
      <c r="I46" s="131"/>
      <c r="J46" s="30" t="s">
        <v>53</v>
      </c>
    </row>
    <row r="47" spans="2:11" ht="12.75" customHeight="1" thickBot="1" x14ac:dyDescent="0.3">
      <c r="B47" s="144">
        <v>1</v>
      </c>
      <c r="C47" s="145"/>
      <c r="D47" s="144">
        <v>2</v>
      </c>
      <c r="E47" s="145"/>
      <c r="F47" s="146">
        <v>2</v>
      </c>
      <c r="G47" s="147"/>
      <c r="H47" s="146">
        <v>2</v>
      </c>
      <c r="I47" s="147"/>
      <c r="J47" s="74">
        <v>7</v>
      </c>
    </row>
    <row r="48" spans="2:11" ht="16.5" thickBot="1" x14ac:dyDescent="0.3">
      <c r="B48" s="123" t="s">
        <v>54</v>
      </c>
      <c r="C48" s="124"/>
      <c r="D48" s="124"/>
      <c r="E48" s="124"/>
      <c r="F48" s="124"/>
      <c r="G48" s="141"/>
      <c r="H48" s="125" t="str">
        <f>+H44</f>
        <v>2019 - 2022</v>
      </c>
      <c r="I48" s="126"/>
      <c r="J48" s="127"/>
    </row>
    <row r="49" spans="2:11" s="31" customFormat="1" ht="4.5" customHeight="1" x14ac:dyDescent="0.25">
      <c r="E49" s="132"/>
      <c r="F49" s="132"/>
      <c r="G49" s="132"/>
      <c r="H49" s="132"/>
      <c r="I49" s="132"/>
      <c r="J49" s="132"/>
      <c r="K49" s="6"/>
    </row>
    <row r="50" spans="2:11" ht="50.25" customHeight="1" x14ac:dyDescent="0.25">
      <c r="B50" s="32" t="s">
        <v>55</v>
      </c>
      <c r="C50" s="33" t="s">
        <v>19</v>
      </c>
      <c r="D50" s="33" t="s">
        <v>21</v>
      </c>
      <c r="E50" s="33" t="s">
        <v>56</v>
      </c>
      <c r="F50" s="33" t="s">
        <v>36</v>
      </c>
      <c r="G50" s="33" t="s">
        <v>57</v>
      </c>
      <c r="H50" s="33" t="s">
        <v>58</v>
      </c>
      <c r="I50" s="33" t="s">
        <v>59</v>
      </c>
      <c r="J50" s="34" t="s">
        <v>60</v>
      </c>
    </row>
    <row r="51" spans="2:11" ht="30" customHeight="1" x14ac:dyDescent="0.25">
      <c r="B51" s="35" t="s">
        <v>61</v>
      </c>
      <c r="C51" s="36"/>
      <c r="D51" s="36"/>
      <c r="E51" s="37"/>
      <c r="F51" s="37"/>
      <c r="G51" s="38"/>
      <c r="H51" s="39"/>
      <c r="I51" s="40"/>
      <c r="J51" s="41"/>
    </row>
    <row r="52" spans="2:11" ht="29.25" customHeight="1" x14ac:dyDescent="0.25">
      <c r="B52" s="42" t="s">
        <v>62</v>
      </c>
      <c r="C52" s="43"/>
      <c r="D52" s="43"/>
      <c r="E52" s="44"/>
      <c r="F52" s="44"/>
      <c r="G52" s="45"/>
      <c r="H52" s="46"/>
      <c r="I52" s="47"/>
      <c r="J52" s="48"/>
    </row>
    <row r="53" spans="2:11" ht="28.5" customHeight="1" x14ac:dyDescent="0.25">
      <c r="B53" s="42" t="s">
        <v>63</v>
      </c>
      <c r="C53" s="49"/>
      <c r="D53" s="49"/>
      <c r="E53" s="44"/>
      <c r="F53" s="44"/>
      <c r="G53" s="45"/>
      <c r="H53" s="46"/>
      <c r="I53" s="47"/>
      <c r="J53" s="48"/>
    </row>
    <row r="54" spans="2:11" ht="27.75" customHeight="1" thickBot="1" x14ac:dyDescent="0.3">
      <c r="B54" s="42" t="s">
        <v>64</v>
      </c>
      <c r="C54" s="49"/>
      <c r="D54" s="49"/>
      <c r="E54" s="44"/>
      <c r="F54" s="44"/>
      <c r="G54" s="45"/>
      <c r="H54" s="46"/>
      <c r="I54" s="47"/>
      <c r="J54" s="48"/>
    </row>
    <row r="55" spans="2:11" ht="32.25" customHeight="1" thickBot="1" x14ac:dyDescent="0.3">
      <c r="B55" s="50" t="s">
        <v>65</v>
      </c>
      <c r="C55" s="51"/>
      <c r="D55" s="51"/>
      <c r="E55" s="52"/>
      <c r="F55" s="53"/>
      <c r="G55" s="54"/>
      <c r="H55" s="55"/>
      <c r="I55" s="56" t="str">
        <f>IF(ISBLANK(D55),"",IF(ISERROR(E55/$J$47),"",IF(C55=0,"",IF($I$31="Incremental",E55/$J$47,IF($I$31="Incremental con línea base",E55/$J$47,IF($I$31="Decremental con líena base",$J$47/E55,$J$47/E55))))))</f>
        <v/>
      </c>
      <c r="J55" s="57" t="str">
        <f>IF(ISBLANK(D55),"",IF(ISBLANK(#REF!),"",IF(ISBLANK(#REF!),"",IF(AND(D55&gt;0,C55=0),"sobresaliente",IF(C55=0,"",IF(AND(E55=0,F55=0),"",IF(G55="Defina oper mate","",IF(I55&gt;#REF!,"Sobresaliente",IF(I55=#REF!,"Sobresaliente",IF(I55&lt;#REF!,"Deficiente","Satisfactorio"))))))))))</f>
        <v/>
      </c>
    </row>
    <row r="56" spans="2:11" x14ac:dyDescent="0.25">
      <c r="B56" s="58"/>
      <c r="C56" s="58"/>
      <c r="D56" s="58"/>
      <c r="E56" s="58"/>
      <c r="F56" s="58"/>
      <c r="G56" s="58"/>
      <c r="H56" s="58"/>
      <c r="I56" s="59"/>
      <c r="J56" s="59"/>
    </row>
    <row r="200" spans="11:167" ht="75" x14ac:dyDescent="0.25">
      <c r="K200" s="61" t="s">
        <v>67</v>
      </c>
      <c r="L200" s="4"/>
      <c r="M200" s="4"/>
      <c r="N200" s="4"/>
      <c r="O200" s="5"/>
      <c r="P200" s="6"/>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66</v>
      </c>
      <c r="FF200" s="60" t="s">
        <v>136</v>
      </c>
      <c r="FG200" s="4"/>
      <c r="FH200" s="60" t="s">
        <v>8</v>
      </c>
      <c r="FI200" s="4"/>
      <c r="FJ200" s="61" t="s">
        <v>67</v>
      </c>
      <c r="FK200" s="60" t="s">
        <v>137</v>
      </c>
    </row>
    <row r="201" spans="11:167" ht="45" x14ac:dyDescent="0.25">
      <c r="K201" s="61" t="s">
        <v>70</v>
      </c>
      <c r="L201" s="4"/>
      <c r="M201" s="4"/>
      <c r="N201" s="4"/>
      <c r="O201" s="5"/>
      <c r="P201" s="6"/>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68</v>
      </c>
      <c r="FF201" s="60" t="s">
        <v>138</v>
      </c>
      <c r="FG201" s="4"/>
      <c r="FH201" s="60" t="s">
        <v>69</v>
      </c>
      <c r="FI201" s="4"/>
      <c r="FJ201" s="61" t="s">
        <v>70</v>
      </c>
      <c r="FK201" s="60" t="s">
        <v>139</v>
      </c>
    </row>
    <row r="202" spans="11:167" ht="45" x14ac:dyDescent="0.25">
      <c r="K202" s="61" t="s">
        <v>73</v>
      </c>
      <c r="L202" s="4"/>
      <c r="M202" s="4"/>
      <c r="N202" s="4"/>
      <c r="O202" s="5"/>
      <c r="P202" s="6"/>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71</v>
      </c>
      <c r="FF202" s="60" t="s">
        <v>140</v>
      </c>
      <c r="FG202" s="4"/>
      <c r="FH202" s="60" t="s">
        <v>72</v>
      </c>
      <c r="FI202" s="4"/>
      <c r="FJ202" s="61" t="s">
        <v>73</v>
      </c>
      <c r="FK202" s="60" t="s">
        <v>141</v>
      </c>
    </row>
    <row r="203" spans="11:167" ht="60" x14ac:dyDescent="0.25">
      <c r="K203" s="61" t="s">
        <v>76</v>
      </c>
      <c r="L203" s="4"/>
      <c r="M203" s="4"/>
      <c r="N203" s="4"/>
      <c r="O203" s="5"/>
      <c r="P203" s="6"/>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74</v>
      </c>
      <c r="FF203" s="60" t="s">
        <v>133</v>
      </c>
      <c r="FG203" s="4"/>
      <c r="FH203" s="60" t="s">
        <v>75</v>
      </c>
      <c r="FI203" s="4"/>
      <c r="FJ203" s="61" t="s">
        <v>76</v>
      </c>
      <c r="FK203" s="60" t="s">
        <v>142</v>
      </c>
    </row>
    <row r="204" spans="11:167" ht="45" x14ac:dyDescent="0.25">
      <c r="K204" s="61" t="s">
        <v>79</v>
      </c>
      <c r="L204" s="4"/>
      <c r="M204" s="4"/>
      <c r="N204" s="4"/>
      <c r="O204" s="5"/>
      <c r="P204" s="6"/>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77</v>
      </c>
      <c r="FF204" s="60" t="s">
        <v>143</v>
      </c>
      <c r="FG204" s="4"/>
      <c r="FH204" s="60" t="s">
        <v>78</v>
      </c>
      <c r="FI204" s="4"/>
      <c r="FJ204" s="61" t="s">
        <v>79</v>
      </c>
      <c r="FK204" s="60" t="s">
        <v>144</v>
      </c>
    </row>
    <row r="205" spans="11:167" ht="45" x14ac:dyDescent="0.25">
      <c r="K205" s="61" t="s">
        <v>82</v>
      </c>
      <c r="L205" s="4"/>
      <c r="M205" s="4"/>
      <c r="N205" s="4"/>
      <c r="O205" s="5"/>
      <c r="P205" s="6"/>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80</v>
      </c>
      <c r="FF205" s="60" t="s">
        <v>145</v>
      </c>
      <c r="FG205" s="4"/>
      <c r="FH205" s="60" t="s">
        <v>81</v>
      </c>
      <c r="FI205" s="4"/>
      <c r="FJ205" s="61" t="s">
        <v>82</v>
      </c>
      <c r="FK205" s="60" t="s">
        <v>146</v>
      </c>
    </row>
    <row r="206" spans="11:167" ht="75" x14ac:dyDescent="0.25">
      <c r="K206" s="61" t="s">
        <v>85</v>
      </c>
      <c r="L206" s="4"/>
      <c r="M206" s="4"/>
      <c r="N206" s="4"/>
      <c r="O206" s="5"/>
      <c r="P206" s="6"/>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83</v>
      </c>
      <c r="FF206" s="60" t="s">
        <v>147</v>
      </c>
      <c r="FG206" s="4"/>
      <c r="FH206" s="60" t="s">
        <v>84</v>
      </c>
      <c r="FI206" s="4"/>
      <c r="FJ206" s="61" t="s">
        <v>85</v>
      </c>
      <c r="FK206" s="60" t="s">
        <v>148</v>
      </c>
    </row>
    <row r="207" spans="11:167" ht="60" x14ac:dyDescent="0.25">
      <c r="K207" s="61" t="s">
        <v>88</v>
      </c>
      <c r="L207" s="4"/>
      <c r="M207" s="4"/>
      <c r="N207" s="4"/>
      <c r="O207" s="5"/>
      <c r="P207" s="6"/>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86</v>
      </c>
      <c r="FF207" s="60" t="s">
        <v>149</v>
      </c>
      <c r="FG207" s="4"/>
      <c r="FH207" s="60" t="s">
        <v>87</v>
      </c>
      <c r="FI207" s="4"/>
      <c r="FJ207" s="61" t="s">
        <v>88</v>
      </c>
      <c r="FK207" s="60" t="s">
        <v>150</v>
      </c>
    </row>
    <row r="208" spans="11:167" ht="60" x14ac:dyDescent="0.25">
      <c r="K208" s="61" t="s">
        <v>91</v>
      </c>
      <c r="L208" s="4"/>
      <c r="M208" s="4"/>
      <c r="N208" s="4"/>
      <c r="O208" s="5"/>
      <c r="P208" s="6"/>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89</v>
      </c>
      <c r="FF208" s="60" t="s">
        <v>151</v>
      </c>
      <c r="FG208" s="4"/>
      <c r="FH208" s="60" t="s">
        <v>90</v>
      </c>
      <c r="FI208" s="4"/>
      <c r="FJ208" s="61" t="s">
        <v>91</v>
      </c>
      <c r="FK208" s="60" t="s">
        <v>152</v>
      </c>
    </row>
    <row r="209" spans="11:167" ht="60" x14ac:dyDescent="0.25">
      <c r="K209" s="61" t="s">
        <v>94</v>
      </c>
      <c r="L209" s="4"/>
      <c r="M209" s="4"/>
      <c r="N209" s="4"/>
      <c r="O209" s="5"/>
      <c r="P209" s="6"/>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92</v>
      </c>
      <c r="FF209" s="60" t="s">
        <v>153</v>
      </c>
      <c r="FG209" s="4"/>
      <c r="FH209" s="60" t="s">
        <v>93</v>
      </c>
      <c r="FI209" s="4"/>
      <c r="FJ209" s="61" t="s">
        <v>94</v>
      </c>
      <c r="FK209" s="60" t="s">
        <v>154</v>
      </c>
    </row>
    <row r="210" spans="11:167" ht="60" x14ac:dyDescent="0.25">
      <c r="K210" s="61" t="s">
        <v>96</v>
      </c>
      <c r="L210" s="4"/>
      <c r="M210" s="4"/>
      <c r="N210" s="4"/>
      <c r="O210" s="5"/>
      <c r="P210" s="6"/>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95</v>
      </c>
      <c r="FF210" s="60" t="s">
        <v>15</v>
      </c>
      <c r="FG210" s="4"/>
      <c r="FH210" s="60" t="s">
        <v>10</v>
      </c>
      <c r="FI210" s="4"/>
      <c r="FJ210" s="61" t="s">
        <v>96</v>
      </c>
      <c r="FK210" s="60" t="s">
        <v>155</v>
      </c>
    </row>
    <row r="211" spans="11:167" ht="45" x14ac:dyDescent="0.25">
      <c r="K211" s="61" t="s">
        <v>98</v>
      </c>
      <c r="L211" s="4"/>
      <c r="M211" s="4"/>
      <c r="N211" s="4"/>
      <c r="O211" s="5"/>
      <c r="P211" s="6"/>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97</v>
      </c>
      <c r="FF211" s="60" t="s">
        <v>156</v>
      </c>
      <c r="FG211" s="4"/>
      <c r="FH211" s="60" t="s">
        <v>102</v>
      </c>
      <c r="FI211" s="4"/>
      <c r="FJ211" s="61" t="s">
        <v>98</v>
      </c>
      <c r="FK211" s="60" t="s">
        <v>157</v>
      </c>
    </row>
    <row r="212" spans="11:167" ht="45" x14ac:dyDescent="0.25">
      <c r="K212" s="61" t="s">
        <v>100</v>
      </c>
      <c r="L212" s="4"/>
      <c r="M212" s="4"/>
      <c r="N212" s="4"/>
      <c r="O212" s="5"/>
      <c r="P212" s="6"/>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99</v>
      </c>
      <c r="FF212" s="60" t="s">
        <v>158</v>
      </c>
      <c r="FG212" s="4"/>
      <c r="FH212" s="60" t="s">
        <v>105</v>
      </c>
      <c r="FI212" s="4"/>
      <c r="FJ212" s="61" t="s">
        <v>100</v>
      </c>
      <c r="FK212" s="60" t="s">
        <v>159</v>
      </c>
    </row>
    <row r="213" spans="11:167" ht="45" x14ac:dyDescent="0.25">
      <c r="K213" s="61" t="s">
        <v>103</v>
      </c>
      <c r="L213" s="4"/>
      <c r="M213" s="4"/>
      <c r="N213" s="4"/>
      <c r="O213" s="5"/>
      <c r="P213" s="6"/>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101</v>
      </c>
      <c r="FF213" s="60" t="s">
        <v>135</v>
      </c>
      <c r="FG213" s="4"/>
      <c r="FH213" s="60" t="s">
        <v>108</v>
      </c>
      <c r="FI213" s="4"/>
      <c r="FJ213" s="61" t="s">
        <v>103</v>
      </c>
      <c r="FK213" s="60" t="s">
        <v>160</v>
      </c>
    </row>
    <row r="214" spans="11:167" ht="75" x14ac:dyDescent="0.25">
      <c r="K214" s="61" t="s">
        <v>106</v>
      </c>
      <c r="L214" s="4"/>
      <c r="M214" s="4"/>
      <c r="N214" s="4"/>
      <c r="O214" s="5"/>
      <c r="P214" s="6"/>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104</v>
      </c>
      <c r="FF214" s="60" t="s">
        <v>161</v>
      </c>
      <c r="FG214" s="4"/>
      <c r="FH214" s="60" t="s">
        <v>110</v>
      </c>
      <c r="FI214" s="4"/>
      <c r="FJ214" s="61" t="s">
        <v>106</v>
      </c>
      <c r="FK214" s="60" t="s">
        <v>162</v>
      </c>
    </row>
    <row r="215" spans="11:167" ht="45" x14ac:dyDescent="0.25">
      <c r="K215" s="61" t="s">
        <v>109</v>
      </c>
      <c r="L215" s="4"/>
      <c r="M215" s="4"/>
      <c r="N215" s="4"/>
      <c r="O215" s="5"/>
      <c r="P215" s="6"/>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107</v>
      </c>
      <c r="FF215" s="60" t="s">
        <v>163</v>
      </c>
      <c r="FG215" s="4"/>
      <c r="FH215" s="60" t="s">
        <v>111</v>
      </c>
      <c r="FI215" s="4"/>
      <c r="FJ215" s="61" t="s">
        <v>109</v>
      </c>
      <c r="FK215" s="60" t="s">
        <v>164</v>
      </c>
    </row>
    <row r="216" spans="11:167" ht="15" x14ac:dyDescent="0.25">
      <c r="K216" s="4"/>
      <c r="L216" s="4"/>
      <c r="M216" s="4"/>
      <c r="N216" s="4"/>
      <c r="O216" s="5"/>
      <c r="P216" s="6"/>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0" t="s">
        <v>112</v>
      </c>
      <c r="FI216" s="4"/>
      <c r="FJ216" s="4"/>
      <c r="FK216" s="60" t="s">
        <v>165</v>
      </c>
    </row>
    <row r="217" spans="11:167" ht="30" x14ac:dyDescent="0.25">
      <c r="K217" s="4"/>
      <c r="L217" s="4"/>
      <c r="M217" s="4"/>
      <c r="N217" s="4"/>
      <c r="O217" s="5"/>
      <c r="P217" s="6"/>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0" t="s">
        <v>113</v>
      </c>
      <c r="FI217" s="4"/>
      <c r="FJ217" s="61"/>
      <c r="FK217" s="60" t="s">
        <v>166</v>
      </c>
    </row>
    <row r="218" spans="11:167" ht="45" x14ac:dyDescent="0.25">
      <c r="K218" s="4"/>
      <c r="L218" s="4"/>
      <c r="M218" s="4"/>
      <c r="N218" s="4"/>
      <c r="O218" s="5"/>
      <c r="P218" s="6"/>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0" t="s">
        <v>114</v>
      </c>
      <c r="FI218" s="4"/>
      <c r="FJ218" s="4"/>
      <c r="FK218" s="60" t="s">
        <v>167</v>
      </c>
    </row>
    <row r="219" spans="11:167" ht="30" x14ac:dyDescent="0.25">
      <c r="K219" s="4"/>
      <c r="L219" s="4"/>
      <c r="M219" s="4"/>
      <c r="N219" s="4"/>
      <c r="O219" s="5"/>
      <c r="P219" s="6"/>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0" t="s">
        <v>115</v>
      </c>
      <c r="FI219" s="4"/>
      <c r="FJ219" s="4"/>
      <c r="FK219" s="60" t="s">
        <v>168</v>
      </c>
    </row>
    <row r="220" spans="11:167" ht="30" x14ac:dyDescent="0.25">
      <c r="K220" s="4"/>
      <c r="L220" s="4"/>
      <c r="M220" s="4"/>
      <c r="N220" s="4"/>
      <c r="O220" s="5"/>
      <c r="P220" s="6"/>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0" t="s">
        <v>116</v>
      </c>
      <c r="FI220" s="4"/>
      <c r="FJ220" s="4"/>
      <c r="FK220" s="60" t="s">
        <v>169</v>
      </c>
    </row>
    <row r="221" spans="11:167" ht="45" x14ac:dyDescent="0.25">
      <c r="K221" s="4"/>
      <c r="L221" s="4"/>
      <c r="M221" s="4"/>
      <c r="N221" s="4"/>
      <c r="O221" s="5"/>
      <c r="P221" s="6"/>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0" t="s">
        <v>117</v>
      </c>
      <c r="FI221" s="4"/>
      <c r="FJ221" s="4"/>
      <c r="FK221" s="60" t="s">
        <v>170</v>
      </c>
    </row>
    <row r="222" spans="11:167" ht="30" x14ac:dyDescent="0.25">
      <c r="K222" s="4"/>
      <c r="L222" s="4"/>
      <c r="M222" s="4"/>
      <c r="N222" s="4"/>
      <c r="O222" s="5"/>
      <c r="P222" s="6"/>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0" t="s">
        <v>118</v>
      </c>
      <c r="FI222" s="4"/>
      <c r="FJ222" s="4"/>
      <c r="FK222" s="60" t="s">
        <v>171</v>
      </c>
    </row>
    <row r="223" spans="11:167" ht="30" x14ac:dyDescent="0.25">
      <c r="K223" s="4"/>
      <c r="L223" s="4"/>
      <c r="M223" s="4"/>
      <c r="N223" s="4"/>
      <c r="O223" s="5"/>
      <c r="P223" s="6"/>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0" t="s">
        <v>119</v>
      </c>
      <c r="FI223" s="4"/>
      <c r="FJ223" s="4"/>
      <c r="FK223" s="60" t="s">
        <v>172</v>
      </c>
    </row>
    <row r="224" spans="11:167" ht="30" x14ac:dyDescent="0.25">
      <c r="K224" s="4"/>
      <c r="L224" s="4"/>
      <c r="M224" s="4"/>
      <c r="N224" s="4"/>
      <c r="O224" s="5"/>
      <c r="P224" s="6"/>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0" t="s">
        <v>120</v>
      </c>
      <c r="FI224" s="4"/>
      <c r="FJ224" s="4"/>
      <c r="FK224" s="60" t="s">
        <v>173</v>
      </c>
    </row>
    <row r="225" spans="11:167" ht="30" x14ac:dyDescent="0.25">
      <c r="K225" s="4"/>
      <c r="L225" s="4"/>
      <c r="M225" s="4"/>
      <c r="N225" s="4"/>
      <c r="O225" s="5"/>
      <c r="P225" s="6"/>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0" t="s">
        <v>121</v>
      </c>
      <c r="FI225" s="4"/>
      <c r="FJ225" s="4"/>
      <c r="FK225" s="60" t="s">
        <v>174</v>
      </c>
    </row>
    <row r="226" spans="11:167" ht="15" x14ac:dyDescent="0.25">
      <c r="K226" s="4"/>
      <c r="L226" s="4"/>
      <c r="M226" s="4"/>
      <c r="N226" s="4"/>
      <c r="O226" s="5"/>
      <c r="P226" s="6"/>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0" t="s">
        <v>122</v>
      </c>
      <c r="FI226" s="4"/>
      <c r="FJ226" s="4"/>
      <c r="FK226" s="60" t="s">
        <v>175</v>
      </c>
    </row>
    <row r="227" spans="11:167" ht="15" x14ac:dyDescent="0.25">
      <c r="K227" s="4"/>
      <c r="L227" s="4"/>
      <c r="M227" s="4"/>
      <c r="N227" s="4"/>
      <c r="O227" s="5"/>
      <c r="P227" s="6"/>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0" t="s">
        <v>123</v>
      </c>
      <c r="FI227" s="4"/>
      <c r="FJ227" s="4"/>
      <c r="FK227" s="60" t="s">
        <v>176</v>
      </c>
    </row>
    <row r="228" spans="11:167" ht="30" x14ac:dyDescent="0.25">
      <c r="K228" s="4"/>
      <c r="L228" s="4"/>
      <c r="M228" s="4"/>
      <c r="N228" s="4"/>
      <c r="O228" s="5"/>
      <c r="P228" s="6"/>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0" t="s">
        <v>124</v>
      </c>
      <c r="FI228" s="4"/>
      <c r="FJ228" s="4"/>
      <c r="FK228" s="60" t="s">
        <v>177</v>
      </c>
    </row>
    <row r="229" spans="11:167" ht="45" x14ac:dyDescent="0.25">
      <c r="K229" s="4"/>
      <c r="L229" s="4"/>
      <c r="M229" s="4"/>
      <c r="N229" s="4"/>
      <c r="O229" s="5"/>
      <c r="P229" s="6"/>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0" t="s">
        <v>125</v>
      </c>
      <c r="FI229" s="4"/>
      <c r="FJ229" s="4"/>
      <c r="FK229" s="60" t="s">
        <v>178</v>
      </c>
    </row>
    <row r="230" spans="11:167" ht="30" x14ac:dyDescent="0.25">
      <c r="K230" s="4"/>
      <c r="L230" s="4"/>
      <c r="M230" s="4"/>
      <c r="N230" s="4"/>
      <c r="O230" s="5"/>
      <c r="P230" s="6"/>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0" t="s">
        <v>126</v>
      </c>
      <c r="FI230" s="4"/>
      <c r="FJ230" s="4"/>
      <c r="FK230" s="60" t="s">
        <v>179</v>
      </c>
    </row>
    <row r="231" spans="11:167" ht="30" x14ac:dyDescent="0.25">
      <c r="K231" s="4"/>
      <c r="L231" s="4"/>
      <c r="M231" s="4"/>
      <c r="N231" s="4"/>
      <c r="O231" s="5"/>
      <c r="P231" s="6"/>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0" t="s">
        <v>127</v>
      </c>
      <c r="FI231" s="4"/>
      <c r="FJ231" s="4"/>
      <c r="FK231" s="60" t="s">
        <v>180</v>
      </c>
    </row>
    <row r="232" spans="11:167" ht="15" x14ac:dyDescent="0.25">
      <c r="K232" s="4"/>
      <c r="L232" s="4"/>
      <c r="M232" s="4"/>
      <c r="N232" s="4"/>
      <c r="O232" s="5"/>
      <c r="P232" s="6"/>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0" t="s">
        <v>128</v>
      </c>
      <c r="FI232" s="4"/>
      <c r="FJ232" s="4"/>
      <c r="FK232" s="60" t="s">
        <v>181</v>
      </c>
    </row>
    <row r="233" spans="11:167" ht="30" x14ac:dyDescent="0.25">
      <c r="K233" s="4"/>
      <c r="L233" s="4"/>
      <c r="M233" s="4"/>
      <c r="N233" s="4"/>
      <c r="O233" s="5"/>
      <c r="P233" s="6"/>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0" t="s">
        <v>129</v>
      </c>
      <c r="FI233" s="4"/>
      <c r="FJ233" s="4"/>
      <c r="FK233" s="60" t="s">
        <v>182</v>
      </c>
    </row>
    <row r="234" spans="11:167" ht="45" x14ac:dyDescent="0.25">
      <c r="K234" s="4"/>
      <c r="L234" s="4"/>
      <c r="M234" s="4"/>
      <c r="N234" s="4"/>
      <c r="O234" s="5"/>
      <c r="P234" s="6"/>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0" t="s">
        <v>130</v>
      </c>
      <c r="FI234" s="4"/>
      <c r="FJ234" s="4"/>
      <c r="FK234" s="60" t="s">
        <v>183</v>
      </c>
    </row>
    <row r="235" spans="11:167" ht="30" x14ac:dyDescent="0.25">
      <c r="K235" s="4"/>
      <c r="L235" s="4"/>
      <c r="M235" s="4"/>
      <c r="N235" s="4"/>
      <c r="O235" s="5"/>
      <c r="P235" s="6"/>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0" t="s">
        <v>131</v>
      </c>
      <c r="FI235" s="4"/>
      <c r="FJ235" s="4"/>
      <c r="FK235" s="60" t="s">
        <v>184</v>
      </c>
    </row>
    <row r="236" spans="11:167" ht="15" x14ac:dyDescent="0.25">
      <c r="K236" s="4"/>
      <c r="L236" s="4"/>
      <c r="M236" s="4"/>
      <c r="N236" s="4"/>
      <c r="O236" s="5"/>
      <c r="P236" s="6"/>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0" t="s">
        <v>132</v>
      </c>
      <c r="FI236" s="4"/>
      <c r="FJ236" s="4"/>
      <c r="FK236" s="60" t="s">
        <v>185</v>
      </c>
    </row>
    <row r="237" spans="11:167" ht="15" x14ac:dyDescent="0.25">
      <c r="K237" s="4"/>
      <c r="L237" s="4"/>
      <c r="M237" s="4"/>
      <c r="N237" s="4"/>
      <c r="O237" s="5"/>
      <c r="P237" s="6"/>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0" t="s">
        <v>186</v>
      </c>
    </row>
    <row r="238" spans="11:167" ht="15" x14ac:dyDescent="0.25">
      <c r="K238" s="4"/>
      <c r="L238" s="4"/>
      <c r="M238" s="4"/>
      <c r="N238" s="4"/>
      <c r="O238" s="5"/>
      <c r="P238" s="6"/>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0" t="s">
        <v>187</v>
      </c>
    </row>
    <row r="239" spans="11:167" ht="15" x14ac:dyDescent="0.25">
      <c r="K239" s="4"/>
      <c r="L239" s="4"/>
      <c r="M239" s="4"/>
      <c r="N239" s="4"/>
      <c r="O239" s="5"/>
      <c r="P239" s="6"/>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0" t="s">
        <v>188</v>
      </c>
    </row>
    <row r="240" spans="11:167" ht="15" x14ac:dyDescent="0.25">
      <c r="K240" s="4"/>
      <c r="L240" s="4"/>
      <c r="M240" s="4"/>
      <c r="N240" s="4"/>
      <c r="O240" s="5"/>
      <c r="P240" s="6"/>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0" t="s">
        <v>189</v>
      </c>
    </row>
    <row r="241" spans="11:167" ht="15" x14ac:dyDescent="0.25">
      <c r="K241" s="4"/>
      <c r="L241" s="4"/>
      <c r="M241" s="4"/>
      <c r="N241" s="4"/>
      <c r="O241" s="5"/>
      <c r="P241" s="6"/>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0" t="s">
        <v>190</v>
      </c>
    </row>
    <row r="242" spans="11:167" ht="15" x14ac:dyDescent="0.25">
      <c r="K242" s="4"/>
      <c r="L242" s="4"/>
      <c r="M242" s="4"/>
      <c r="N242" s="4"/>
      <c r="O242" s="5"/>
      <c r="P242" s="6"/>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0" t="s">
        <v>191</v>
      </c>
    </row>
    <row r="243" spans="11:167" ht="30" x14ac:dyDescent="0.25">
      <c r="K243" s="4"/>
      <c r="L243" s="4"/>
      <c r="M243" s="4"/>
      <c r="N243" s="4"/>
      <c r="O243" s="5"/>
      <c r="P243" s="6"/>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0" t="s">
        <v>192</v>
      </c>
    </row>
    <row r="244" spans="11:167" ht="15" x14ac:dyDescent="0.25">
      <c r="K244" s="4"/>
      <c r="L244" s="4"/>
      <c r="M244" s="4"/>
      <c r="N244" s="4"/>
      <c r="O244" s="5"/>
      <c r="P244" s="6"/>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0" t="s">
        <v>193</v>
      </c>
    </row>
    <row r="245" spans="11:167" ht="15" x14ac:dyDescent="0.25">
      <c r="K245" s="4"/>
      <c r="L245" s="4"/>
      <c r="M245" s="4"/>
      <c r="N245" s="4"/>
      <c r="O245" s="5"/>
      <c r="P245" s="6"/>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0" t="s">
        <v>194</v>
      </c>
    </row>
    <row r="246" spans="11:167" ht="15" x14ac:dyDescent="0.25">
      <c r="K246" s="4"/>
      <c r="L246" s="4"/>
      <c r="M246" s="4"/>
      <c r="N246" s="4"/>
      <c r="O246" s="5"/>
      <c r="P246" s="6"/>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0" t="s">
        <v>195</v>
      </c>
    </row>
    <row r="247" spans="11:167" ht="15" x14ac:dyDescent="0.25">
      <c r="K247" s="4"/>
      <c r="L247" s="4"/>
      <c r="M247" s="4"/>
      <c r="N247" s="4"/>
      <c r="O247" s="5"/>
      <c r="P247" s="6"/>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0" t="s">
        <v>196</v>
      </c>
    </row>
    <row r="248" spans="11:167" ht="15" x14ac:dyDescent="0.25">
      <c r="K248" s="4"/>
      <c r="L248" s="4"/>
      <c r="M248" s="4"/>
      <c r="N248" s="4"/>
      <c r="O248" s="5"/>
      <c r="P248" s="6"/>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0" t="s">
        <v>197</v>
      </c>
    </row>
    <row r="249" spans="11:167" ht="15" x14ac:dyDescent="0.25">
      <c r="K249" s="4"/>
      <c r="L249" s="4"/>
      <c r="M249" s="4"/>
      <c r="N249" s="4"/>
      <c r="O249" s="5"/>
      <c r="P249" s="6"/>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0" t="s">
        <v>198</v>
      </c>
    </row>
    <row r="250" spans="11:167" ht="15" x14ac:dyDescent="0.25">
      <c r="K250" s="4"/>
      <c r="L250" s="4"/>
      <c r="M250" s="4"/>
      <c r="N250" s="4"/>
      <c r="O250" s="5"/>
      <c r="P250" s="6"/>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0" t="s">
        <v>199</v>
      </c>
    </row>
    <row r="251" spans="11:167" ht="15" x14ac:dyDescent="0.25">
      <c r="K251" s="4"/>
      <c r="L251" s="4"/>
      <c r="M251" s="4"/>
      <c r="N251" s="4"/>
      <c r="O251" s="5"/>
      <c r="P251" s="6"/>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0" t="s">
        <v>200</v>
      </c>
    </row>
    <row r="252" spans="11:167" ht="15" x14ac:dyDescent="0.25">
      <c r="K252" s="4"/>
      <c r="L252" s="4"/>
      <c r="M252" s="4"/>
      <c r="N252" s="4"/>
      <c r="O252" s="5"/>
      <c r="P252" s="6"/>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0" t="s">
        <v>201</v>
      </c>
    </row>
    <row r="253" spans="11:167" ht="15" x14ac:dyDescent="0.25">
      <c r="K253" s="4"/>
      <c r="L253" s="4"/>
      <c r="M253" s="4"/>
      <c r="N253" s="4"/>
      <c r="O253" s="5"/>
      <c r="P253" s="6"/>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0" t="s">
        <v>202</v>
      </c>
    </row>
    <row r="254" spans="11:167" ht="15" x14ac:dyDescent="0.25">
      <c r="K254" s="4"/>
      <c r="L254" s="4"/>
      <c r="M254" s="4"/>
      <c r="N254" s="4"/>
      <c r="O254" s="5"/>
      <c r="P254" s="6"/>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0" t="s">
        <v>203</v>
      </c>
    </row>
    <row r="255" spans="11:167" ht="30" x14ac:dyDescent="0.25">
      <c r="K255" s="4"/>
      <c r="L255" s="4"/>
      <c r="M255" s="4"/>
      <c r="N255" s="4"/>
      <c r="O255" s="5"/>
      <c r="P255" s="6"/>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0" t="s">
        <v>204</v>
      </c>
    </row>
    <row r="256" spans="11:167" ht="15" x14ac:dyDescent="0.25">
      <c r="K256" s="4"/>
      <c r="L256" s="4"/>
      <c r="M256" s="4"/>
      <c r="N256" s="4"/>
      <c r="O256" s="5"/>
      <c r="P256" s="6"/>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0" t="s">
        <v>205</v>
      </c>
    </row>
    <row r="257" spans="11:167" ht="15" x14ac:dyDescent="0.25">
      <c r="K257" s="4"/>
      <c r="L257" s="4"/>
      <c r="M257" s="4"/>
      <c r="N257" s="4"/>
      <c r="O257" s="5"/>
      <c r="P257" s="6"/>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0" t="s">
        <v>206</v>
      </c>
    </row>
    <row r="258" spans="11:167" ht="15" x14ac:dyDescent="0.25">
      <c r="K258" s="4"/>
      <c r="L258" s="4"/>
      <c r="M258" s="4"/>
      <c r="N258" s="4"/>
      <c r="O258" s="5"/>
      <c r="P258" s="6"/>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0" t="s">
        <v>207</v>
      </c>
    </row>
    <row r="259" spans="11:167" ht="15" x14ac:dyDescent="0.25">
      <c r="K259" s="4"/>
      <c r="L259" s="4"/>
      <c r="M259" s="4"/>
      <c r="N259" s="4"/>
      <c r="O259" s="5"/>
      <c r="P259" s="6"/>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0" t="s">
        <v>208</v>
      </c>
    </row>
    <row r="260" spans="11:167" ht="15" x14ac:dyDescent="0.25">
      <c r="K260" s="4"/>
      <c r="L260" s="4"/>
      <c r="M260" s="4"/>
      <c r="N260" s="4"/>
      <c r="O260" s="5"/>
      <c r="P260" s="6"/>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0" t="s">
        <v>209</v>
      </c>
    </row>
    <row r="261" spans="11:167" ht="30" x14ac:dyDescent="0.25">
      <c r="K261" s="4"/>
      <c r="L261" s="4"/>
      <c r="M261" s="4"/>
      <c r="N261" s="4"/>
      <c r="O261" s="5"/>
      <c r="P261" s="6"/>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0" t="s">
        <v>210</v>
      </c>
    </row>
    <row r="262" spans="11:167" ht="15" x14ac:dyDescent="0.25">
      <c r="K262" s="4"/>
      <c r="L262" s="4"/>
      <c r="M262" s="4"/>
      <c r="N262" s="4"/>
      <c r="O262" s="5"/>
      <c r="P262" s="6"/>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0" t="s">
        <v>211</v>
      </c>
    </row>
    <row r="263" spans="11:167" ht="15" x14ac:dyDescent="0.25">
      <c r="K263" s="4"/>
      <c r="L263" s="4"/>
      <c r="M263" s="4"/>
      <c r="N263" s="4"/>
      <c r="O263" s="5"/>
      <c r="P263" s="6"/>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0" t="s">
        <v>212</v>
      </c>
    </row>
    <row r="264" spans="11:167" ht="15" x14ac:dyDescent="0.25">
      <c r="K264" s="4"/>
      <c r="L264" s="4"/>
      <c r="M264" s="4"/>
      <c r="N264" s="4"/>
      <c r="O264" s="5"/>
      <c r="P264" s="6"/>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0" t="s">
        <v>213</v>
      </c>
    </row>
    <row r="265" spans="11:167" ht="30" x14ac:dyDescent="0.25">
      <c r="K265" s="4"/>
      <c r="L265" s="4"/>
      <c r="M265" s="4"/>
      <c r="N265" s="4"/>
      <c r="O265" s="5"/>
      <c r="P265" s="6"/>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0" t="s">
        <v>214</v>
      </c>
    </row>
    <row r="266" spans="11:167" ht="15" x14ac:dyDescent="0.25">
      <c r="K266" s="4"/>
      <c r="L266" s="4"/>
      <c r="M266" s="4"/>
      <c r="N266" s="4"/>
      <c r="O266" s="5"/>
      <c r="P266" s="6"/>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0" t="s">
        <v>215</v>
      </c>
    </row>
    <row r="267" spans="11:167" ht="30" x14ac:dyDescent="0.25">
      <c r="K267" s="4"/>
      <c r="L267" s="4"/>
      <c r="M267" s="4"/>
      <c r="N267" s="4"/>
      <c r="O267" s="5"/>
      <c r="P267" s="6"/>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0" t="s">
        <v>216</v>
      </c>
    </row>
    <row r="268" spans="11:167" ht="15" x14ac:dyDescent="0.25">
      <c r="K268" s="4"/>
      <c r="L268" s="4"/>
      <c r="M268" s="4"/>
      <c r="N268" s="4"/>
      <c r="O268" s="5"/>
      <c r="P268" s="6"/>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0" t="s">
        <v>217</v>
      </c>
    </row>
    <row r="269" spans="11:167" ht="15" x14ac:dyDescent="0.25">
      <c r="K269" s="4"/>
      <c r="L269" s="4"/>
      <c r="M269" s="4"/>
      <c r="N269" s="4"/>
      <c r="O269" s="5"/>
      <c r="P269" s="6"/>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0" t="s">
        <v>218</v>
      </c>
    </row>
    <row r="270" spans="11:167" ht="15" x14ac:dyDescent="0.25">
      <c r="K270" s="4"/>
      <c r="L270" s="4"/>
      <c r="M270" s="4"/>
      <c r="N270" s="4"/>
      <c r="O270" s="5"/>
      <c r="P270" s="6"/>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0" t="s">
        <v>219</v>
      </c>
    </row>
    <row r="271" spans="11:167" ht="15" x14ac:dyDescent="0.25">
      <c r="K271" s="4"/>
      <c r="L271" s="4"/>
      <c r="M271" s="4"/>
      <c r="N271" s="4"/>
      <c r="O271" s="5"/>
      <c r="P271" s="6"/>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0" t="s">
        <v>220</v>
      </c>
    </row>
    <row r="272" spans="11:167" ht="15" x14ac:dyDescent="0.25">
      <c r="K272" s="4"/>
      <c r="L272" s="4"/>
      <c r="M272" s="4"/>
      <c r="N272" s="4"/>
      <c r="O272" s="5"/>
      <c r="P272" s="6"/>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0" t="s">
        <v>221</v>
      </c>
    </row>
    <row r="273" spans="11:167" ht="15" x14ac:dyDescent="0.25">
      <c r="K273" s="4"/>
      <c r="L273" s="4"/>
      <c r="M273" s="4"/>
      <c r="N273" s="4"/>
      <c r="O273" s="5"/>
      <c r="P273" s="6"/>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0" t="s">
        <v>222</v>
      </c>
    </row>
    <row r="274" spans="11:167" ht="15" x14ac:dyDescent="0.25">
      <c r="K274" s="4"/>
      <c r="L274" s="4"/>
      <c r="M274" s="4"/>
      <c r="N274" s="4"/>
      <c r="O274" s="5"/>
      <c r="P274" s="6"/>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0" t="s">
        <v>223</v>
      </c>
    </row>
    <row r="275" spans="11:167" ht="15" x14ac:dyDescent="0.25">
      <c r="K275" s="4"/>
      <c r="L275" s="4"/>
      <c r="M275" s="4"/>
      <c r="N275" s="4"/>
      <c r="O275" s="5"/>
      <c r="P275" s="6"/>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0" t="s">
        <v>224</v>
      </c>
    </row>
    <row r="276" spans="11:167" ht="15" x14ac:dyDescent="0.25">
      <c r="K276" s="4"/>
      <c r="L276" s="4"/>
      <c r="M276" s="4"/>
      <c r="N276" s="4"/>
      <c r="O276" s="5"/>
      <c r="P276" s="6"/>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0" t="s">
        <v>225</v>
      </c>
    </row>
    <row r="277" spans="11:167" ht="15" x14ac:dyDescent="0.25">
      <c r="K277" s="4"/>
      <c r="L277" s="4"/>
      <c r="M277" s="4"/>
      <c r="N277" s="4"/>
      <c r="O277" s="5"/>
      <c r="P277" s="6"/>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0" t="s">
        <v>226</v>
      </c>
    </row>
    <row r="278" spans="11:167" ht="15" x14ac:dyDescent="0.25">
      <c r="K278" s="4"/>
      <c r="L278" s="4"/>
      <c r="M278" s="4"/>
      <c r="N278" s="4"/>
      <c r="O278" s="5"/>
      <c r="P278" s="6"/>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0" t="s">
        <v>227</v>
      </c>
    </row>
    <row r="279" spans="11:167" ht="30" x14ac:dyDescent="0.25">
      <c r="K279" s="4"/>
      <c r="L279" s="4"/>
      <c r="M279" s="4"/>
      <c r="N279" s="4"/>
      <c r="O279" s="5"/>
      <c r="P279" s="6"/>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0" t="s">
        <v>228</v>
      </c>
    </row>
    <row r="280" spans="11:167" ht="15" x14ac:dyDescent="0.25">
      <c r="K280" s="4"/>
      <c r="L280" s="4"/>
      <c r="M280" s="4"/>
      <c r="N280" s="4"/>
      <c r="O280" s="5"/>
      <c r="P280" s="6"/>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0" t="s">
        <v>229</v>
      </c>
    </row>
    <row r="281" spans="11:167" ht="15" x14ac:dyDescent="0.25">
      <c r="K281" s="4"/>
      <c r="L281" s="4"/>
      <c r="M281" s="4"/>
      <c r="N281" s="4"/>
      <c r="O281" s="5"/>
      <c r="P281" s="6"/>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0" t="s">
        <v>230</v>
      </c>
    </row>
    <row r="282" spans="11:167" ht="15" x14ac:dyDescent="0.25">
      <c r="K282" s="4"/>
      <c r="L282" s="4"/>
      <c r="M282" s="4"/>
      <c r="N282" s="4"/>
      <c r="O282" s="5"/>
      <c r="P282" s="6"/>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0" t="s">
        <v>231</v>
      </c>
    </row>
    <row r="283" spans="11:167" ht="15" x14ac:dyDescent="0.25">
      <c r="K283" s="4"/>
      <c r="L283" s="4"/>
      <c r="M283" s="4"/>
      <c r="N283" s="4"/>
      <c r="O283" s="5"/>
      <c r="P283" s="6"/>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0" t="s">
        <v>232</v>
      </c>
    </row>
    <row r="284" spans="11:167" ht="15" x14ac:dyDescent="0.25">
      <c r="K284" s="4"/>
      <c r="L284" s="4"/>
      <c r="M284" s="4"/>
      <c r="N284" s="4"/>
      <c r="O284" s="5"/>
      <c r="P284" s="6"/>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0" t="s">
        <v>233</v>
      </c>
    </row>
    <row r="285" spans="11:167" ht="15" x14ac:dyDescent="0.25">
      <c r="K285" s="4"/>
      <c r="L285" s="4"/>
      <c r="M285" s="4"/>
      <c r="N285" s="4"/>
      <c r="O285" s="5"/>
      <c r="P285" s="6"/>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0" t="s">
        <v>234</v>
      </c>
    </row>
    <row r="286" spans="11:167" ht="30" x14ac:dyDescent="0.25">
      <c r="K286" s="4"/>
      <c r="L286" s="4"/>
      <c r="M286" s="4"/>
      <c r="N286" s="4"/>
      <c r="O286" s="5"/>
      <c r="P286" s="6"/>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0" t="s">
        <v>235</v>
      </c>
    </row>
    <row r="287" spans="11:167" ht="15" x14ac:dyDescent="0.25">
      <c r="K287" s="4"/>
      <c r="L287" s="4"/>
      <c r="M287" s="4"/>
      <c r="N287" s="4"/>
      <c r="O287" s="5"/>
      <c r="P287" s="6"/>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0" t="s">
        <v>236</v>
      </c>
    </row>
    <row r="288" spans="11:167" ht="15" x14ac:dyDescent="0.25">
      <c r="K288" s="4"/>
      <c r="L288" s="4"/>
      <c r="M288" s="4"/>
      <c r="N288" s="4"/>
      <c r="O288" s="5"/>
      <c r="P288" s="6"/>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0" t="s">
        <v>237</v>
      </c>
    </row>
    <row r="289" spans="11:167" ht="15" x14ac:dyDescent="0.25">
      <c r="K289" s="4"/>
      <c r="L289" s="4"/>
      <c r="M289" s="4"/>
      <c r="N289" s="4"/>
      <c r="O289" s="5"/>
      <c r="P289" s="6"/>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0" t="s">
        <v>238</v>
      </c>
    </row>
    <row r="1000" spans="10:10" x14ac:dyDescent="0.25">
      <c r="J1000" s="7" t="s">
        <v>66</v>
      </c>
    </row>
    <row r="1001" spans="10:10" x14ac:dyDescent="0.25">
      <c r="J1001" s="7" t="s">
        <v>68</v>
      </c>
    </row>
    <row r="1002" spans="10:10" ht="25.5" x14ac:dyDescent="0.25">
      <c r="J1002" s="7" t="s">
        <v>71</v>
      </c>
    </row>
    <row r="1003" spans="10:10" ht="25.5" x14ac:dyDescent="0.25">
      <c r="J1003" s="7" t="s">
        <v>74</v>
      </c>
    </row>
    <row r="1004" spans="10:10" x14ac:dyDescent="0.25">
      <c r="J1004" s="7" t="s">
        <v>77</v>
      </c>
    </row>
    <row r="1005" spans="10:10" x14ac:dyDescent="0.25">
      <c r="J1005" s="7" t="s">
        <v>80</v>
      </c>
    </row>
    <row r="1006" spans="10:10" ht="38.25" x14ac:dyDescent="0.25">
      <c r="J1006" s="7" t="s">
        <v>83</v>
      </c>
    </row>
    <row r="1007" spans="10:10" x14ac:dyDescent="0.25">
      <c r="J1007" s="7" t="s">
        <v>86</v>
      </c>
    </row>
    <row r="1008" spans="10:10" ht="25.5" x14ac:dyDescent="0.25">
      <c r="J1008" s="7" t="s">
        <v>89</v>
      </c>
    </row>
    <row r="1009" spans="10:10" ht="25.5" x14ac:dyDescent="0.25">
      <c r="J1009" s="7" t="s">
        <v>92</v>
      </c>
    </row>
    <row r="1010" spans="10:10" x14ac:dyDescent="0.25">
      <c r="J1010" s="7" t="s">
        <v>95</v>
      </c>
    </row>
    <row r="1011" spans="10:10" x14ac:dyDescent="0.25">
      <c r="J1011" s="7" t="s">
        <v>97</v>
      </c>
    </row>
    <row r="1012" spans="10:10" x14ac:dyDescent="0.25">
      <c r="J1012" s="7" t="s">
        <v>99</v>
      </c>
    </row>
    <row r="1013" spans="10:10" x14ac:dyDescent="0.25">
      <c r="J1013" s="7" t="s">
        <v>101</v>
      </c>
    </row>
    <row r="1014" spans="10:10" x14ac:dyDescent="0.25">
      <c r="J1014" s="7" t="s">
        <v>104</v>
      </c>
    </row>
    <row r="1015" spans="10:10" x14ac:dyDescent="0.25">
      <c r="J1015" s="7" t="s">
        <v>107</v>
      </c>
    </row>
  </sheetData>
  <dataConsolidate/>
  <mergeCells count="68">
    <mergeCell ref="E49:J49"/>
    <mergeCell ref="B47:C47"/>
    <mergeCell ref="D47:E47"/>
    <mergeCell ref="F47:G47"/>
    <mergeCell ref="H47:I47"/>
    <mergeCell ref="B48:G48"/>
    <mergeCell ref="H48:J48"/>
    <mergeCell ref="B44:G44"/>
    <mergeCell ref="H44:J44"/>
    <mergeCell ref="B46:C46"/>
    <mergeCell ref="D46:E46"/>
    <mergeCell ref="F46:G46"/>
    <mergeCell ref="H46:I46"/>
    <mergeCell ref="C39:D39"/>
    <mergeCell ref="E39:F39"/>
    <mergeCell ref="H39:I39"/>
    <mergeCell ref="B40:B42"/>
    <mergeCell ref="C40:D40"/>
    <mergeCell ref="E40:F40"/>
    <mergeCell ref="G40:H40"/>
    <mergeCell ref="I40:J40"/>
    <mergeCell ref="C41:D41"/>
    <mergeCell ref="I41:J41"/>
    <mergeCell ref="C42:D42"/>
    <mergeCell ref="I42:J42"/>
    <mergeCell ref="B35:C35"/>
    <mergeCell ref="D35:F35"/>
    <mergeCell ref="G35:H35"/>
    <mergeCell ref="I35:J35"/>
    <mergeCell ref="B37:C37"/>
    <mergeCell ref="D37:J37"/>
    <mergeCell ref="C31:D31"/>
    <mergeCell ref="F31:G31"/>
    <mergeCell ref="I31:J31"/>
    <mergeCell ref="B33:C33"/>
    <mergeCell ref="D33:E33"/>
    <mergeCell ref="F33:G33"/>
    <mergeCell ref="B28:B29"/>
    <mergeCell ref="C28:D28"/>
    <mergeCell ref="E28:J28"/>
    <mergeCell ref="C29:D29"/>
    <mergeCell ref="E29:J29"/>
    <mergeCell ref="B23:C23"/>
    <mergeCell ref="D23:J23"/>
    <mergeCell ref="B25:B26"/>
    <mergeCell ref="C25:C26"/>
    <mergeCell ref="D25:D26"/>
    <mergeCell ref="F25:H25"/>
    <mergeCell ref="I25:I26"/>
    <mergeCell ref="F26:H26"/>
    <mergeCell ref="B17:C17"/>
    <mergeCell ref="D17:J17"/>
    <mergeCell ref="B19:C19"/>
    <mergeCell ref="D19:J19"/>
    <mergeCell ref="B21:C21"/>
    <mergeCell ref="D21:J21"/>
    <mergeCell ref="B11:C11"/>
    <mergeCell ref="D11:J11"/>
    <mergeCell ref="B13:C13"/>
    <mergeCell ref="D13:J13"/>
    <mergeCell ref="B15:C15"/>
    <mergeCell ref="D15:J15"/>
    <mergeCell ref="E3:J3"/>
    <mergeCell ref="B5:J5"/>
    <mergeCell ref="B7:C7"/>
    <mergeCell ref="D7:H7"/>
    <mergeCell ref="B9:C9"/>
    <mergeCell ref="D9:J9"/>
  </mergeCells>
  <dataValidations count="43">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sqref="D13:J13">
      <formula1>$FH$200:$FH$209</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s>
  <pageMargins left="0.70866141732283472" right="0.70866141732283472" top="0.78740157480314965" bottom="0.74803149606299213" header="0.31496062992125984" footer="0.31496062992125984"/>
  <pageSetup scale="59" orientation="portrait" r:id="rId1"/>
  <headerFooter>
    <oddFooter xml:space="preserve">&amp;RPE-PI-G02-F02  V01 </oddFooter>
  </headerFooter>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IS94</vt:lpstr>
      <vt:lpstr>IS95</vt:lpstr>
      <vt:lpstr>IS96</vt:lpstr>
      <vt:lpstr>'IS95'!COMPONENTE</vt:lpstr>
      <vt:lpstr>'IS95'!Dimensión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2019-09-02T17:09:29Z</dcterms:created>
  <dcterms:modified xsi:type="dcterms:W3CDTF">2020-06-08T18:39:48Z</dcterms:modified>
</cp:coreProperties>
</file>