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NOVIEMBRE-19" sheetId="1" r:id="rId1"/>
    <sheet name="INSTRUCCIÓN" sheetId="2" r:id="rId2"/>
  </sheets>
  <definedNames>
    <definedName name="_xlfn.DAYS" hidden="1">#NAME?</definedName>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<sst xmlns="http://schemas.openxmlformats.org/spreadsheetml/2006/main" count="484" uniqueCount="295">
  <si>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</si>
  <si>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</si>
  <si>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</si>
  <si>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</si>
  <si>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</si>
  <si>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</si>
  <si>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</si>
  <si>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</si>
  <si>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</si>
  <si>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</si>
  <si>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</si>
  <si>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</si>
  <si>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</si>
  <si>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</si>
  <si>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</si>
  <si>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</si>
  <si>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</si>
  <si>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</si>
  <si>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</si>
  <si>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</si>
  <si>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</si>
  <si>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</si>
  <si>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</si>
  <si>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</si>
  <si>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</si>
  <si>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</si>
  <si>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</si>
  <si>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</si>
  <si>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</si>
  <si>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</si>
  <si>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</si>
  <si>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</si>
  <si>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</si>
  <si>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</si>
  <si>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</si>
  <si>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</si>
  <si>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</si>
  <si>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</si>
  <si>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</si>
  <si>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</si>
  <si>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</si>
  <si>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</si>
  <si>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</si>
  <si>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</si>
  <si>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</si>
  <si>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</si>
  <si>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</si>
  <si>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300-REGIONAL NORTE</t>
  </si>
  <si>
    <t>1. Nombre de la Sede (Dirección General, Dirección Regional NORTE Establecimiento de Reclusión o Escuela de Formación)</t>
  </si>
  <si>
    <t>MINIMA CUANTIA</t>
  </si>
  <si>
    <t>https://www.secop.gov.co/CO1ContractsManagement/Common/WorkArea/Index</t>
  </si>
  <si>
    <t>COMPRA VENTA</t>
  </si>
  <si>
    <t>INFORME DE EJECUCIÓN CONTRACTUAL - DE NOVIEMBRE 2019</t>
  </si>
  <si>
    <t>RNORTE-018-19</t>
  </si>
  <si>
    <t>DOBOCOL S.A.S</t>
  </si>
  <si>
    <t>ADQUISICIÓN DE RECIPIENTES PARA LA RECOLECCIÓN DE RESIDUOS SOLIDOS, FILTROS DEPURADORES DE AGUA, ASI COMO SEÑALIZACIÓN DE CENTROS DE ACOPIO Y RUTAS DE EVACUACIÓN DE RESIDUOS; CON EL FIN DE FORTALECER LA IMPLEMENTACION DEL PLAN INSTITICIONAL DE GESTIÓN AMBIENTAL (PICA), EN LAS OFICINAS DE LA DIRECCIÓN REGIONAL Y LAS ÁREAS ADMINISTRATIVAS DE LOS ESTABLECIMIENTOS DE RECLUSION</t>
  </si>
  <si>
    <t>Rubro A 02-02-01-003 Otros Bienes Transportables (Excepto Productos Metálicos, Maquinaria y Equipos), Rec 10 valor $ 7.094.351
Rubro A 02-02-01-004 productos metálicos y paquetes de software, Rec 10 valor de $ 2.247.329.</t>
  </si>
  <si>
    <t>dbc.dicomer@gmail.com</t>
  </si>
  <si>
    <t xml:space="preserve">303-EPMSC CARTAGENA </t>
  </si>
  <si>
    <t>016 de 2019</t>
  </si>
  <si>
    <t>SUMINISTRO</t>
  </si>
  <si>
    <t>MARTHA LUCIA CARDONA AGUDELO</t>
  </si>
  <si>
    <t>Contratar el servicio de alimentación, transporte, y estadía para las actividades de bienestar laboral (pre-pensionado y parejas) de los funcionarios de los establecimientos penitenciarios de mediana seguridad y carcelarios de Cartagena y Sabanalarga.</t>
  </si>
  <si>
    <t>NO</t>
  </si>
  <si>
    <t xml:space="preserve">A-02-02-02-006  A-02-02-02-009 </t>
  </si>
  <si>
    <t>gerencia@villamartha.com.co</t>
  </si>
  <si>
    <t>PRESUPUESTO DE ENTIDAD NACIONAL</t>
  </si>
  <si>
    <t>021 - 303 de 2019</t>
  </si>
  <si>
    <t>https://community.secop.gov.co/Public/Tendering/ContractNoticePhases/View?PPI=CO1.PPI.4808450&amp;isFromPublicArea=True&amp;isModal=False</t>
  </si>
  <si>
    <t>13 DE 2019</t>
  </si>
  <si>
    <t>PRESTACION DE SERVICIOS</t>
  </si>
  <si>
    <t>ROQUE RAFAEL BARRIOS MACIAS</t>
  </si>
  <si>
    <t>CONTRATAR LA COMPRA  Y RECARGA DE EXTINTORES, COMPRA DE CAMILLAS Y BOTIQUINES DE LA POBLACION PRIVADA DE LA LIBERTAD DEL ESTABLECIMIENTO PENITENCIARIO DE MEDIANA SEGURIDAD Y CARCELARIO DE MAGANGUE – BOLIVAR</t>
  </si>
  <si>
    <t>A-03-03-01-017 ATENCION REHABILITACION AL RECLUSO</t>
  </si>
  <si>
    <t>roquebarrios16@hotmail.com</t>
  </si>
  <si>
    <t>Presupuesto de Entidad Nacional</t>
  </si>
  <si>
    <t>305-019-2019</t>
  </si>
  <si>
    <t>https://community.secop.gov.co/Public/Tendering/ContractNoticePhases/View?PPI=CO1.PPI.4826639&amp;isFromPublicArea=True&amp;isModal=False</t>
  </si>
  <si>
    <t>307-EPMSCVAL-ERE-</t>
  </si>
  <si>
    <t>307-262019</t>
  </si>
  <si>
    <t xml:space="preserve">MINIMA CUANTIA </t>
  </si>
  <si>
    <t xml:space="preserve">COMPRA-VENTA </t>
  </si>
  <si>
    <t>DOKA SAS</t>
  </si>
  <si>
    <t>MANTENIMIENTO DE LOS EQUIPOS DE COMPUTO Y FOTOSTATICOS DE LOS DIFERENTES PROYECTOS PRODUCTIVOS Y FUNCIONAMIENTO DEL EPMSCVAL-ERE-.</t>
  </si>
  <si>
    <t>A-05-01-01-003 -A-05-01-01-004 PRODUCTOS METALICOS MAQUINARIA Y EQUIPO</t>
  </si>
  <si>
    <t>dokaserviciosintegrales2014@hotmail.com</t>
  </si>
  <si>
    <t xml:space="preserve">PROPIOS </t>
  </si>
  <si>
    <t>https://community.secop.gov.co/Public/Tendering/ContractNoticePhases/View?PPI=CO1.PPI.4896028&amp;isFromPublicArea=True&amp;isModal=False</t>
  </si>
  <si>
    <t>307-272019</t>
  </si>
  <si>
    <t>MANTENIMIENTO DE LOS EQUIPOS Y MAQUINAS DE LOS PROYECTOS PRODUCTIVOS DE PANADERÍA DEL EPMSC- ERE –VALLEDUPAR.</t>
  </si>
  <si>
    <t>A-05-01-02-008 SERVICIOS PRESTADOS A LAS EMPRESAS Y SERVICIOS DE PRODUCCION</t>
  </si>
  <si>
    <t>https://community.secop.gov.co/Public/Tendering/ContractNoticePhases/View?PPI=CO1.PPI.4896045&amp;isFromPublicArea=True&amp;isModal=False</t>
  </si>
  <si>
    <t>034-2019</t>
  </si>
  <si>
    <t>LABORUM FASHION LTDA</t>
  </si>
  <si>
    <t>Contratar la adquisición de elementos de seguridad industrial y materiales y suministros para los proyectos productivos panadería y expendio del Establecimiento Penitenciario de Mediana Seguridad y Carcelario de Montería</t>
  </si>
  <si>
    <t>A-05-01-02-006 SERVICIOS DE VENTA Y DE DISTRIBUCION; ALOJAMIENTO; SERVICIOS DE SUMINISTRO DE COMIDAS Y BEBIDAS; SERVICIOS DE TRANSPORTE; Y SERVICIOS DE DISTRIBUCION DE ELECTRICIDAD, GAS Y AGUA Y A-05-01-01-003 OTROS BIENES TRANSPORTABLES (EXCEPTO PRODUCTOS METALICOS, MAQUINARIA Y EQUIPO)</t>
  </si>
  <si>
    <t>laborum.fashion@gmail.com</t>
  </si>
  <si>
    <t>PROPIOS</t>
  </si>
  <si>
    <t>308/038/2019</t>
  </si>
  <si>
    <t>CO1BusinessLine/Tendering/BuyerWorkArea/Index?DocUniqueIdentifier=CO1.BDOS.981111</t>
  </si>
  <si>
    <t>308-EPMSCMON</t>
  </si>
  <si>
    <t>313EPMSCRIO-030</t>
  </si>
  <si>
    <t>DOTA HOGAR COLCHONES</t>
  </si>
  <si>
    <t>ADQUISICION DE COLCHONETAS PARA LOS PPL DEL EPMSC RIOHACHA</t>
  </si>
  <si>
    <t>A-03-03-01-017</t>
  </si>
  <si>
    <t>gerencia@colchonesdotahogar.com</t>
  </si>
  <si>
    <t>NACION</t>
  </si>
  <si>
    <t>313-032-2019</t>
  </si>
  <si>
    <t>https://www.secop.gov.co/CO1BusinessLine/Tendering/ProcedureEdit/View?docUniqueIdentifier=CO1.REQ.1001840&amp;prevCtxUrl=https%3a%2f%2fwww.secop.gov.co%2fCO1BusinessLine%2fTendering%2fBuyerDossierWorkspace%2fIndex%3ffilteringState%3d1%26sortingState%3dLastModifiedDESC%26showAdvancedSearch%3dFalse%26showAdvancedSearchFields%3dFalse%26folderCode%3dALL%26selectedDossier%3dCO1.BDOS.965334%26selectedRequest%3dCO1.REQ.1001840%26&amp;prevCtxLbl=Procesos+de+la+Entidad+Estatal</t>
  </si>
  <si>
    <t>313EPMSCRIO-031</t>
  </si>
  <si>
    <t>COMERCIALIZADORA CMS S.A.S</t>
  </si>
  <si>
    <t>ADQUISICION DE EQUIPOS DE COMPUTACIO, IMPRESORAS Y ELEMENTOS DE ESCRITORIO CON EL ANIMO DE SUPLIR LAS NECESIDADES DE COMUNICACIÓN Y DE TRAMITES NECESARIOS PARA LA ATENCION Y RESOLIZACION DE LA POBLACION PRIVADA DE LA LIBERTAD DEL EPMSCRIOHACHA</t>
  </si>
  <si>
    <t>corporativo@comercializadoracms.com</t>
  </si>
  <si>
    <t>313-034-2019</t>
  </si>
  <si>
    <t>https://www.secop.gov.co/CO1BusinessLine/Tendering/BuyerWorkArea/Index?docUniqueIdentifier=CO1.BDOS.978417&amp;prevCtxLbl=Work+Area&amp;prevCtxUrl=%2fCO1Marketplace%2fCommon%2fWorkArea%2fIndex</t>
  </si>
  <si>
    <t>313-EPMSC RIOHACHA</t>
  </si>
  <si>
    <t>18-2019</t>
  </si>
  <si>
    <t>INDUSTRIA NACIONAL DE GASEOSAS S.A -</t>
  </si>
  <si>
    <t>SUMINISTRO DE BEBIDAS, GASEOSAS Y AGUA PARA SER COMERCIALIZADA EN EL EXPENDIO CENTRAL DEL EPMSC SANTA MARTA</t>
  </si>
  <si>
    <t>10.718.188</t>
  </si>
  <si>
    <t>5.021.738</t>
  </si>
  <si>
    <t>15.739.926</t>
  </si>
  <si>
    <t>A-05-01-01-002- PRODUCTOS ALIMENTICIOS, BEBIDAS Y TABACOS; TEXTILES PRENDAS DE VESTIR Y PRODUCTOS DE CUERO</t>
  </si>
  <si>
    <t>julian.medina@cof.com.mx</t>
  </si>
  <si>
    <t>314-EPMSCSM-19-2019</t>
  </si>
  <si>
    <t>19-2019</t>
  </si>
  <si>
    <t>COMPRAVENTA</t>
  </si>
  <si>
    <t>TOOLBOX SOLUTIONS SAS</t>
  </si>
  <si>
    <t>ADQUSICION DE EQUIPOS Y UTENCILIOS PARA PROYECTO PRODUCTIVO PANADERIA Y EXPENDIO CENTRAL DEL EPMSC SANTA MARTA</t>
  </si>
  <si>
    <t>6.767.739</t>
  </si>
  <si>
    <t>A-05-01-01-004 PRODUCTOS METALICOS, MAQUINARIA Y EQUIPO</t>
  </si>
  <si>
    <t>comercial@ferreteriatoolbox.com</t>
  </si>
  <si>
    <t>314-EPMSCSM-21-2019</t>
  </si>
  <si>
    <t>20-2019</t>
  </si>
  <si>
    <t xml:space="preserve">ENRUTA TRADE S.A.S </t>
  </si>
  <si>
    <t>ADQUISICION DE ELEMENTOS DE PELUQUERIA PARA ATENCIÓN SOCIAL DE LA POBLACIÓN PRIVADA DE LA LIBERTAD DEL EPMCS SANTA MARTA</t>
  </si>
  <si>
    <t>3.736.500</t>
  </si>
  <si>
    <t>A-03-03-01-017 ATENCIÓN Y REHABILITACIÓN AL RECLUSO</t>
  </si>
  <si>
    <t>contacto@enruta.com.co</t>
  </si>
  <si>
    <t>314-EPMSCSM-20-2019</t>
  </si>
  <si>
    <t>21-2019</t>
  </si>
  <si>
    <t>SUMINISTRO DE MATERIA PRIMA PARA PROYECTO PRODUCTIVO DE PANADERIA DEL EPMSC SANTA MARTA</t>
  </si>
  <si>
    <t>5.579.933</t>
  </si>
  <si>
    <t>314-EPMSCSM-22-2019</t>
  </si>
  <si>
    <t xml:space="preserve">314-EPMSC-SANTA MARTA </t>
  </si>
  <si>
    <t>316-EPMSC EL BANCO</t>
  </si>
  <si>
    <t>316-012-2019</t>
  </si>
  <si>
    <t>PRESTACIÓN DE SERVICIOS</t>
  </si>
  <si>
    <t>CENTRAL DE SUMINISTROS LTDA</t>
  </si>
  <si>
    <t>ADQUSICION DE PAPELERÍA, ÚTILES DE ESCRITORIO Y OFICINA PARA EL FUNCIONAMIENTO DEL CET, JETEE Y DESARROLLO DE LOS PROGRAMAS PSICOSOCIALES CON FINES DE TRATAMIENTO PENITENCIARIO DEL ESTABLECIMIENTO PENITENCIARIO DE MEDIANA SEGURIDAD Y CARCELARIO (EPMSC) DEL MUNICIPIO DE EL BANCO – MAGDALENA</t>
  </si>
  <si>
    <t>A- 03 -03 -01 -018</t>
  </si>
  <si>
    <t>centralsumi@hotmail.com</t>
  </si>
  <si>
    <t>https://www.secop.gov.co/CO1BusinessLine/Tendering/BuyerWorkArea/Index?DocUniqueIdentifier=CO1.BDOS.961438</t>
  </si>
  <si>
    <t>316-013-2019</t>
  </si>
  <si>
    <t>G S CONTROL DE PLAGAS</t>
  </si>
  <si>
    <t>FUMIGACION DESRATIZACION Y CONTROL CALIDAD DE AGUA (LAVADO DE TANQUES Y ANALISIS QUIMICOS) DEL ESTABLECIMIENTO PENITENCIARIO DE MEDIANA SEGURIDAD Y CARCELARIO (EPMSC) EL BANCO MAGDALENA.</t>
  </si>
  <si>
    <t>gerencia@gscontroldeplagas.com</t>
  </si>
  <si>
    <t>https://www.secop.gov.co/CO1BusinessLine/Tendering/BuyerWorkArea/Index?DocUniqueIdentifier=CO1.BDOS.973805</t>
  </si>
  <si>
    <t>316-014-2019</t>
  </si>
  <si>
    <t>EXTINTORES EL CAPATAZ</t>
  </si>
  <si>
    <t>CONTRATAR LA COMPRA Y RECARGA DE EXTINTORES, COMPRA DE CAMILLAS BOTIQUINES PARA PPL DEL ESTABLECIMIENTO PENITENCIARIO DE MEDIANA SEGURIDAD Y CARCELARIO (EPMSC) DEL MUNICIPIO DE EL BANCO – MAGDALENA</t>
  </si>
  <si>
    <t>extintoreselcapataz@gmail.com</t>
  </si>
  <si>
    <t>https://www.secop.gov.co/CO1BusinessLine/Tendering/BuyerWorkArea/Index?DocUniqueIdentifier=CO1.BDOS.975017</t>
  </si>
  <si>
    <t>316-015-2019</t>
  </si>
  <si>
    <t>CONTRATAR LA COMPRAVENTA DE MAQUINAS DE AFECTAR PARA EL USO DOMESTICOS Y PELUQUERIA PARA ATENCION Y REHABILITACION AL RECLUSO DEL ESTABLECIMIENTO PENITENCIARIO DE MEDIANA SEGURIDAD Y CARCELARIO (EPMSC) DEL MUNICIPIO DE EL BANCO – MAGDALENA.”</t>
  </si>
  <si>
    <t xml:space="preserve">A 03-03-01-017 </t>
  </si>
  <si>
    <t>https://www.secop.gov.co/CO1BusinessLine/Tendering/BuyerWorkArea/Index?DocUniqueIdentifier=CO1.BDOS.976019</t>
  </si>
  <si>
    <t>316-017-2019</t>
  </si>
  <si>
    <t>ASESORIAS HORIZONTE S.A.S</t>
  </si>
  <si>
    <t xml:space="preserve">CONTRATAR LA COMPRA DE MATERIA PRIMA PARA EL PROYECTO PRODUCTIVO POLLOS DE ENGORDE DEL ESTABLECIMIENTO PENITENCIARIO DE MEDIANA SEGURIDAD Y CARCELARIO (EPMSC) DEL MUNICIPIO DE EL BANCO – MAGDALENA. </t>
  </si>
  <si>
    <t xml:space="preserve">A-05-01-01-000 </t>
  </si>
  <si>
    <t>asesoriashorizontesas@gmail.com</t>
  </si>
  <si>
    <t>https://www.secop.gov.co/CO1BusinessLine/Tendering/BuyerWorkArea/Index?DocUniqueIdentifier=CO1.BDOS.979301</t>
  </si>
  <si>
    <t>318-EPMSC SAN ANDRES</t>
  </si>
  <si>
    <t>318-022-2019</t>
  </si>
  <si>
    <t>ZULIMA PATRICIA MIRANDA CANTILLO</t>
  </si>
  <si>
    <t>CONTRATAR EL SERVICIO DE CONTROL DE CALIDAD MANTENIMIENTO CORRECTIVO A TODO COSTO DE TANQUE SUBTERRANEO DEL AGUA EN EL ESTABLECIMIENTO PENITENCIARIO DE MEDIANA SEGURIDAD Y CARCELARIO DE SAN ANDRES ISLA</t>
  </si>
  <si>
    <t>inversionesmirapesas@gmail.com</t>
  </si>
  <si>
    <t xml:space="preserve">NACION </t>
  </si>
  <si>
    <t>318-027-2019</t>
  </si>
  <si>
    <t>https://community.secop.gov.co/Public/Tendering/ContractNoticePhases/View?PPI=CO1.PPI.4919450&amp;isFromPublicArea=True&amp;isModal=False</t>
  </si>
  <si>
    <t>318-023-2019</t>
  </si>
  <si>
    <t>COMPRA VENTA Y/O SUMINISTRO</t>
  </si>
  <si>
    <t>CONTRATAR LA COMPRA DE BOTIQUIN DE PRIMEROS AUXILIOS PARA USO DE LA POBLACION PRIVADA DE LIBERTAD DEL EPMSC – SAN ANDRES ISLA. – INPEC.</t>
  </si>
  <si>
    <t>318-028-2019</t>
  </si>
  <si>
    <t>https://community.secop.gov.co/Public/Tendering/ContractNoticePhases/View?PPI=CO1.PPI.4921381&amp;isFromPublicArea=True&amp;isModal=False</t>
  </si>
  <si>
    <t>319-EPMSC SINCELEJO</t>
  </si>
  <si>
    <t>OC42725</t>
  </si>
  <si>
    <t>PANAMERICANA LIBRERÍA Y PAPELERIA SA</t>
  </si>
  <si>
    <t>Contratar la compra de materiales y suministros: papelería, útiles de escritorio, consumibles de impresión y salud ocupacional para el funcionamiento de las oficinas al servicio de PPL del Establecimiento Penitenciario de Mediana Seguridad y Carcelario de Sincelejo Sucre.</t>
  </si>
  <si>
    <t>A-02-02-01-003-008-09 OTROS ARTICULOS MANUFACTURADOS NCP</t>
  </si>
  <si>
    <t>gobiernovirtual@panamericana.com.co</t>
  </si>
  <si>
    <t>319-MC32-2019</t>
  </si>
  <si>
    <t>https://www.colombiacompra.gov.co/tienda-virtual-del-estado-colombiano/ordenes-compra/42725</t>
  </si>
  <si>
    <t>OC42644</t>
  </si>
  <si>
    <t>Contratar la adquisición de kit de aseo personal para las Personas Privadas de la Libertad del Establecimiento Penitenciario De Mediana Seguridad y Carcelario de Sincelejo Sucre.</t>
  </si>
  <si>
    <t>A-03-03-01-017 ATENCION REHABILITACION AL RELCUSO REC 10 BSITEM 526 DOTACION DE INTERNOS UTILES DE ASEO PERSONAL</t>
  </si>
  <si>
    <t>319-MC35-2019</t>
  </si>
  <si>
    <t>https://www.colombiacompra.gov.co/tienda-virtual-del-estado-colombiano/ordenes-compra/42644</t>
  </si>
  <si>
    <t>OC42724</t>
  </si>
  <si>
    <t>A-02-02-01-003-002-01 PASTA DE PAPEL, PAPEL Y CARTÓN</t>
  </si>
  <si>
    <t>319-MC36-2019</t>
  </si>
  <si>
    <t>https://www.colombiacompra.gov.co/tienda-virtual-del-estado-colombiano/ordenes-compra/42724</t>
  </si>
  <si>
    <t>322-EPMSCBA-ERE</t>
  </si>
  <si>
    <t>27-2019-EPMSCBA</t>
  </si>
  <si>
    <t>mínima Cuantía</t>
  </si>
  <si>
    <t>SERVICIO</t>
  </si>
  <si>
    <t>MIPLA S.A.S</t>
  </si>
  <si>
    <t xml:space="preserve">SERVICIO DE CONTROL DE CALIDAD DEL AGUA </t>
  </si>
  <si>
    <t>A-03-03-01-017, Rubro Atención y Rehabilitación al Recluso</t>
  </si>
  <si>
    <t>mercadeo@mipla.com.co</t>
  </si>
  <si>
    <t>NACIÓN</t>
  </si>
  <si>
    <t>EPMSCBA 33-2019</t>
  </si>
  <si>
    <t>https://www.secop.gov.co/CO1ContractsManagement/Tendering/ProcurementContractEdit/View?docUniqueIdentifier=CO1.PCCNTR.1175953&amp;prevCtxUrl=https%3a%2f%2fwww.secop.gov.co%3a443%2fCO1ContractsManagement%2fTendering%2fProcurementContractManagement%2fIndex&amp;prevCtxLbl=Contratos+</t>
  </si>
  <si>
    <t>323 EPAMSCAS VALLEDUPAR</t>
  </si>
  <si>
    <t>323-MC-043-2019</t>
  </si>
  <si>
    <t>MULTISUMINISTROS DEL NORTE S.A.S</t>
  </si>
  <si>
    <t>ADQUIRIR MENAJE Y UTENSILIOS DE COCINA PARA EL FORTALECIMIENTO DE LA ACTIVIDAD PRODUCTIVA PANADERÍA EN EL ESTABLECIMIENTO PENITENCIARIO DE ALTA Y MEDIANA SEGURIDAD CARCELARIO DE VALLEDUPAR, EPAMSCASVAL</t>
  </si>
  <si>
    <t xml:space="preserve">multisuministrosdelnorte@gmail.com
</t>
  </si>
  <si>
    <t>323-MC-044-2019</t>
  </si>
  <si>
    <t>https://community.secop.gov.co/Public/Tendering/ContractNoticePhases/View?PPI=CO1.PPI.4851287&amp;isFromPublicArea=True&amp;isModal=False</t>
  </si>
  <si>
    <t>324-EPMSC TIERRALTA</t>
  </si>
  <si>
    <t>324-026-19</t>
  </si>
  <si>
    <t>SUMINISTROS</t>
  </si>
  <si>
    <t>COMERCIALIZADORA Y DISTRIBUIDORA TORRES S.A.S.</t>
  </si>
  <si>
    <t xml:space="preserve">Contratar la adquisición de INSUMOS, ELEMENTOS DE ASEO PERSONAL Y PAPELERÍA PARA LA ATENCIÓN Y REHABILITACIÓN AL RECLUSO en el fortalecimiento de programas de cultura donde participan las personas privadas de la libertad del Establecimiento Penitenciario </t>
  </si>
  <si>
    <t>comerciatorres@gmail.com</t>
  </si>
  <si>
    <t>https://community.secop.gov.co/Public/Tendering/ContractNoticePhases/View?PPI=CO1.PPI.4757520&amp;isFromPublicArea=True&amp;isModal=False</t>
  </si>
  <si>
    <t>324-028-19</t>
  </si>
  <si>
    <t>Contratar la adquisición de MATERIAL DIDÁCTICO, ELEMENTOS E INSUMOS PARA DESARROLLAR ACTIVIDADES DE TRATAMIENTO PENITENCIARIO en el fortalecimiento de programas de cultura donde participan las personas privadas de la libertad del Establecimiento Penitenciario y Carcelario de Tierralta – EPMSC TIERRALTA.</t>
  </si>
  <si>
    <t>A-02-02-01-003 OTROS BIENES TRANSPORTABLES (EXCEPTO PRODUCTOS METÁLICOS, MAQUINARIA Y EQUIPO)</t>
  </si>
  <si>
    <t>https://community.secop.gov.co/Public/Tendering/ContractNoticePhases/View?PPI=CO1.PPI.4756215&amp;isFromPublicArea=True&amp;isModal=False</t>
  </si>
  <si>
    <t>324-029-19</t>
  </si>
  <si>
    <t>PRESTACION DE SERVICIO</t>
  </si>
  <si>
    <t>GS CONTROL DE PLAGAS</t>
  </si>
  <si>
    <t>N.A.</t>
  </si>
  <si>
    <t>A-03-03-01-017 ATENCION Y REHABILITACION AL RECLUSO</t>
  </si>
  <si>
    <t>PRESUPUESTO ENTIDAD NACION</t>
  </si>
  <si>
    <t>https://community.secop.gov.co/Public/Tendering/ContractNoticePhases/View?PPI=CO1.PPI.4750041&amp;isFromPublicArea=True&amp;isModal=False</t>
  </si>
  <si>
    <t>324-030-19</t>
  </si>
  <si>
    <t xml:space="preserve">CARLOS ALEJANDRO SALAZAR FRANCO </t>
  </si>
  <si>
    <t>Contratar el suministro de alimentos frescos y empacados de excelente calidad, composición y marcas reconocidas con amplia experiencia en el mercado para comercializar a la población privada de la libertad a través del expendio del Establecimiento Penitenciario y Carcelario de Tierralta -EPMSC Tierralta Córdoba.</t>
  </si>
  <si>
    <t>A-05-01-01-002  PRODUCTOS ALIMENTICIOS, BEBIDAS Y TABACO; TEXTILES, PRENDAS DE VESTIR Y PRODUCTOS DE CUERO</t>
  </si>
  <si>
    <t xml:space="preserve">proveedorareal@hotmail.com </t>
  </si>
  <si>
    <t>https://community.secop.gov.co/Public/Tendering/ContractNoticePhases/View?PPI=CO1.PPI.4764766&amp;isFromPublicArea=True&amp;isModal=False</t>
  </si>
  <si>
    <t>324-031-19</t>
  </si>
  <si>
    <t>COMERCIALIZADORA QUIRALD. SAS</t>
  </si>
  <si>
    <t>facturacionquirald@gmail.com</t>
  </si>
  <si>
    <t>https://community.secop.gov.co/Public/Tendering/ContractNoticePhases/View?PPI=CO1.PPI.4877790&amp;isFromPublicArea=True&amp;isModal=False</t>
  </si>
  <si>
    <t xml:space="preserve"> 324-032-19</t>
  </si>
  <si>
    <t>COMERCIALIZADORA Y DISTRIBUIDORA TORRES S.A.S</t>
  </si>
  <si>
    <t>Contratar la adquisición de JUEGOS DE MESAS Y SILLAS PLASTICAS DE CUATRO PUESTOS para apoyo en los procesos del programa de educación superior en el Establecimiento Penitenciario y Carcelario de Tierralta - EPMSC Tierralta.</t>
  </si>
  <si>
    <t>RECURSOS NACION</t>
  </si>
  <si>
    <t>324-032-19</t>
  </si>
  <si>
    <t>https://community.secop.gov.co/Public/Tendering/ContractNoticePhases/View?PPI=CO1.PPI.4891834&amp;isFromPublicArea=True&amp;isModal=False</t>
  </si>
  <si>
    <r>
      <t xml:space="preserve">Contratar el servicio </t>
    </r>
    <r>
      <rPr>
        <sz val="14"/>
        <color indexed="8"/>
        <rFont val="Arial Narrow"/>
        <family val="2"/>
      </rPr>
      <t>de FUMIGACIÓN, DESRATIZACIÓN, LAVADO Y DESINFECCION DE TANQUES PARA EL CONTROL DE CALIDAD DEL AGUA Y ANÁLISIS FISICOQUÍMICO Y BACTERIOLÓGICO DEL AGUA, necesarios para garantizar altos estándares de salubridad a la población privada de la libertad y equipo de trabajos del Establecimiento Penitenciario y Carcelario de Tierralta – EPMSC Tierralta</t>
    </r>
  </si>
  <si>
    <r>
      <t xml:space="preserve">Contratar el suministro de </t>
    </r>
    <r>
      <rPr>
        <sz val="14"/>
        <color indexed="8"/>
        <rFont val="Arial Narrow"/>
        <family val="2"/>
      </rPr>
      <t>GASEOSAS, JUGOS, BEBIDAS ENERGÉTICAS Y REFRESCANTE DE EXCELENTE CALIDAD, COMPOSICIÓN Y MARCAS RECONOCIDAS CON AMPLIA EXPERIENCIA EN EL MERCADO para comercializar a la Población Privada de la Libertad, a través del Expendio del Establecimiento Penitenciario y Carcelario de Tierralta – EPMSC TIERRALTA.</t>
    </r>
  </si>
  <si>
    <t>ventas@centraldesuministros.com</t>
  </si>
  <si>
    <t>301-2019-015</t>
  </si>
  <si>
    <t>MÍNIMA CUANTÍA</t>
  </si>
  <si>
    <t>COMPRA Y VENTA</t>
  </si>
  <si>
    <t>CENTRAL DE SUMINISTRO LTDA</t>
  </si>
  <si>
    <t xml:space="preserve">CONTRATAR LA ADQUISICIÓN DE MATERIALES DIDACTICOS E INSUMOS PARA EL PROGRAMA DE EDUCACIÓN FORMAL QUE LIDERA EL ÁREA DE EDUCATIVA DE LA CÁRCEL DE MEDIA SEGURIDAD DE BARRANQUILLA – INCLUYE PABELLÓN DE JUSTICIA Y PAZ: LOTE No. 01: MATERIAL DIDACTICO </t>
  </si>
  <si>
    <t>A-03-03-01-017 BSITEM 521 “ADQUISICIÓN DE MATERIALES DIDACTICOS E INSUMOS PARA EL PROGRAMA DE EDUCACIÓN FORMAL</t>
  </si>
  <si>
    <t>301-2019-017</t>
  </si>
  <si>
    <t>https://www.secop.gov.co/CO1ContractsManagement/Tendering/ProcurementContractEdit/View?docUniqueIdentifier=CO1.PCCNTR.1165219&amp;awardUniqueIdentifier=CO1.AWD.619607&amp;buyerDossierUniqueIdentifier=CO1.BDOS.958514&amp;id=388006</t>
  </si>
  <si>
    <t>301-2019-016</t>
  </si>
  <si>
    <t>INDUSTRIA NACIONAL DE GASEOSAS S.A.</t>
  </si>
  <si>
    <t>CONTRATAR EL SUMINISTRO DE BEBIDAS GASEOSAS, AGUAS E HIDRATANTES, PARA SER COMERCIALIZADOS EN LA POBLACIÓN PRIVADA DE LA LIBERTAD A TRÁVES DEL PROYECTO PRODUCTIVO EXPENDIO DEL LA CÁRCEL DE MEDIA SEGURIDAD DE BARRANQUILLA INCLUYE PABELLÓN DE JUSTICIA Y PAZ.</t>
  </si>
  <si>
    <t>A 05-01-01-002 PRODUCTOS ALIMENTICIOS, BEBIDA, TABACOS, TEXTILES, PRENDAS DE VESTIR Y PRODUCTOS DE CUERO</t>
  </si>
  <si>
    <t>silvia.barrero@kof.com.mx</t>
  </si>
  <si>
    <t>301-2019-019</t>
  </si>
  <si>
    <t>https://www.secop.gov.co/CO1ContractsManagement/Tendering/ProcurementContractEdit/View?docUniqueIdentifier=CO1.PCCNTR.1182228&amp;awardUniqueIdentifier=CO1.AWD.628216&amp;buyerDossierUniqueIdentifier=CO1.BDOS.972006&amp;id=389997</t>
  </si>
  <si>
    <t>SUMINISTRO C&amp;R</t>
  </si>
  <si>
    <t>CONTRATAR EL SERVICIO DE MANTENIMIENTO Y REMODELACIÓN DEL PROYECTO PRODUCTIVO PANADERIA DE LA CARCEL DE MEDIA SEGURIDAD DE BARRANQUILLA INCLUYE JUSTICIA Y PAZ.</t>
  </si>
  <si>
    <t>A-05-01-02-008 SERVICIOS PRESTADOS A LAS EMPRESAS Y SERVICIOS DE PRODUCCIÓN</t>
  </si>
  <si>
    <t>stephanirojas01@gmail.com</t>
  </si>
  <si>
    <t>301-2019-018_2</t>
  </si>
  <si>
    <t>https://www.secop.gov.co/CO1ContractsManagement/Tendering/ProcurementContractEdit/View?docUniqueIdentifier=CO1.PCCNTR.1188222&amp;awardUniqueIdentifier=CO1.AWD.631425&amp;buyerDossierUniqueIdentifier=CO1.BDOS.970119&amp;id=390775</t>
  </si>
  <si>
    <t>301-2019-018</t>
  </si>
  <si>
    <t>MIPLA SERVICIOS INTEGRADOS DE PLAGAS S.A.S.</t>
  </si>
  <si>
    <t>CONTRATAR EL SERVICIO DE FUMIGACIÓN, DESRATIZACIÓN Y LAVADO DE TANQUES PARA EL CONTROL DE CALIDAD DE AGUA NECESARIOS PARA GARANTIZAR ALTOS ESTANDARES DE SALUBRIDAD A LA PPL Y EQUIPOS DE TRABAJO DE LA CARCEL DE MEDIA SEGURIDAD DE BARRANQUILLA INCLUYE JUSTICIA Y PAZ.</t>
  </si>
  <si>
    <t>A-03-03-01-017 BSITEM 515 FUMIGACIÓN, DESRATIZACIÓN Y CONTROL DE CALIDA DE AGUA</t>
  </si>
  <si>
    <t>301-2019-020</t>
  </si>
  <si>
    <t>https://www.secop.gov.co/CO1ContractsManagement/Tendering/ProcurementContractEdit/View?docUniqueIdentifier=CO1.PCCNTR.1198019&amp;awardUniqueIdentifier=CO1.AWD.636222&amp;buyerDossierUniqueIdentifier=CO1.BDOS.982209&amp;id=392036</t>
  </si>
  <si>
    <t>ORDEN DE COMPRA No. 42208</t>
  </si>
  <si>
    <t>TIENDA VIRTUAL DE GRANDES SUPERFICIES</t>
  </si>
  <si>
    <t>PANAMERICANA LIBRERÍA Y PAPELERIA S.A.</t>
  </si>
  <si>
    <t>CONTRATAR LA COMPRA DE AIRES ACONDICIONADOS COMO APOYO AL PARA EL PROGRAMA DE EDUCACIÓN FORMAL QUE LIDERA EL ÁREA DE EDUCATIVA DE LA CÁRCEL DE MEDIA SEGURIDAD DE BARRANQUILLA – INCLUYE PABELLÓN DE JUSTICIA Y PAZ</t>
  </si>
  <si>
    <t>ORDEN DE COMPRA No. 42346</t>
  </si>
  <si>
    <t>CONTRATAR LA COMPRA DE ELEMENTOS COMO APOYO PARA LOS PROCESOS DE ATENCION SOCIAL Y TRATAMIENTO DEL PERSONAL PRIVADO DE LA LIBERTAD DE LA CÁRCEL DE MEDIA SEGURIDAD DE BARRANQUILLA – INCLUYE PABELLÓN DE JUSTICIA Y PAZ.</t>
  </si>
  <si>
    <t>301-CMS BARRANQUILLA</t>
  </si>
  <si>
    <t>305-EPMSC MAGANGUE</t>
  </si>
  <si>
    <t>https://www.secop.gov.co/CO1ContractsManagement/Tendering/ProcurementContractEdit/View?docUniqueIdentifier=CO1.PCCNTR.1198019&amp;awardUniqueIdentifier=CO1.AWD.636222&amp;buyerDossierUniqueIdentifier=CO1.BDOS.982209&amp;id=392037</t>
  </si>
  <si>
    <t>https://www.secop.gov.co/CO1ContractsManagement/Tendering/ProcurementContractEdit/View?docUniqueIdentifier=CO1.PCCNTR.1198019&amp;awardUniqueIdentifier=CO1.AWD.636222&amp;buyerDossierUniqueIdentifier=CO1.BDOS.982209&amp;id=392038</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</si>
</sst>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yyyy/mm/dd"/>
    <numFmt numFmtId="187" formatCode="#,##0.0"/>
    <numFmt numFmtId="188" formatCode="&quot;$&quot;\ #,##0"/>
    <numFmt numFmtId="189" formatCode="_-* #,##0\ _€_-;\-* #,##0\ _€_-;_-* &quot;-&quot;??\ _€_-;_-@_-"/>
    <numFmt numFmtId="190" formatCode="_(&quot;$&quot;\ * #,##0_);_(&quot;$&quot;\ * \(#,##0\);_(&quot;$&quot;\ * &quot;-&quot;??_);_(@_)"/>
    <numFmt numFmtId="191" formatCode="_-* #,##0.00_-;\-* #,##0.00_-;_-* &quot;-&quot;_-;_-@_-"/>
    <numFmt numFmtId="192" formatCode="_-&quot;$&quot;* #,##0_-;\-&quot;$&quot;* #,##0_-;_-&quot;$&quot;* &quot;-&quot;??_-;_-@_-"/>
    <numFmt numFmtId="193" formatCode="_-&quot;$&quot;* #,##0.00_-;\-&quot;$&quot;* #,##0.00_-;_-&quot;$&quot;* &quot;-&quot;_-;_-@_-"/>
    <numFmt numFmtId="194" formatCode="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quot;$&quot;#,##0"/>
    <numFmt numFmtId="200" formatCode="0.E+00"/>
    <numFmt numFmtId="201" formatCode="_-&quot;$&quot;* #,##0.0_-;\-&quot;$&quot;* #,##0.0_-;_-&quot;$&quot;* &quot;-&quot;_-;_-@_-"/>
    <numFmt numFmtId="202" formatCode="_-&quot;$&quot;* #,##0.000_-;\-&quot;$&quot;* #,##0.000_-;_-&quot;$&quot;* &quot;-&quot;_-;_-@_-"/>
    <numFmt numFmtId="203" formatCode="_-&quot;$&quot;* #,##0.0000_-;\-&quot;$&quot;* #,##0.0000_-;_-&quot;$&quot;* &quot;-&quot;_-;_-@_-"/>
    <numFmt numFmtId="204" formatCode="#,##0_ ;\-#,##0\ "/>
    <numFmt numFmtId="205" formatCode="#,##0\ _€"/>
    <numFmt numFmtId="206" formatCode="d/m/yyyy"/>
    <numFmt numFmtId="207" formatCode="mmm\-yyyy"/>
    <numFmt numFmtId="208" formatCode="_-&quot;$&quot;* #,##0_-;\-&quot;$&quot;* #,##0_-;_-&quot;$&quot;* &quot;-&quot;_-;_-@"/>
    <numFmt numFmtId="209" formatCode="_-* #,##0_-;\-* #,##0_-;_-* &quot;-&quot;_-;_-@"/>
  </numFmts>
  <fonts count="64">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sz val="14"/>
      <name val="Arial Narrow"/>
      <family val="2"/>
    </font>
    <font>
      <sz val="14"/>
      <color indexed="8"/>
      <name val="Arial Narrow"/>
      <family val="2"/>
    </font>
    <font>
      <u val="single"/>
      <sz val="14"/>
      <name val="Arial Narrow"/>
      <family val="2"/>
    </font>
    <font>
      <b/>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b/>
      <sz val="14"/>
      <color indexed="8"/>
      <name val="Arial Narrow"/>
      <family val="2"/>
    </font>
    <font>
      <u val="single"/>
      <sz val="14"/>
      <color indexed="12"/>
      <name val="Arial Narrow"/>
      <family val="2"/>
    </font>
    <font>
      <u val="single"/>
      <sz val="14"/>
      <color indexed="8"/>
      <name val="Arial Narrow"/>
      <family val="2"/>
    </font>
    <font>
      <b/>
      <sz val="14"/>
      <color indexed="63"/>
      <name val="Arial Narrow"/>
      <family val="2"/>
    </font>
    <font>
      <b/>
      <u val="single"/>
      <sz val="14"/>
      <color indexed="8"/>
      <name val="Arial Narrow"/>
      <family val="2"/>
    </font>
    <font>
      <sz val="14"/>
      <color indexed="2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14"/>
      <color theme="1"/>
      <name val="Arial Narrow"/>
      <family val="2"/>
    </font>
    <font>
      <sz val="14"/>
      <color theme="1"/>
      <name val="Arial Narrow"/>
      <family val="2"/>
    </font>
    <font>
      <sz val="14"/>
      <color rgb="FF000000"/>
      <name val="Arial Narrow"/>
      <family val="2"/>
    </font>
    <font>
      <u val="single"/>
      <sz val="14"/>
      <color theme="10"/>
      <name val="Arial Narrow"/>
      <family val="2"/>
    </font>
    <font>
      <u val="single"/>
      <sz val="14"/>
      <color theme="1"/>
      <name val="Arial Narrow"/>
      <family val="2"/>
    </font>
    <font>
      <b/>
      <sz val="14"/>
      <color rgb="FF333333"/>
      <name val="Arial Narrow"/>
      <family val="2"/>
    </font>
    <font>
      <b/>
      <u val="single"/>
      <sz val="14"/>
      <color theme="1"/>
      <name val="Arial Narrow"/>
      <family val="2"/>
    </font>
    <font>
      <sz val="14"/>
      <color rgb="FF666666"/>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3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52"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3"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4" fillId="34" borderId="18" xfId="0" applyFont="1" applyFill="1" applyBorder="1" applyAlignment="1">
      <alignment horizontal="center" vertical="center"/>
    </xf>
    <xf numFmtId="0" fontId="52" fillId="34" borderId="18" xfId="0" applyFont="1" applyFill="1" applyBorder="1" applyAlignment="1">
      <alignment wrapText="1"/>
    </xf>
    <xf numFmtId="0" fontId="0" fillId="0" borderId="19" xfId="0" applyBorder="1" applyAlignment="1">
      <alignment wrapText="1"/>
    </xf>
    <xf numFmtId="0" fontId="55" fillId="0" borderId="18" xfId="0" applyFont="1" applyBorder="1" applyAlignment="1">
      <alignment horizontal="center" vertical="center" wrapText="1"/>
    </xf>
    <xf numFmtId="0" fontId="55" fillId="35" borderId="18" xfId="87" applyFont="1" applyFill="1" applyBorder="1" applyAlignment="1">
      <alignment horizontal="center" vertical="center" wrapText="1"/>
      <protection/>
    </xf>
    <xf numFmtId="3" fontId="55" fillId="35" borderId="18" xfId="87" applyNumberFormat="1" applyFont="1" applyFill="1" applyBorder="1" applyAlignment="1">
      <alignment horizontal="center" vertical="center" wrapText="1"/>
      <protection/>
    </xf>
    <xf numFmtId="0" fontId="56" fillId="0" borderId="18" xfId="0" applyFont="1" applyBorder="1" applyAlignment="1">
      <alignment vertical="center" wrapText="1"/>
    </xf>
    <xf numFmtId="0" fontId="57" fillId="0" borderId="18" xfId="0" applyFont="1" applyFill="1" applyBorder="1" applyAlignment="1">
      <alignment vertical="center" wrapText="1"/>
    </xf>
    <xf numFmtId="0" fontId="56" fillId="36" borderId="18" xfId="0" applyFont="1" applyFill="1" applyBorder="1" applyAlignment="1">
      <alignment horizontal="center" vertical="center" wrapText="1"/>
    </xf>
    <xf numFmtId="41" fontId="56" fillId="0" borderId="18" xfId="50" applyFont="1" applyFill="1" applyBorder="1" applyAlignment="1">
      <alignment horizontal="center" vertical="center" wrapText="1"/>
    </xf>
    <xf numFmtId="41" fontId="6" fillId="0" borderId="18" xfId="50" applyFont="1" applyFill="1" applyBorder="1" applyAlignment="1">
      <alignment horizontal="center" vertical="center" wrapText="1"/>
    </xf>
    <xf numFmtId="41" fontId="56" fillId="0" borderId="18" xfId="5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3" fontId="6" fillId="0" borderId="18" xfId="0" applyNumberFormat="1" applyFont="1" applyBorder="1" applyAlignment="1">
      <alignment vertical="center"/>
    </xf>
    <xf numFmtId="3" fontId="6" fillId="36" borderId="18" xfId="0" applyNumberFormat="1" applyFont="1" applyFill="1" applyBorder="1" applyAlignment="1">
      <alignment vertical="center"/>
    </xf>
    <xf numFmtId="14" fontId="6" fillId="0" borderId="18" xfId="0" applyNumberFormat="1" applyFont="1" applyBorder="1" applyAlignment="1">
      <alignment vertical="center"/>
    </xf>
    <xf numFmtId="0" fontId="6" fillId="0" borderId="18" xfId="0" applyFont="1" applyBorder="1" applyAlignment="1">
      <alignment horizontal="center" vertical="center"/>
    </xf>
    <xf numFmtId="14" fontId="6" fillId="0" borderId="18" xfId="0" applyNumberFormat="1" applyFont="1" applyBorder="1" applyAlignment="1">
      <alignment horizontal="center" vertical="center"/>
    </xf>
    <xf numFmtId="0" fontId="8" fillId="0" borderId="18" xfId="46" applyFont="1" applyBorder="1" applyAlignment="1">
      <alignment horizontal="center" vertical="center" wrapText="1"/>
    </xf>
    <xf numFmtId="3" fontId="56" fillId="0" borderId="18" xfId="0" applyNumberFormat="1" applyFont="1" applyBorder="1" applyAlignment="1">
      <alignment vertical="center"/>
    </xf>
    <xf numFmtId="14" fontId="56" fillId="0" borderId="18" xfId="0" applyNumberFormat="1" applyFont="1" applyBorder="1" applyAlignment="1">
      <alignment vertical="center"/>
    </xf>
    <xf numFmtId="14" fontId="56" fillId="0" borderId="18" xfId="0" applyNumberFormat="1" applyFont="1" applyBorder="1" applyAlignment="1">
      <alignment horizontal="center" vertical="center"/>
    </xf>
    <xf numFmtId="0" fontId="56" fillId="0" borderId="18" xfId="0" applyFont="1" applyBorder="1" applyAlignment="1">
      <alignment vertical="center"/>
    </xf>
    <xf numFmtId="0" fontId="56" fillId="0" borderId="18" xfId="0" applyFont="1" applyBorder="1" applyAlignment="1">
      <alignment horizontal="justify" vertical="center"/>
    </xf>
    <xf numFmtId="0" fontId="58" fillId="0" borderId="18" xfId="46" applyFont="1" applyBorder="1" applyAlignment="1">
      <alignment vertical="center" wrapText="1"/>
    </xf>
    <xf numFmtId="0" fontId="56" fillId="0" borderId="18" xfId="0" applyFont="1" applyBorder="1" applyAlignment="1">
      <alignment/>
    </xf>
    <xf numFmtId="184" fontId="56" fillId="0" borderId="18" xfId="83" applyFont="1" applyBorder="1" applyAlignment="1">
      <alignment vertical="center" wrapText="1"/>
    </xf>
    <xf numFmtId="14" fontId="56" fillId="0" borderId="18" xfId="0" applyNumberFormat="1" applyFont="1" applyBorder="1" applyAlignment="1">
      <alignment vertical="center" wrapText="1"/>
    </xf>
    <xf numFmtId="14" fontId="56" fillId="0" borderId="18" xfId="0" applyNumberFormat="1" applyFont="1" applyBorder="1" applyAlignment="1">
      <alignment horizontal="center" vertical="center" wrapText="1"/>
    </xf>
    <xf numFmtId="14" fontId="6" fillId="0" borderId="18" xfId="0" applyNumberFormat="1" applyFont="1" applyBorder="1" applyAlignment="1">
      <alignment horizontal="center" vertical="center" wrapText="1"/>
    </xf>
    <xf numFmtId="41" fontId="6" fillId="0" borderId="18" xfId="50" applyFont="1" applyFill="1" applyBorder="1" applyAlignment="1">
      <alignment vertical="center" wrapText="1"/>
    </xf>
    <xf numFmtId="41" fontId="6" fillId="0" borderId="18" xfId="50" applyFont="1" applyBorder="1" applyAlignment="1">
      <alignment horizontal="center" vertical="center" wrapText="1"/>
    </xf>
    <xf numFmtId="14" fontId="6" fillId="0" borderId="18" xfId="50" applyNumberFormat="1" applyFont="1" applyFill="1" applyBorder="1" applyAlignment="1">
      <alignment horizontal="center" vertical="center" wrapText="1"/>
    </xf>
    <xf numFmtId="0" fontId="58" fillId="0" borderId="18" xfId="46" applyFont="1" applyBorder="1" applyAlignment="1">
      <alignment wrapText="1"/>
    </xf>
    <xf numFmtId="0" fontId="58" fillId="36" borderId="18" xfId="46" applyFont="1" applyFill="1" applyBorder="1" applyAlignment="1">
      <alignment horizontal="center" vertical="center" wrapText="1"/>
    </xf>
    <xf numFmtId="208" fontId="56" fillId="0" borderId="18" xfId="0" applyNumberFormat="1" applyFont="1" applyBorder="1" applyAlignment="1">
      <alignment horizontal="center" vertical="center" wrapText="1"/>
    </xf>
    <xf numFmtId="0" fontId="56" fillId="0" borderId="18" xfId="0" applyFont="1" applyBorder="1" applyAlignment="1">
      <alignment/>
    </xf>
    <xf numFmtId="3" fontId="56" fillId="0" borderId="18" xfId="0" applyNumberFormat="1" applyFont="1" applyBorder="1" applyAlignment="1">
      <alignment horizontal="center" vertical="center"/>
    </xf>
    <xf numFmtId="0" fontId="56" fillId="37" borderId="18" xfId="0" applyFont="1" applyFill="1" applyBorder="1" applyAlignment="1" applyProtection="1">
      <alignment vertical="center" wrapText="1"/>
      <protection locked="0"/>
    </xf>
    <xf numFmtId="0" fontId="59" fillId="0" borderId="18" xfId="0" applyFont="1" applyBorder="1" applyAlignment="1">
      <alignment horizontal="justify" vertical="center" wrapText="1"/>
    </xf>
    <xf numFmtId="0" fontId="60" fillId="0" borderId="18" xfId="0" applyFont="1" applyBorder="1" applyAlignment="1">
      <alignment vertical="center" wrapText="1"/>
    </xf>
    <xf numFmtId="0" fontId="56" fillId="37" borderId="18" xfId="0" applyFont="1" applyFill="1" applyBorder="1" applyAlignment="1" applyProtection="1">
      <alignment horizontal="right" vertical="center" wrapText="1"/>
      <protection locked="0"/>
    </xf>
    <xf numFmtId="0" fontId="56" fillId="0" borderId="18" xfId="0" applyFont="1" applyBorder="1" applyAlignment="1">
      <alignment horizontal="right" vertical="center" wrapText="1"/>
    </xf>
    <xf numFmtId="0" fontId="58" fillId="0" borderId="18" xfId="46" applyFont="1" applyBorder="1" applyAlignment="1">
      <alignment horizontal="justify" vertical="center" wrapText="1"/>
    </xf>
    <xf numFmtId="0" fontId="58" fillId="0" borderId="18" xfId="46" applyFont="1" applyBorder="1" applyAlignment="1">
      <alignment vertical="center"/>
    </xf>
    <xf numFmtId="41" fontId="56" fillId="0" borderId="18" xfId="50" applyFont="1" applyFill="1" applyBorder="1" applyAlignment="1">
      <alignment vertical="center" wrapText="1"/>
    </xf>
    <xf numFmtId="14" fontId="56" fillId="0" borderId="18" xfId="50" applyNumberFormat="1" applyFont="1" applyFill="1" applyBorder="1" applyAlignment="1">
      <alignment horizontal="center" vertical="center" wrapText="1"/>
    </xf>
    <xf numFmtId="41" fontId="56" fillId="0" borderId="18" xfId="50" applyFont="1" applyBorder="1" applyAlignment="1">
      <alignment horizontal="center" vertical="center"/>
    </xf>
    <xf numFmtId="41" fontId="58" fillId="0" borderId="18" xfId="46" applyNumberFormat="1" applyFont="1" applyFill="1" applyBorder="1" applyAlignment="1">
      <alignment horizontal="center" vertical="center"/>
    </xf>
    <xf numFmtId="205" fontId="56" fillId="0" borderId="18" xfId="0" applyNumberFormat="1" applyFont="1" applyBorder="1" applyAlignment="1">
      <alignment horizontal="center" vertical="center"/>
    </xf>
    <xf numFmtId="0" fontId="58" fillId="0" borderId="18" xfId="46" applyFont="1" applyBorder="1" applyAlignment="1">
      <alignment horizontal="center" vertical="center"/>
    </xf>
    <xf numFmtId="41" fontId="58" fillId="36" borderId="18" xfId="46" applyNumberFormat="1" applyFont="1" applyFill="1" applyBorder="1" applyAlignment="1">
      <alignment horizontal="center" vertical="center" wrapText="1"/>
    </xf>
    <xf numFmtId="0" fontId="56" fillId="0" borderId="18" xfId="0" applyFont="1" applyBorder="1" applyAlignment="1">
      <alignment horizontal="left" vertical="center" wrapText="1"/>
    </xf>
    <xf numFmtId="4" fontId="56" fillId="0" borderId="18" xfId="0" applyNumberFormat="1" applyFont="1" applyBorder="1" applyAlignment="1">
      <alignment horizontal="center" vertical="center"/>
    </xf>
    <xf numFmtId="14" fontId="56" fillId="0" borderId="18" xfId="0" applyNumberFormat="1" applyFont="1" applyFill="1" applyBorder="1" applyAlignment="1">
      <alignment horizontal="center" vertical="center"/>
    </xf>
    <xf numFmtId="0" fontId="58" fillId="0" borderId="18" xfId="46" applyFont="1" applyFill="1" applyBorder="1" applyAlignment="1">
      <alignment horizontal="justify" vertical="center" wrapText="1"/>
    </xf>
    <xf numFmtId="0" fontId="57" fillId="0" borderId="18" xfId="0" applyFont="1" applyBorder="1" applyAlignment="1">
      <alignment horizontal="center" vertical="center" wrapText="1"/>
    </xf>
    <xf numFmtId="0" fontId="56" fillId="37" borderId="18" xfId="0" applyFont="1" applyFill="1" applyBorder="1" applyAlignment="1" applyProtection="1">
      <alignment horizontal="center" vertical="center" wrapText="1"/>
      <protection locked="0"/>
    </xf>
    <xf numFmtId="0" fontId="56" fillId="0" borderId="18" xfId="0" applyFont="1" applyFill="1" applyBorder="1" applyAlignment="1">
      <alignment horizontal="center" vertical="center" wrapText="1"/>
    </xf>
    <xf numFmtId="3" fontId="6" fillId="0" borderId="18" xfId="0" applyNumberFormat="1" applyFont="1" applyBorder="1" applyAlignment="1">
      <alignment horizontal="center" vertical="center"/>
    </xf>
    <xf numFmtId="184" fontId="56" fillId="0" borderId="18" xfId="83" applyFont="1" applyBorder="1" applyAlignment="1">
      <alignment horizontal="center" vertical="center" wrapText="1"/>
    </xf>
    <xf numFmtId="199" fontId="56" fillId="0" borderId="18" xfId="0" applyNumberFormat="1" applyFont="1" applyBorder="1" applyAlignment="1">
      <alignment horizontal="center" vertical="center" wrapText="1"/>
    </xf>
    <xf numFmtId="3" fontId="57" fillId="0" borderId="18" xfId="0" applyNumberFormat="1" applyFont="1" applyBorder="1" applyAlignment="1">
      <alignment horizontal="center" vertical="center"/>
    </xf>
    <xf numFmtId="0" fontId="58" fillId="36" borderId="18" xfId="46" applyFont="1" applyFill="1" applyBorder="1" applyAlignment="1">
      <alignment wrapText="1"/>
    </xf>
    <xf numFmtId="41" fontId="58" fillId="0" borderId="18" xfId="46" applyNumberFormat="1"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56" fillId="0" borderId="18" xfId="0" applyFont="1" applyBorder="1" applyAlignment="1">
      <alignment horizontal="center" vertical="center"/>
    </xf>
    <xf numFmtId="0" fontId="58" fillId="0" borderId="18" xfId="46" applyFont="1" applyBorder="1" applyAlignment="1">
      <alignment horizontal="center" vertical="center" wrapText="1"/>
    </xf>
    <xf numFmtId="0" fontId="56" fillId="0" borderId="18" xfId="0" applyFont="1" applyBorder="1" applyAlignment="1">
      <alignment horizontal="center" vertical="center" wrapText="1"/>
    </xf>
    <xf numFmtId="0" fontId="56" fillId="0" borderId="18" xfId="0" applyFont="1" applyBorder="1" applyAlignment="1">
      <alignment wrapText="1"/>
    </xf>
    <xf numFmtId="3" fontId="56" fillId="0" borderId="18" xfId="0" applyNumberFormat="1" applyFont="1" applyBorder="1" applyAlignment="1">
      <alignment/>
    </xf>
    <xf numFmtId="205" fontId="56" fillId="0" borderId="18" xfId="0" applyNumberFormat="1" applyFont="1" applyBorder="1" applyAlignment="1">
      <alignment/>
    </xf>
    <xf numFmtId="14" fontId="56" fillId="0" borderId="18" xfId="0" applyNumberFormat="1" applyFont="1" applyBorder="1" applyAlignment="1">
      <alignment/>
    </xf>
    <xf numFmtId="14" fontId="56" fillId="0" borderId="18" xfId="0" applyNumberFormat="1" applyFont="1" applyBorder="1" applyAlignment="1">
      <alignment horizontal="center"/>
    </xf>
    <xf numFmtId="41" fontId="56" fillId="0" borderId="18" xfId="54" applyFont="1" applyFill="1" applyBorder="1" applyAlignment="1">
      <alignment wrapText="1"/>
    </xf>
    <xf numFmtId="41" fontId="56" fillId="0" borderId="18" xfId="54" applyFont="1" applyFill="1" applyBorder="1" applyAlignment="1">
      <alignment horizontal="left" wrapText="1"/>
    </xf>
    <xf numFmtId="41" fontId="56" fillId="0" borderId="18" xfId="54" applyFont="1" applyBorder="1" applyAlignment="1">
      <alignment wrapText="1"/>
    </xf>
    <xf numFmtId="14" fontId="56" fillId="0" borderId="18" xfId="54" applyNumberFormat="1" applyFont="1" applyFill="1" applyBorder="1" applyAlignment="1">
      <alignment wrapText="1"/>
    </xf>
    <xf numFmtId="14" fontId="56" fillId="0" borderId="18" xfId="54" applyNumberFormat="1" applyFont="1" applyFill="1" applyBorder="1" applyAlignment="1">
      <alignment horizontal="center" wrapText="1"/>
    </xf>
    <xf numFmtId="41" fontId="6" fillId="0" borderId="18" xfId="54" applyFont="1" applyFill="1" applyBorder="1" applyAlignment="1">
      <alignment wrapText="1"/>
    </xf>
    <xf numFmtId="41" fontId="58" fillId="36" borderId="18" xfId="54" applyFont="1" applyFill="1" applyBorder="1" applyAlignment="1">
      <alignment wrapText="1"/>
    </xf>
    <xf numFmtId="41" fontId="56" fillId="0" borderId="18" xfId="52" applyFont="1" applyFill="1" applyBorder="1" applyAlignment="1">
      <alignment wrapText="1"/>
    </xf>
    <xf numFmtId="41" fontId="56" fillId="0" borderId="18" xfId="52" applyFont="1" applyBorder="1" applyAlignment="1">
      <alignment wrapText="1"/>
    </xf>
    <xf numFmtId="14" fontId="56" fillId="0" borderId="18" xfId="52" applyNumberFormat="1" applyFont="1" applyFill="1" applyBorder="1" applyAlignment="1">
      <alignment wrapText="1"/>
    </xf>
    <xf numFmtId="14" fontId="56" fillId="0" borderId="18" xfId="52" applyNumberFormat="1" applyFont="1" applyFill="1" applyBorder="1" applyAlignment="1">
      <alignment horizontal="center" wrapText="1"/>
    </xf>
    <xf numFmtId="41" fontId="6" fillId="0" borderId="18" xfId="52" applyFont="1" applyFill="1" applyBorder="1" applyAlignment="1">
      <alignment wrapText="1"/>
    </xf>
    <xf numFmtId="41" fontId="58" fillId="36" borderId="18" xfId="52" applyFont="1" applyFill="1" applyBorder="1" applyAlignment="1">
      <alignment wrapText="1"/>
    </xf>
    <xf numFmtId="0" fontId="60" fillId="0" borderId="18" xfId="0" applyFont="1" applyBorder="1" applyAlignment="1">
      <alignment horizontal="center" vertical="center" wrapText="1"/>
    </xf>
    <xf numFmtId="0" fontId="58" fillId="0" borderId="18" xfId="46" applyFont="1" applyBorder="1" applyAlignment="1">
      <alignment/>
    </xf>
    <xf numFmtId="0" fontId="61" fillId="0" borderId="18" xfId="0"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36" borderId="18" xfId="0" applyNumberFormat="1" applyFont="1" applyFill="1" applyBorder="1" applyAlignment="1">
      <alignment horizontal="center" vertical="center" wrapText="1"/>
    </xf>
    <xf numFmtId="205" fontId="56" fillId="0" borderId="18" xfId="0" applyNumberFormat="1" applyFont="1" applyBorder="1" applyAlignment="1">
      <alignment horizontal="center" vertical="center" wrapText="1"/>
    </xf>
    <xf numFmtId="3" fontId="55" fillId="0" borderId="18" xfId="0" applyNumberFormat="1" applyFont="1" applyBorder="1" applyAlignment="1">
      <alignment horizontal="center" vertical="center" wrapText="1"/>
    </xf>
    <xf numFmtId="3" fontId="55" fillId="36" borderId="18" xfId="0" applyNumberFormat="1" applyFont="1" applyFill="1" applyBorder="1" applyAlignment="1">
      <alignment horizontal="center" vertical="center" wrapText="1"/>
    </xf>
    <xf numFmtId="205" fontId="55" fillId="0" borderId="18" xfId="0" applyNumberFormat="1" applyFont="1" applyBorder="1" applyAlignment="1">
      <alignment horizontal="center" vertical="center" wrapText="1"/>
    </xf>
    <xf numFmtId="205" fontId="55" fillId="35" borderId="18" xfId="87" applyNumberFormat="1" applyFont="1" applyFill="1" applyBorder="1" applyAlignment="1">
      <alignment horizontal="center" vertical="center" wrapText="1"/>
      <protection/>
    </xf>
    <xf numFmtId="0" fontId="6" fillId="0" borderId="18" xfId="0" applyFont="1" applyBorder="1" applyAlignment="1">
      <alignment horizontal="left" vertical="center" wrapText="1"/>
    </xf>
    <xf numFmtId="41" fontId="8" fillId="0" borderId="18" xfId="46" applyNumberFormat="1" applyFont="1" applyFill="1" applyBorder="1" applyAlignment="1">
      <alignment horizontal="center" vertical="center" wrapText="1"/>
    </xf>
    <xf numFmtId="0" fontId="9" fillId="0" borderId="18" xfId="0" applyFont="1" applyBorder="1" applyAlignment="1">
      <alignment vertical="center" wrapText="1"/>
    </xf>
    <xf numFmtId="3" fontId="6" fillId="0" borderId="18" xfId="0" applyNumberFormat="1" applyFont="1" applyBorder="1" applyAlignment="1">
      <alignment vertical="center" wrapText="1"/>
    </xf>
    <xf numFmtId="205" fontId="6" fillId="0" borderId="18" xfId="0" applyNumberFormat="1" applyFont="1" applyBorder="1" applyAlignment="1">
      <alignment vertical="center" wrapText="1"/>
    </xf>
    <xf numFmtId="14" fontId="6" fillId="0" borderId="18" xfId="0" applyNumberFormat="1" applyFont="1" applyBorder="1" applyAlignment="1">
      <alignment vertical="center" wrapText="1"/>
    </xf>
    <xf numFmtId="0" fontId="6" fillId="0" borderId="18" xfId="0" applyFont="1" applyBorder="1" applyAlignment="1">
      <alignment/>
    </xf>
    <xf numFmtId="3" fontId="57" fillId="0" borderId="18" xfId="0" applyNumberFormat="1" applyFont="1" applyBorder="1" applyAlignment="1">
      <alignment horizontal="center" vertical="center" wrapText="1"/>
    </xf>
    <xf numFmtId="4" fontId="57" fillId="0" borderId="18"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0" fontId="56" fillId="0" borderId="18" xfId="0" applyFont="1" applyBorder="1" applyAlignment="1">
      <alignment horizontal="center" wrapText="1"/>
    </xf>
    <xf numFmtId="6" fontId="56" fillId="0" borderId="18" xfId="83" applyNumberFormat="1" applyFont="1" applyBorder="1" applyAlignment="1">
      <alignment horizontal="center" vertical="center" wrapText="1"/>
    </xf>
    <xf numFmtId="0" fontId="58" fillId="0" borderId="18" xfId="46" applyFont="1" applyBorder="1" applyAlignment="1">
      <alignment horizontal="center" wrapText="1"/>
    </xf>
    <xf numFmtId="0" fontId="57" fillId="38" borderId="18" xfId="0" applyFont="1" applyFill="1" applyBorder="1" applyAlignment="1">
      <alignment horizontal="center" vertical="center" wrapText="1"/>
    </xf>
    <xf numFmtId="41" fontId="56" fillId="0" borderId="18" xfId="50" applyFont="1" applyBorder="1" applyAlignment="1">
      <alignment vertical="center" wrapText="1"/>
    </xf>
    <xf numFmtId="0" fontId="6" fillId="0" borderId="18" xfId="0" applyFont="1" applyBorder="1" applyAlignment="1">
      <alignment horizontal="center" wrapText="1"/>
    </xf>
    <xf numFmtId="14" fontId="56" fillId="0" borderId="18" xfId="50" applyNumberFormat="1" applyFont="1" applyFill="1" applyBorder="1" applyAlignment="1">
      <alignment vertical="center" wrapText="1"/>
    </xf>
    <xf numFmtId="41" fontId="58" fillId="0" borderId="18" xfId="46" applyNumberFormat="1" applyFont="1" applyFill="1" applyBorder="1" applyAlignment="1">
      <alignment vertical="center" wrapText="1"/>
    </xf>
    <xf numFmtId="0" fontId="60" fillId="0" borderId="18" xfId="0" applyFont="1" applyBorder="1" applyAlignment="1">
      <alignment wrapText="1"/>
    </xf>
    <xf numFmtId="0" fontId="62" fillId="0" borderId="18" xfId="0" applyFont="1" applyBorder="1" applyAlignment="1">
      <alignment horizontal="center" vertical="center" wrapText="1"/>
    </xf>
    <xf numFmtId="3" fontId="6" fillId="0" borderId="18" xfId="0" applyNumberFormat="1" applyFont="1" applyBorder="1" applyAlignment="1">
      <alignment horizontal="center" vertical="center" wrapText="1"/>
    </xf>
    <xf numFmtId="3" fontId="56" fillId="0" borderId="18" xfId="0" applyNumberFormat="1" applyFont="1" applyBorder="1" applyAlignment="1">
      <alignment horizontal="center"/>
    </xf>
    <xf numFmtId="41" fontId="56" fillId="0" borderId="18" xfId="54" applyFont="1" applyFill="1" applyBorder="1" applyAlignment="1">
      <alignment horizontal="center" wrapText="1"/>
    </xf>
    <xf numFmtId="41" fontId="56" fillId="0" borderId="18" xfId="52" applyFont="1" applyFill="1" applyBorder="1" applyAlignment="1">
      <alignment horizontal="center" wrapText="1"/>
    </xf>
    <xf numFmtId="0" fontId="54" fillId="0" borderId="0" xfId="0" applyFont="1" applyAlignment="1">
      <alignment horizontal="left" wrapText="1"/>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xfId="53"/>
    <cellStyle name="Millares [0] 4" xfId="54"/>
    <cellStyle name="Millares 2" xfId="55"/>
    <cellStyle name="Millares 2 2" xfId="56"/>
    <cellStyle name="Millares 2 2 2" xfId="57"/>
    <cellStyle name="Millares 2 2 2 2" xfId="58"/>
    <cellStyle name="Millares 2 3" xfId="59"/>
    <cellStyle name="Millares 3" xfId="60"/>
    <cellStyle name="Millares 3 2" xfId="61"/>
    <cellStyle name="Millares 3 2 2" xfId="62"/>
    <cellStyle name="Millares 3 2 2 2" xfId="63"/>
    <cellStyle name="Millares 3 3" xfId="64"/>
    <cellStyle name="Millares 4" xfId="65"/>
    <cellStyle name="Millares 4 2" xfId="66"/>
    <cellStyle name="Millares 4 2 2" xfId="67"/>
    <cellStyle name="Millares 4 2 2 2" xfId="68"/>
    <cellStyle name="Millares 4 3" xfId="69"/>
    <cellStyle name="Millares 5" xfId="70"/>
    <cellStyle name="Millares 5 2" xfId="71"/>
    <cellStyle name="Millares 5 2 2" xfId="72"/>
    <cellStyle name="Millares 5 2 2 2" xfId="73"/>
    <cellStyle name="Millares 5 3" xfId="74"/>
    <cellStyle name="Millares 6" xfId="75"/>
    <cellStyle name="Millares 6 2" xfId="76"/>
    <cellStyle name="Millares 6 2 2" xfId="77"/>
    <cellStyle name="Millares 6 2 2 2" xfId="78"/>
    <cellStyle name="Millares 6 3" xfId="79"/>
    <cellStyle name="Millares 7" xfId="80"/>
    <cellStyle name="Millares 8" xfId="81"/>
    <cellStyle name="Currency" xfId="82"/>
    <cellStyle name="Currency [0]" xfId="83"/>
    <cellStyle name="Neutral" xfId="84"/>
    <cellStyle name="Normal 2" xfId="85"/>
    <cellStyle name="Normal 3" xfId="86"/>
    <cellStyle name="Normal_Hoja2" xfId="87"/>
    <cellStyle name="Notas" xfId="88"/>
    <cellStyle name="Percent" xfId="89"/>
    <cellStyle name="Salida" xfId="90"/>
    <cellStyle name="Texto de advertencia" xfId="91"/>
    <cellStyle name="Texto explicativo" xfId="92"/>
    <cellStyle name="Título" xfId="93"/>
    <cellStyle name="Título 2" xfId="94"/>
    <cellStyle name="Título 3" xfId="95"/>
    <cellStyle name="Total"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3</xdr:col>
      <xdr:colOff>9525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304800"/>
          <a:ext cx="37433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790825" y="904875"/>
          <a:ext cx="100774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ecop.gov.co/CO1ContractsManagement/Common/WorkArea/Index" TargetMode="External" /><Relationship Id="rId2" Type="http://schemas.openxmlformats.org/officeDocument/2006/relationships/hyperlink" Target="mailto:dbc.dicomer@gmail.com" TargetMode="External" /><Relationship Id="rId3" Type="http://schemas.openxmlformats.org/officeDocument/2006/relationships/hyperlink" Target="mailto:corporativo@comercializadoracms.com" TargetMode="External" /><Relationship Id="rId4" Type="http://schemas.openxmlformats.org/officeDocument/2006/relationships/hyperlink" Target="https://www.secop.gov.co/CO1BusinessLine/Tendering/BuyerWorkArea/Index?docUniqueIdentifier=CO1.BDOS.978417&amp;prevCtxLbl=Work+Area&amp;prevCtxUrl=%2fCO1Marketplace%2fCommon%2fWorkArea%2fIndex" TargetMode="External" /><Relationship Id="rId5" Type="http://schemas.openxmlformats.org/officeDocument/2006/relationships/hyperlink" Target="mailto:julian.medina@cof.com.mx" TargetMode="External" /><Relationship Id="rId6" Type="http://schemas.openxmlformats.org/officeDocument/2006/relationships/hyperlink" Target="mailto:contacto@enruta.com.co" TargetMode="External" /><Relationship Id="rId7" Type="http://schemas.openxmlformats.org/officeDocument/2006/relationships/hyperlink" Target="mailto:comercial@ferreteriatoolbox.com" TargetMode="External" /><Relationship Id="rId8" Type="http://schemas.openxmlformats.org/officeDocument/2006/relationships/hyperlink" Target="mailto:contacto@enruta.com.co" TargetMode="External" /><Relationship Id="rId9" Type="http://schemas.openxmlformats.org/officeDocument/2006/relationships/hyperlink" Target="https://www.secop.gov.co/CO1BusinessLine/Tendering/BuyerWorkArea/Index?DocUniqueIdentifier=CO1.BDOS.961438" TargetMode="External" /><Relationship Id="rId10" Type="http://schemas.openxmlformats.org/officeDocument/2006/relationships/hyperlink" Target="https://www.secop.gov.co/CO1BusinessLine/Tendering/BuyerWorkArea/Index?DocUniqueIdentifier=CO1.BDOS.973805" TargetMode="External" /><Relationship Id="rId11" Type="http://schemas.openxmlformats.org/officeDocument/2006/relationships/hyperlink" Target="https://www.secop.gov.co/CO1BusinessLine/Tendering/BuyerWorkArea/Index?DocUniqueIdentifier=CO1.BDOS.975017" TargetMode="External" /><Relationship Id="rId12" Type="http://schemas.openxmlformats.org/officeDocument/2006/relationships/hyperlink" Target="https://www.secop.gov.co/CO1BusinessLine/Tendering/BuyerWorkArea/Index?DocUniqueIdentifier=CO1.BDOS.976019" TargetMode="External" /><Relationship Id="rId13" Type="http://schemas.openxmlformats.org/officeDocument/2006/relationships/hyperlink" Target="https://www.secop.gov.co/CO1BusinessLine/Tendering/BuyerWorkArea/Index?DocUniqueIdentifier=CO1.BDOS.979301" TargetMode="External" /><Relationship Id="rId14" Type="http://schemas.openxmlformats.org/officeDocument/2006/relationships/hyperlink" Target="mailto:inversionesmirapesas@gmail.com" TargetMode="External" /><Relationship Id="rId15" Type="http://schemas.openxmlformats.org/officeDocument/2006/relationships/hyperlink" Target="mailto:inversionesmirapesas@gmail.com" TargetMode="External" /><Relationship Id="rId16" Type="http://schemas.openxmlformats.org/officeDocument/2006/relationships/hyperlink" Target="https://www.colombiacompra.gov.co/tienda-virtual-del-estado-colombiano/ordenes-compra/42725" TargetMode="External" /><Relationship Id="rId17" Type="http://schemas.openxmlformats.org/officeDocument/2006/relationships/hyperlink" Target="https://www.colombiacompra.gov.co/tienda-virtual-del-estado-colombiano/ordenes-compra/42644" TargetMode="External" /><Relationship Id="rId18" Type="http://schemas.openxmlformats.org/officeDocument/2006/relationships/hyperlink" Target="https://www.colombiacompra.gov.co/tienda-virtual-del-estado-colombiano/ordenes-compra/42724" TargetMode="External" /><Relationship Id="rId19" Type="http://schemas.openxmlformats.org/officeDocument/2006/relationships/hyperlink" Target="mailto:mercadeo@mipla.com.co" TargetMode="External" /><Relationship Id="rId20" Type="http://schemas.openxmlformats.org/officeDocument/2006/relationships/hyperlink" Target="https://www.secop.gov.co/CO1ContractsManagement/Tendering/ProcurementContractEdit/View?docUniqueIdentifier=CO1.PCCNTR.1175953&amp;prevCtxUrl=https%3a%2f%2fwww.secop.gov.co%3a443%2fCO1ContractsManagement%2fTendering%2fProcurementContractManagement%2fIndex&amp;prevCtxLbl=Contratos+" TargetMode="External" /><Relationship Id="rId21" Type="http://schemas.openxmlformats.org/officeDocument/2006/relationships/hyperlink" Target="mailto:multisuministrosdelnorte@gmail.com" TargetMode="External" /><Relationship Id="rId22" Type="http://schemas.openxmlformats.org/officeDocument/2006/relationships/hyperlink" Target="https://community.secop.gov.co/Public/Tendering/ContractNoticePhases/View?PPI=CO1.PPI.4757520&amp;isFromPublicArea=True&amp;isModal=False" TargetMode="External" /><Relationship Id="rId23" Type="http://schemas.openxmlformats.org/officeDocument/2006/relationships/hyperlink" Target="mailto:comerciatorres@gmail.com" TargetMode="External" /><Relationship Id="rId24" Type="http://schemas.openxmlformats.org/officeDocument/2006/relationships/hyperlink" Target="mailto:comerciatorres@gmail.com" TargetMode="External" /><Relationship Id="rId25" Type="http://schemas.openxmlformats.org/officeDocument/2006/relationships/hyperlink" Target="https://community.secop.gov.co/Public/Tendering/ContractNoticePhases/View?PPI=CO1.PPI.4756215&amp;isFromPublicArea=True&amp;isModal=False" TargetMode="External" /><Relationship Id="rId26" Type="http://schemas.openxmlformats.org/officeDocument/2006/relationships/hyperlink" Target="https://www.google.com/url?q=https://community.secop.gov.co/Public/Tendering/ContractNoticePhases/View?PPI%3DCO1.PPI.4750041%26isFromPublicArea%3DTrue%26isModal%3DFalse&amp;sa=D&amp;source=hangouts&amp;ust=1575409617157000&amp;usg=AFQjCNG3xdQMJupDkVm7cOI2tNITuyTnrg" TargetMode="External" /><Relationship Id="rId27" Type="http://schemas.openxmlformats.org/officeDocument/2006/relationships/hyperlink" Target="mailto:gerencia@gscontroldeplagas.com" TargetMode="External" /><Relationship Id="rId28" Type="http://schemas.openxmlformats.org/officeDocument/2006/relationships/hyperlink" Target="mailto:proveedorareal@hotmail.com" TargetMode="External" /><Relationship Id="rId29" Type="http://schemas.openxmlformats.org/officeDocument/2006/relationships/hyperlink" Target="https://community.secop.gov.co/Public/Tendering/ContractNoticePhases/View?PPI=CO1.PPI.4891834&amp;isFromPublicArea=True&amp;isModal=False" TargetMode="External" /><Relationship Id="rId30" Type="http://schemas.openxmlformats.org/officeDocument/2006/relationships/hyperlink" Target="mailto:comerciatorres@gmail.com" TargetMode="External" /><Relationship Id="rId31" Type="http://schemas.openxmlformats.org/officeDocument/2006/relationships/hyperlink" Target="https://www.google.com/url?q=https://community.secop.gov.co/Public/Tendering/ContractNoticePhases/View?PPI%3DCO1.PPI.4764766%26isFromPublicArea%3DTrue%26isModal%3DFalse&amp;sa=D&amp;source=hangouts&amp;ust=1575409661055000&amp;usg=AFQjCNG67zsVDUTjVdgBTNUBkU0CrC5w6g" TargetMode="External" /><Relationship Id="rId32" Type="http://schemas.openxmlformats.org/officeDocument/2006/relationships/hyperlink" Target="https://www.google.com/url?q=https://community.secop.gov.co/Public/Tendering/ContractNoticePhases/View?PPI%3DCO1.PPI.4877790%26isFromPublicArea%3DTrue%26isModal%3DFalse&amp;sa=D&amp;source=hangouts&amp;ust=1575409883164000&amp;usg=AFQjCNGFz6e2ijYiMRUqJaYbYn8w-HcZ7A" TargetMode="External" /><Relationship Id="rId33" Type="http://schemas.openxmlformats.org/officeDocument/2006/relationships/hyperlink" Target="mailto:facturacionquirald@gmail.com" TargetMode="External" /><Relationship Id="rId34" Type="http://schemas.openxmlformats.org/officeDocument/2006/relationships/hyperlink" Target="mailto:gerencia@colchonesdotahogar.com" TargetMode="External" /><Relationship Id="rId35" Type="http://schemas.openxmlformats.org/officeDocument/2006/relationships/hyperlink" Target="https://www.secop.gov.co/CO1BusinessLine/Tendering/ProcedureEdit/View?docUniqueIdentifier=CO1.REQ.1001840&amp;prevCtxUrl=https%3a%2f%2fwww.secop.gov.co%2fCO1BusinessLine%2fTendering%2fBuyerDossierWorkspace%2fIndex%3ffilteringState%3d1%26sortingState%3dLastModifiedDESC%26showAdvancedSearch%3dFalse%26showAdvancedSearchFields%3dFalse%26folderCode%3dALL%26selectedDossier%3dCO1.BDOS.965334%26selectedRequest%3dCO1.REQ.1001840%26&amp;prevCtxLbl=Procesos+de+la+Entidad+Estatal" TargetMode="External" /><Relationship Id="rId36" Type="http://schemas.openxmlformats.org/officeDocument/2006/relationships/hyperlink" Target="mailto:gerencia@villamartha.com.co" TargetMode="External" /><Relationship Id="rId37" Type="http://schemas.openxmlformats.org/officeDocument/2006/relationships/hyperlink" Target="https://community.secop.gov.co/Public/Tendering/ContractNoticePhases/View?PPI=CO1.PPI.4808450&amp;isFromPublicArea=True&amp;isModal=False" TargetMode="External" /><Relationship Id="rId38" Type="http://schemas.openxmlformats.org/officeDocument/2006/relationships/hyperlink" Target="mailto:roquebarrios16@hotmail.com" TargetMode="External" /><Relationship Id="rId39" Type="http://schemas.openxmlformats.org/officeDocument/2006/relationships/hyperlink" Target="mailto:dokaserviciosintegrales2014@hotmail.com" TargetMode="External" /><Relationship Id="rId40" Type="http://schemas.openxmlformats.org/officeDocument/2006/relationships/hyperlink" Target="mailto:dokaserviciosintegrales2014@hotmail.com" TargetMode="External" /><Relationship Id="rId41" Type="http://schemas.openxmlformats.org/officeDocument/2006/relationships/hyperlink" Target="mailto:laborum.fashion@gmail.com" TargetMode="External" /><Relationship Id="rId42" Type="http://schemas.openxmlformats.org/officeDocument/2006/relationships/hyperlink" Target="mailto:stephanirojas01@gmail.com" TargetMode="External" /><Relationship Id="rId43" Type="http://schemas.openxmlformats.org/officeDocument/2006/relationships/hyperlink" Target="mailto:silvia.barrero@kof.com.mx" TargetMode="External" /><Relationship Id="rId44" Type="http://schemas.openxmlformats.org/officeDocument/2006/relationships/hyperlink" Target="mailto:mercadeo@mipla.com.co" TargetMode="External" /><Relationship Id="rId45" Type="http://schemas.openxmlformats.org/officeDocument/2006/relationships/hyperlink" Target="https://www.secop.gov.co/CO1ContractsManagement/Tendering/ProcurementContractEdit/View?docUniqueIdentifier=CO1.PCCNTR.1198019&amp;awardUniqueIdentifier=CO1.AWD.636222&amp;buyerDossierUniqueIdentifier=CO1.BDOS.982209&amp;id=392036" TargetMode="External" /><Relationship Id="rId46" Type="http://schemas.openxmlformats.org/officeDocument/2006/relationships/hyperlink" Target="mailto:gobiernovirtual@panamericana.com.co" TargetMode="External" /><Relationship Id="rId47" Type="http://schemas.openxmlformats.org/officeDocument/2006/relationships/hyperlink" Target="mailto:gobiernovirtual@panamericana.com.co" TargetMode="External" /><Relationship Id="rId48" Type="http://schemas.openxmlformats.org/officeDocument/2006/relationships/hyperlink" Target="https://www.secop.gov.co/CO1ContractsManagement/Tendering/ProcurementContractEdit/View?docUniqueIdentifier=CO1.PCCNTR.1198019&amp;awardUniqueIdentifier=CO1.AWD.636222&amp;buyerDossierUniqueIdentifier=CO1.BDOS.982209&amp;id=392036" TargetMode="External" /><Relationship Id="rId49" Type="http://schemas.openxmlformats.org/officeDocument/2006/relationships/hyperlink" Target="https://www.secop.gov.co/CO1BusinessLine/Tendering/BuyerWorkArea/Index?docUniqueIdentifier=CO1.BDOS.978417&amp;prevCtxLbl=Work+Area&amp;prevCtxUrl=%2fCO1Marketplace%2fCommon%2fWorkArea%2fIndex"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53"/>
  <sheetViews>
    <sheetView tabSelected="1" view="pageBreakPreview" zoomScaleSheetLayoutView="100" workbookViewId="0" topLeftCell="B1">
      <selection activeCell="G8" sqref="G8"/>
    </sheetView>
  </sheetViews>
  <sheetFormatPr defaultColWidth="11.421875" defaultRowHeight="15"/>
  <cols>
    <col min="1" max="1" width="21.57421875" style="85" customWidth="1"/>
    <col min="2" max="2" width="15.7109375" style="85" customWidth="1"/>
    <col min="3" max="3" width="20.57421875" style="85" customWidth="1"/>
    <col min="4" max="4" width="19.8515625" style="85" customWidth="1"/>
    <col min="5" max="5" width="27.140625" style="85" customWidth="1"/>
    <col min="6" max="6" width="46.8515625" style="85" customWidth="1"/>
    <col min="7" max="7" width="20.421875" style="107" customWidth="1"/>
    <col min="8" max="8" width="15.421875" style="108" bestFit="1" customWidth="1"/>
    <col min="9" max="9" width="18.7109375" style="109" customWidth="1"/>
    <col min="10" max="10" width="13.7109375" style="85" customWidth="1"/>
    <col min="11" max="11" width="14.8515625" style="85" customWidth="1"/>
    <col min="12" max="13" width="14.7109375" style="85" customWidth="1"/>
    <col min="14" max="14" width="36.421875" style="85" customWidth="1"/>
    <col min="15" max="15" width="18.8515625" style="85" customWidth="1"/>
    <col min="16" max="16" width="11.00390625" style="85" customWidth="1"/>
    <col min="17" max="18" width="16.8515625" style="85" customWidth="1"/>
    <col min="19" max="19" width="31.7109375" style="23" customWidth="1"/>
    <col min="20" max="20" width="37.00390625" style="85" customWidth="1"/>
    <col min="21" max="16384" width="11.421875" style="85" customWidth="1"/>
  </cols>
  <sheetData>
    <row r="1" ht="18"/>
    <row r="2" ht="53.25" customHeight="1">
      <c r="F2" s="106" t="s">
        <v>52</v>
      </c>
    </row>
    <row r="3" spans="1:20" ht="21.75" customHeight="1">
      <c r="A3" s="106"/>
      <c r="B3" s="18"/>
      <c r="C3" s="18"/>
      <c r="D3" s="18"/>
      <c r="E3" s="18"/>
      <c r="F3" s="18"/>
      <c r="G3" s="110"/>
      <c r="H3" s="111"/>
      <c r="I3" s="112"/>
      <c r="J3" s="18"/>
      <c r="K3" s="18"/>
      <c r="L3" s="18"/>
      <c r="M3" s="18"/>
      <c r="N3" s="18"/>
      <c r="O3" s="18"/>
      <c r="P3" s="18"/>
      <c r="Q3" s="18"/>
      <c r="R3" s="18"/>
      <c r="S3" s="82"/>
      <c r="T3" s="18"/>
    </row>
    <row r="4" spans="1:20" s="18" customFormat="1" ht="216">
      <c r="A4" s="19" t="s">
        <v>48</v>
      </c>
      <c r="B4" s="19" t="s">
        <v>30</v>
      </c>
      <c r="C4" s="19" t="s">
        <v>0</v>
      </c>
      <c r="D4" s="19" t="s">
        <v>1</v>
      </c>
      <c r="E4" s="19" t="s">
        <v>2</v>
      </c>
      <c r="F4" s="19" t="s">
        <v>3</v>
      </c>
      <c r="G4" s="20" t="s">
        <v>4</v>
      </c>
      <c r="H4" s="20" t="s">
        <v>5</v>
      </c>
      <c r="I4" s="113" t="s">
        <v>6</v>
      </c>
      <c r="J4" s="19" t="s">
        <v>7</v>
      </c>
      <c r="K4" s="19" t="s">
        <v>8</v>
      </c>
      <c r="L4" s="19" t="s">
        <v>9</v>
      </c>
      <c r="M4" s="19" t="s">
        <v>10</v>
      </c>
      <c r="N4" s="19" t="s">
        <v>11</v>
      </c>
      <c r="O4" s="19" t="s">
        <v>35</v>
      </c>
      <c r="P4" s="19" t="s">
        <v>36</v>
      </c>
      <c r="Q4" s="19" t="s">
        <v>37</v>
      </c>
      <c r="R4" s="19" t="s">
        <v>38</v>
      </c>
      <c r="S4" s="19" t="s">
        <v>46</v>
      </c>
      <c r="T4" s="19"/>
    </row>
    <row r="5" spans="1:20" s="28" customFormat="1" ht="160.5" customHeight="1">
      <c r="A5" s="28" t="s">
        <v>47</v>
      </c>
      <c r="B5" s="28" t="s">
        <v>53</v>
      </c>
      <c r="C5" s="29" t="s">
        <v>49</v>
      </c>
      <c r="D5" s="22" t="s">
        <v>51</v>
      </c>
      <c r="E5" s="28" t="s">
        <v>54</v>
      </c>
      <c r="F5" s="28" t="s">
        <v>55</v>
      </c>
      <c r="G5" s="76">
        <v>9341680</v>
      </c>
      <c r="H5" s="31"/>
      <c r="I5" s="30">
        <v>9341680</v>
      </c>
      <c r="J5" s="32">
        <v>43781</v>
      </c>
      <c r="K5" s="32">
        <v>43787</v>
      </c>
      <c r="L5" s="33"/>
      <c r="M5" s="34">
        <v>43817</v>
      </c>
      <c r="N5" s="27" t="s">
        <v>56</v>
      </c>
      <c r="O5" s="41" t="s">
        <v>57</v>
      </c>
      <c r="P5" s="33">
        <v>10</v>
      </c>
      <c r="Q5" s="33"/>
      <c r="R5" s="33"/>
      <c r="S5" s="35" t="s">
        <v>50</v>
      </c>
      <c r="T5" s="33"/>
    </row>
    <row r="6" spans="1:20" s="21" customFormat="1" ht="162">
      <c r="A6" s="85" t="s">
        <v>291</v>
      </c>
      <c r="B6" s="85" t="s">
        <v>258</v>
      </c>
      <c r="C6" s="85" t="s">
        <v>259</v>
      </c>
      <c r="D6" s="85" t="s">
        <v>260</v>
      </c>
      <c r="E6" s="85" t="s">
        <v>261</v>
      </c>
      <c r="F6" s="85" t="s">
        <v>262</v>
      </c>
      <c r="G6" s="77">
        <v>5099315</v>
      </c>
      <c r="H6" s="77">
        <v>1956634</v>
      </c>
      <c r="I6" s="77">
        <f>(H6+G6)</f>
        <v>7055949</v>
      </c>
      <c r="J6" s="45">
        <v>43770</v>
      </c>
      <c r="K6" s="45">
        <v>43774</v>
      </c>
      <c r="L6" s="85" t="s">
        <v>63</v>
      </c>
      <c r="M6" s="45">
        <v>43790</v>
      </c>
      <c r="N6" s="85" t="s">
        <v>263</v>
      </c>
      <c r="O6" s="84" t="s">
        <v>151</v>
      </c>
      <c r="P6" s="85">
        <v>10</v>
      </c>
      <c r="Q6" s="85" t="s">
        <v>211</v>
      </c>
      <c r="R6" s="85" t="s">
        <v>264</v>
      </c>
      <c r="S6" s="41" t="s">
        <v>265</v>
      </c>
      <c r="T6" s="85"/>
    </row>
    <row r="7" spans="1:20" s="21" customFormat="1" ht="162">
      <c r="A7" s="85" t="s">
        <v>291</v>
      </c>
      <c r="B7" s="85" t="s">
        <v>266</v>
      </c>
      <c r="C7" s="85" t="s">
        <v>259</v>
      </c>
      <c r="D7" s="85" t="s">
        <v>60</v>
      </c>
      <c r="E7" s="85" t="s">
        <v>267</v>
      </c>
      <c r="F7" s="85" t="s">
        <v>268</v>
      </c>
      <c r="G7" s="77">
        <v>20160000</v>
      </c>
      <c r="H7" s="77"/>
      <c r="I7" s="77">
        <v>20160000</v>
      </c>
      <c r="J7" s="45">
        <v>43784</v>
      </c>
      <c r="K7" s="45">
        <v>43784</v>
      </c>
      <c r="L7" s="85" t="s">
        <v>63</v>
      </c>
      <c r="M7" s="45">
        <v>43827</v>
      </c>
      <c r="N7" s="85" t="s">
        <v>269</v>
      </c>
      <c r="O7" s="84" t="s">
        <v>270</v>
      </c>
      <c r="P7" s="85">
        <v>26</v>
      </c>
      <c r="Q7" s="85" t="s">
        <v>97</v>
      </c>
      <c r="R7" s="85" t="s">
        <v>271</v>
      </c>
      <c r="S7" s="41" t="s">
        <v>272</v>
      </c>
      <c r="T7" s="85"/>
    </row>
    <row r="8" spans="1:19" s="21" customFormat="1" ht="162">
      <c r="A8" s="85" t="s">
        <v>291</v>
      </c>
      <c r="B8" s="85" t="s">
        <v>264</v>
      </c>
      <c r="C8" s="85" t="s">
        <v>259</v>
      </c>
      <c r="D8" s="85" t="s">
        <v>147</v>
      </c>
      <c r="E8" s="85" t="s">
        <v>273</v>
      </c>
      <c r="F8" s="85" t="s">
        <v>274</v>
      </c>
      <c r="G8" s="77">
        <v>1993333</v>
      </c>
      <c r="H8" s="107"/>
      <c r="I8" s="43">
        <v>1993333</v>
      </c>
      <c r="J8" s="44">
        <v>43790</v>
      </c>
      <c r="K8" s="44">
        <v>43790</v>
      </c>
      <c r="L8" s="85" t="s">
        <v>63</v>
      </c>
      <c r="M8" s="44">
        <v>43810</v>
      </c>
      <c r="N8" s="85" t="s">
        <v>275</v>
      </c>
      <c r="O8" s="84" t="s">
        <v>276</v>
      </c>
      <c r="P8" s="85">
        <v>26</v>
      </c>
      <c r="Q8" s="85" t="s">
        <v>97</v>
      </c>
      <c r="R8" s="85" t="s">
        <v>277</v>
      </c>
      <c r="S8" s="41" t="s">
        <v>278</v>
      </c>
    </row>
    <row r="9" spans="1:19" ht="162">
      <c r="A9" s="85" t="s">
        <v>291</v>
      </c>
      <c r="B9" s="85" t="s">
        <v>279</v>
      </c>
      <c r="C9" s="85" t="s">
        <v>259</v>
      </c>
      <c r="D9" s="85" t="s">
        <v>147</v>
      </c>
      <c r="E9" s="85" t="s">
        <v>280</v>
      </c>
      <c r="F9" s="85" t="s">
        <v>281</v>
      </c>
      <c r="G9" s="77">
        <v>3100000</v>
      </c>
      <c r="H9" s="77"/>
      <c r="I9" s="77">
        <v>3100000</v>
      </c>
      <c r="J9" s="45">
        <v>43796</v>
      </c>
      <c r="L9" s="85" t="s">
        <v>63</v>
      </c>
      <c r="M9" s="45">
        <v>43827</v>
      </c>
      <c r="N9" s="85" t="s">
        <v>282</v>
      </c>
      <c r="O9" s="84" t="s">
        <v>210</v>
      </c>
      <c r="P9" s="85">
        <v>10</v>
      </c>
      <c r="Q9" s="85" t="s">
        <v>211</v>
      </c>
      <c r="R9" s="85" t="s">
        <v>283</v>
      </c>
      <c r="S9" s="51" t="s">
        <v>284</v>
      </c>
    </row>
    <row r="10" spans="1:19" s="21" customFormat="1" ht="162">
      <c r="A10" s="85" t="s">
        <v>291</v>
      </c>
      <c r="B10" s="85" t="s">
        <v>285</v>
      </c>
      <c r="C10" s="85" t="s">
        <v>286</v>
      </c>
      <c r="D10" s="85" t="s">
        <v>260</v>
      </c>
      <c r="E10" s="85" t="s">
        <v>287</v>
      </c>
      <c r="F10" s="85" t="s">
        <v>288</v>
      </c>
      <c r="G10" s="77">
        <v>2944000</v>
      </c>
      <c r="H10" s="85"/>
      <c r="I10" s="43">
        <v>2944000</v>
      </c>
      <c r="J10" s="44">
        <v>43776</v>
      </c>
      <c r="K10" s="44">
        <v>43776</v>
      </c>
      <c r="L10" s="85" t="s">
        <v>63</v>
      </c>
      <c r="M10" s="44">
        <v>43796</v>
      </c>
      <c r="N10" s="85" t="s">
        <v>137</v>
      </c>
      <c r="O10" s="41" t="s">
        <v>191</v>
      </c>
      <c r="P10" s="85">
        <v>10</v>
      </c>
      <c r="Q10" s="21" t="s">
        <v>211</v>
      </c>
      <c r="R10" s="85" t="s">
        <v>285</v>
      </c>
      <c r="S10" s="51" t="s">
        <v>293</v>
      </c>
    </row>
    <row r="11" spans="1:19" s="21" customFormat="1" ht="162">
      <c r="A11" s="85" t="s">
        <v>291</v>
      </c>
      <c r="B11" s="85" t="s">
        <v>289</v>
      </c>
      <c r="C11" s="21" t="s">
        <v>286</v>
      </c>
      <c r="D11" s="21" t="s">
        <v>260</v>
      </c>
      <c r="E11" s="85" t="s">
        <v>287</v>
      </c>
      <c r="F11" s="85" t="s">
        <v>290</v>
      </c>
      <c r="G11" s="77">
        <v>4204100</v>
      </c>
      <c r="H11" s="85"/>
      <c r="I11" s="21">
        <v>4204100</v>
      </c>
      <c r="J11" s="44">
        <v>43782</v>
      </c>
      <c r="K11" s="44">
        <v>43782</v>
      </c>
      <c r="L11" s="85" t="s">
        <v>63</v>
      </c>
      <c r="M11" s="44">
        <v>43805</v>
      </c>
      <c r="N11" s="85" t="s">
        <v>137</v>
      </c>
      <c r="O11" s="41" t="s">
        <v>191</v>
      </c>
      <c r="P11" s="21">
        <v>26</v>
      </c>
      <c r="Q11" s="21" t="s">
        <v>97</v>
      </c>
      <c r="R11" s="85" t="s">
        <v>289</v>
      </c>
      <c r="S11" s="51" t="s">
        <v>294</v>
      </c>
    </row>
    <row r="12" spans="1:20" ht="108">
      <c r="A12" s="85" t="s">
        <v>58</v>
      </c>
      <c r="B12" s="85" t="s">
        <v>59</v>
      </c>
      <c r="C12" s="85" t="s">
        <v>49</v>
      </c>
      <c r="D12" s="85" t="s">
        <v>60</v>
      </c>
      <c r="E12" s="85" t="s">
        <v>61</v>
      </c>
      <c r="F12" s="85" t="s">
        <v>62</v>
      </c>
      <c r="G12" s="85">
        <v>7200000</v>
      </c>
      <c r="H12" s="85">
        <v>0</v>
      </c>
      <c r="I12" s="85">
        <v>7200000</v>
      </c>
      <c r="J12" s="45">
        <v>43781</v>
      </c>
      <c r="K12" s="45">
        <v>43787</v>
      </c>
      <c r="L12" s="85" t="s">
        <v>63</v>
      </c>
      <c r="M12" s="45">
        <v>43807</v>
      </c>
      <c r="N12" s="85" t="s">
        <v>64</v>
      </c>
      <c r="O12" s="84" t="s">
        <v>65</v>
      </c>
      <c r="P12" s="85">
        <v>10</v>
      </c>
      <c r="Q12" s="85" t="s">
        <v>66</v>
      </c>
      <c r="R12" s="85" t="s">
        <v>67</v>
      </c>
      <c r="S12" s="84" t="s">
        <v>68</v>
      </c>
      <c r="T12" s="23"/>
    </row>
    <row r="13" spans="1:19" ht="108">
      <c r="A13" s="85" t="s">
        <v>292</v>
      </c>
      <c r="B13" s="85" t="s">
        <v>69</v>
      </c>
      <c r="C13" s="85" t="s">
        <v>49</v>
      </c>
      <c r="D13" s="85" t="s">
        <v>70</v>
      </c>
      <c r="E13" s="85" t="s">
        <v>71</v>
      </c>
      <c r="F13" s="85" t="s">
        <v>72</v>
      </c>
      <c r="G13" s="78">
        <v>460000</v>
      </c>
      <c r="H13" s="85"/>
      <c r="I13" s="78">
        <v>460000</v>
      </c>
      <c r="J13" s="45">
        <v>43796</v>
      </c>
      <c r="K13" s="45">
        <v>43801</v>
      </c>
      <c r="L13" s="85" t="s">
        <v>63</v>
      </c>
      <c r="M13" s="46">
        <v>43829</v>
      </c>
      <c r="N13" s="85" t="s">
        <v>73</v>
      </c>
      <c r="O13" s="84" t="s">
        <v>74</v>
      </c>
      <c r="P13" s="85">
        <v>10</v>
      </c>
      <c r="Q13" s="85" t="s">
        <v>75</v>
      </c>
      <c r="R13" s="85" t="s">
        <v>76</v>
      </c>
      <c r="S13" s="104" t="s">
        <v>77</v>
      </c>
    </row>
    <row r="14" spans="1:20" s="48" customFormat="1" ht="108">
      <c r="A14" s="25" t="s">
        <v>78</v>
      </c>
      <c r="B14" s="25" t="s">
        <v>79</v>
      </c>
      <c r="C14" s="25" t="s">
        <v>80</v>
      </c>
      <c r="D14" s="25" t="s">
        <v>81</v>
      </c>
      <c r="E14" s="48" t="s">
        <v>82</v>
      </c>
      <c r="F14" s="114" t="s">
        <v>83</v>
      </c>
      <c r="G14" s="25">
        <v>6384000</v>
      </c>
      <c r="H14" s="25"/>
      <c r="I14" s="47">
        <v>6384000</v>
      </c>
      <c r="J14" s="49">
        <v>43790</v>
      </c>
      <c r="K14" s="49">
        <v>43790</v>
      </c>
      <c r="L14" s="25"/>
      <c r="M14" s="49">
        <v>43820</v>
      </c>
      <c r="N14" s="27" t="s">
        <v>84</v>
      </c>
      <c r="O14" s="115" t="s">
        <v>85</v>
      </c>
      <c r="P14" s="25">
        <v>26</v>
      </c>
      <c r="Q14" s="25" t="s">
        <v>86</v>
      </c>
      <c r="R14" s="25" t="s">
        <v>79</v>
      </c>
      <c r="S14" s="116" t="s">
        <v>87</v>
      </c>
      <c r="T14" s="25"/>
    </row>
    <row r="15" spans="1:20" s="120" customFormat="1" ht="108">
      <c r="A15" s="25" t="s">
        <v>78</v>
      </c>
      <c r="B15" s="28" t="s">
        <v>88</v>
      </c>
      <c r="C15" s="25" t="s">
        <v>80</v>
      </c>
      <c r="D15" s="25" t="s">
        <v>81</v>
      </c>
      <c r="E15" s="48" t="s">
        <v>82</v>
      </c>
      <c r="F15" s="114" t="s">
        <v>89</v>
      </c>
      <c r="G15" s="134">
        <v>6800000</v>
      </c>
      <c r="H15" s="117"/>
      <c r="I15" s="118">
        <v>6800000</v>
      </c>
      <c r="J15" s="119">
        <v>43790</v>
      </c>
      <c r="K15" s="119">
        <v>43790</v>
      </c>
      <c r="L15" s="28"/>
      <c r="M15" s="49">
        <v>43820</v>
      </c>
      <c r="N15" s="27" t="s">
        <v>90</v>
      </c>
      <c r="O15" s="115" t="s">
        <v>85</v>
      </c>
      <c r="P15" s="25">
        <v>26</v>
      </c>
      <c r="Q15" s="25" t="s">
        <v>86</v>
      </c>
      <c r="R15" s="28" t="s">
        <v>88</v>
      </c>
      <c r="S15" s="116" t="s">
        <v>91</v>
      </c>
      <c r="T15" s="27"/>
    </row>
    <row r="16" spans="1:19" ht="216">
      <c r="A16" s="75" t="s">
        <v>100</v>
      </c>
      <c r="B16" s="23" t="s">
        <v>92</v>
      </c>
      <c r="C16" s="23" t="s">
        <v>49</v>
      </c>
      <c r="D16" s="85" t="s">
        <v>51</v>
      </c>
      <c r="E16" s="73" t="s">
        <v>93</v>
      </c>
      <c r="F16" s="85" t="s">
        <v>94</v>
      </c>
      <c r="G16" s="121">
        <v>3500500</v>
      </c>
      <c r="H16" s="85">
        <v>0</v>
      </c>
      <c r="I16" s="122">
        <f>G16+H16</f>
        <v>3500500</v>
      </c>
      <c r="J16" s="45">
        <v>43795</v>
      </c>
      <c r="K16" s="45">
        <v>43795</v>
      </c>
      <c r="L16" s="85">
        <v>0</v>
      </c>
      <c r="M16" s="45">
        <v>43784</v>
      </c>
      <c r="N16" s="85" t="s">
        <v>95</v>
      </c>
      <c r="O16" s="84" t="s">
        <v>96</v>
      </c>
      <c r="P16" s="85">
        <v>26</v>
      </c>
      <c r="Q16" s="85" t="s">
        <v>97</v>
      </c>
      <c r="R16" s="85" t="s">
        <v>98</v>
      </c>
      <c r="S16" s="84" t="s">
        <v>99</v>
      </c>
    </row>
    <row r="17" spans="1:20" s="26" customFormat="1" ht="241.5" customHeight="1">
      <c r="A17" s="24" t="s">
        <v>115</v>
      </c>
      <c r="B17" s="24" t="s">
        <v>101</v>
      </c>
      <c r="C17" s="24" t="s">
        <v>49</v>
      </c>
      <c r="D17" s="24" t="s">
        <v>51</v>
      </c>
      <c r="E17" s="26" t="s">
        <v>102</v>
      </c>
      <c r="F17" s="48" t="s">
        <v>103</v>
      </c>
      <c r="G17" s="24">
        <v>7480000</v>
      </c>
      <c r="H17" s="24">
        <v>1105000</v>
      </c>
      <c r="I17" s="62">
        <v>8585000</v>
      </c>
      <c r="J17" s="63">
        <v>43770</v>
      </c>
      <c r="K17" s="63">
        <v>43770</v>
      </c>
      <c r="L17" s="24"/>
      <c r="M17" s="63">
        <v>43799</v>
      </c>
      <c r="N17" s="26" t="s">
        <v>104</v>
      </c>
      <c r="O17" s="81" t="s">
        <v>105</v>
      </c>
      <c r="P17" s="24">
        <v>10</v>
      </c>
      <c r="Q17" s="25" t="s">
        <v>106</v>
      </c>
      <c r="R17" s="24" t="s">
        <v>107</v>
      </c>
      <c r="S17" s="50" t="s">
        <v>108</v>
      </c>
      <c r="T17" s="24"/>
    </row>
    <row r="18" spans="1:20" s="26" customFormat="1" ht="144" customHeight="1">
      <c r="A18" s="24" t="s">
        <v>115</v>
      </c>
      <c r="B18" s="24" t="s">
        <v>109</v>
      </c>
      <c r="C18" s="24" t="s">
        <v>49</v>
      </c>
      <c r="D18" s="24" t="s">
        <v>51</v>
      </c>
      <c r="E18" s="26" t="s">
        <v>110</v>
      </c>
      <c r="F18" s="48" t="s">
        <v>111</v>
      </c>
      <c r="G18" s="24">
        <v>17899200</v>
      </c>
      <c r="H18" s="24">
        <v>2100800</v>
      </c>
      <c r="I18" s="62">
        <v>20000000</v>
      </c>
      <c r="J18" s="63">
        <v>43789</v>
      </c>
      <c r="K18" s="63">
        <v>43789</v>
      </c>
      <c r="L18" s="24"/>
      <c r="M18" s="63">
        <v>43788</v>
      </c>
      <c r="N18" s="26" t="s">
        <v>104</v>
      </c>
      <c r="O18" s="81" t="s">
        <v>112</v>
      </c>
      <c r="P18" s="24">
        <v>10</v>
      </c>
      <c r="Q18" s="25" t="s">
        <v>106</v>
      </c>
      <c r="R18" s="24" t="s">
        <v>113</v>
      </c>
      <c r="S18" s="50" t="s">
        <v>114</v>
      </c>
      <c r="T18" s="24"/>
    </row>
    <row r="19" spans="1:20" ht="141" customHeight="1">
      <c r="A19" s="85" t="s">
        <v>144</v>
      </c>
      <c r="B19" s="123" t="s">
        <v>116</v>
      </c>
      <c r="C19" s="85" t="s">
        <v>49</v>
      </c>
      <c r="D19" s="85" t="s">
        <v>60</v>
      </c>
      <c r="E19" s="85" t="s">
        <v>117</v>
      </c>
      <c r="F19" s="85" t="s">
        <v>118</v>
      </c>
      <c r="G19" s="85" t="s">
        <v>119</v>
      </c>
      <c r="H19" s="85" t="s">
        <v>120</v>
      </c>
      <c r="I19" s="85" t="s">
        <v>121</v>
      </c>
      <c r="J19" s="45">
        <v>43782</v>
      </c>
      <c r="K19" s="45">
        <v>43784</v>
      </c>
      <c r="L19" s="85">
        <v>0</v>
      </c>
      <c r="M19" s="45">
        <v>43830</v>
      </c>
      <c r="N19" s="85" t="s">
        <v>122</v>
      </c>
      <c r="O19" s="84" t="s">
        <v>123</v>
      </c>
      <c r="P19" s="85">
        <v>26</v>
      </c>
      <c r="Q19" s="85" t="s">
        <v>97</v>
      </c>
      <c r="R19" s="85" t="s">
        <v>124</v>
      </c>
      <c r="S19" s="50" t="s">
        <v>114</v>
      </c>
      <c r="T19" s="75"/>
    </row>
    <row r="20" spans="1:20" ht="141" customHeight="1">
      <c r="A20" s="85" t="s">
        <v>144</v>
      </c>
      <c r="B20" s="123" t="s">
        <v>125</v>
      </c>
      <c r="C20" s="85" t="s">
        <v>49</v>
      </c>
      <c r="D20" s="85" t="s">
        <v>126</v>
      </c>
      <c r="E20" s="73" t="s">
        <v>127</v>
      </c>
      <c r="F20" s="85" t="s">
        <v>128</v>
      </c>
      <c r="G20" s="85" t="s">
        <v>129</v>
      </c>
      <c r="H20" s="85">
        <v>0</v>
      </c>
      <c r="I20" s="85" t="s">
        <v>129</v>
      </c>
      <c r="J20" s="45">
        <v>43791</v>
      </c>
      <c r="K20" s="45">
        <v>43797</v>
      </c>
      <c r="L20" s="85">
        <v>0</v>
      </c>
      <c r="M20" s="45">
        <v>43816</v>
      </c>
      <c r="N20" s="85" t="s">
        <v>130</v>
      </c>
      <c r="O20" s="84" t="s">
        <v>131</v>
      </c>
      <c r="P20" s="85">
        <v>26</v>
      </c>
      <c r="Q20" s="85" t="s">
        <v>97</v>
      </c>
      <c r="R20" s="85" t="s">
        <v>132</v>
      </c>
      <c r="S20" s="50" t="s">
        <v>114</v>
      </c>
      <c r="T20" s="75"/>
    </row>
    <row r="21" spans="1:20" ht="141" customHeight="1">
      <c r="A21" s="85" t="s">
        <v>144</v>
      </c>
      <c r="B21" s="123" t="s">
        <v>133</v>
      </c>
      <c r="C21" s="85" t="s">
        <v>49</v>
      </c>
      <c r="D21" s="85" t="s">
        <v>126</v>
      </c>
      <c r="E21" s="85" t="s">
        <v>134</v>
      </c>
      <c r="F21" s="85" t="s">
        <v>135</v>
      </c>
      <c r="G21" s="85" t="s">
        <v>136</v>
      </c>
      <c r="H21" s="85">
        <v>0</v>
      </c>
      <c r="I21" s="85" t="s">
        <v>136</v>
      </c>
      <c r="J21" s="45">
        <v>43787</v>
      </c>
      <c r="K21" s="45">
        <v>43791</v>
      </c>
      <c r="L21" s="85">
        <v>0</v>
      </c>
      <c r="M21" s="45">
        <v>43816</v>
      </c>
      <c r="N21" s="85" t="s">
        <v>137</v>
      </c>
      <c r="O21" s="84" t="s">
        <v>138</v>
      </c>
      <c r="P21" s="85">
        <v>26</v>
      </c>
      <c r="Q21" s="85" t="s">
        <v>97</v>
      </c>
      <c r="R21" s="85" t="s">
        <v>139</v>
      </c>
      <c r="S21" s="50" t="s">
        <v>114</v>
      </c>
      <c r="T21" s="75"/>
    </row>
    <row r="22" spans="1:20" ht="141" customHeight="1">
      <c r="A22" s="85" t="s">
        <v>144</v>
      </c>
      <c r="B22" s="123" t="s">
        <v>140</v>
      </c>
      <c r="C22" s="85" t="s">
        <v>49</v>
      </c>
      <c r="D22" s="85" t="s">
        <v>60</v>
      </c>
      <c r="E22" s="73" t="s">
        <v>127</v>
      </c>
      <c r="F22" s="85" t="s">
        <v>141</v>
      </c>
      <c r="G22" s="85" t="s">
        <v>142</v>
      </c>
      <c r="H22" s="85">
        <v>0</v>
      </c>
      <c r="I22" s="85" t="s">
        <v>142</v>
      </c>
      <c r="J22" s="45">
        <v>43794</v>
      </c>
      <c r="K22" s="45">
        <v>43797</v>
      </c>
      <c r="L22" s="85">
        <v>0</v>
      </c>
      <c r="M22" s="45">
        <v>43830</v>
      </c>
      <c r="N22" s="85" t="s">
        <v>122</v>
      </c>
      <c r="O22" s="84" t="s">
        <v>138</v>
      </c>
      <c r="P22" s="85">
        <v>26</v>
      </c>
      <c r="Q22" s="85" t="s">
        <v>97</v>
      </c>
      <c r="R22" s="85" t="s">
        <v>143</v>
      </c>
      <c r="S22" s="50" t="s">
        <v>114</v>
      </c>
      <c r="T22" s="75"/>
    </row>
    <row r="23" spans="1:39" s="124" customFormat="1" ht="105.75" customHeight="1">
      <c r="A23" s="85" t="s">
        <v>145</v>
      </c>
      <c r="B23" s="85" t="s">
        <v>146</v>
      </c>
      <c r="C23" s="85" t="s">
        <v>49</v>
      </c>
      <c r="D23" s="85" t="s">
        <v>147</v>
      </c>
      <c r="E23" s="85" t="s">
        <v>148</v>
      </c>
      <c r="F23" s="124" t="s">
        <v>149</v>
      </c>
      <c r="G23" s="125">
        <v>1146626</v>
      </c>
      <c r="H23" s="52">
        <v>353374</v>
      </c>
      <c r="I23" s="52">
        <f>SUM(G23:H23)</f>
        <v>1500000</v>
      </c>
      <c r="J23" s="45">
        <v>43773</v>
      </c>
      <c r="K23" s="45">
        <v>43774</v>
      </c>
      <c r="L23" s="85">
        <v>0</v>
      </c>
      <c r="M23" s="45">
        <v>43794</v>
      </c>
      <c r="N23" s="85" t="s">
        <v>150</v>
      </c>
      <c r="O23" s="85" t="s">
        <v>151</v>
      </c>
      <c r="P23" s="85">
        <v>10</v>
      </c>
      <c r="Q23" s="85" t="s">
        <v>66</v>
      </c>
      <c r="R23" s="85" t="s">
        <v>146</v>
      </c>
      <c r="S23" s="126" t="s">
        <v>152</v>
      </c>
      <c r="T23" s="18"/>
      <c r="U23" s="85"/>
      <c r="V23" s="85"/>
      <c r="W23" s="85"/>
      <c r="X23" s="85"/>
      <c r="Y23" s="85"/>
      <c r="Z23" s="85"/>
      <c r="AA23" s="85"/>
      <c r="AB23" s="85"/>
      <c r="AC23" s="85"/>
      <c r="AD23" s="85"/>
      <c r="AE23" s="85"/>
      <c r="AF23" s="85"/>
      <c r="AG23" s="85"/>
      <c r="AH23" s="85"/>
      <c r="AI23" s="85"/>
      <c r="AJ23" s="85"/>
      <c r="AK23" s="85"/>
      <c r="AL23" s="85"/>
      <c r="AM23" s="85"/>
    </row>
    <row r="24" spans="1:39" s="124" customFormat="1" ht="105.75" customHeight="1">
      <c r="A24" s="85" t="s">
        <v>145</v>
      </c>
      <c r="B24" s="85" t="s">
        <v>153</v>
      </c>
      <c r="C24" s="85" t="s">
        <v>49</v>
      </c>
      <c r="D24" s="85" t="s">
        <v>147</v>
      </c>
      <c r="E24" s="85" t="s">
        <v>154</v>
      </c>
      <c r="F24" s="85" t="s">
        <v>155</v>
      </c>
      <c r="G24" s="52">
        <v>1320000</v>
      </c>
      <c r="H24" s="52">
        <v>0</v>
      </c>
      <c r="I24" s="52">
        <v>1320000</v>
      </c>
      <c r="J24" s="45">
        <v>43789</v>
      </c>
      <c r="K24" s="45">
        <v>43790</v>
      </c>
      <c r="L24" s="85">
        <v>0</v>
      </c>
      <c r="M24" s="45">
        <v>43811</v>
      </c>
      <c r="N24" s="85" t="s">
        <v>104</v>
      </c>
      <c r="O24" s="85" t="s">
        <v>156</v>
      </c>
      <c r="P24" s="85">
        <v>10</v>
      </c>
      <c r="Q24" s="85" t="s">
        <v>66</v>
      </c>
      <c r="R24" s="85" t="s">
        <v>153</v>
      </c>
      <c r="S24" s="126" t="s">
        <v>157</v>
      </c>
      <c r="T24" s="18"/>
      <c r="U24" s="85"/>
      <c r="V24" s="85"/>
      <c r="W24" s="85"/>
      <c r="X24" s="85"/>
      <c r="Y24" s="85"/>
      <c r="Z24" s="85"/>
      <c r="AA24" s="85"/>
      <c r="AB24" s="85"/>
      <c r="AC24" s="85"/>
      <c r="AD24" s="85"/>
      <c r="AE24" s="85"/>
      <c r="AF24" s="85"/>
      <c r="AG24" s="85"/>
      <c r="AH24" s="85"/>
      <c r="AI24" s="85"/>
      <c r="AJ24" s="85"/>
      <c r="AK24" s="85"/>
      <c r="AL24" s="85"/>
      <c r="AM24" s="85"/>
    </row>
    <row r="25" spans="1:39" s="124" customFormat="1" ht="105.75" customHeight="1">
      <c r="A25" s="85" t="s">
        <v>145</v>
      </c>
      <c r="B25" s="85" t="s">
        <v>158</v>
      </c>
      <c r="C25" s="85" t="s">
        <v>49</v>
      </c>
      <c r="D25" s="85" t="s">
        <v>147</v>
      </c>
      <c r="E25" s="127" t="s">
        <v>159</v>
      </c>
      <c r="F25" s="85" t="s">
        <v>160</v>
      </c>
      <c r="G25" s="52">
        <v>471000</v>
      </c>
      <c r="H25" s="52">
        <v>0</v>
      </c>
      <c r="I25" s="52">
        <f>G25</f>
        <v>471000</v>
      </c>
      <c r="J25" s="45">
        <v>43790</v>
      </c>
      <c r="K25" s="45">
        <v>43791</v>
      </c>
      <c r="L25" s="85">
        <v>0</v>
      </c>
      <c r="M25" s="45">
        <v>43812</v>
      </c>
      <c r="N25" s="85" t="s">
        <v>104</v>
      </c>
      <c r="O25" s="85" t="s">
        <v>161</v>
      </c>
      <c r="P25" s="85">
        <v>10</v>
      </c>
      <c r="Q25" s="85" t="s">
        <v>66</v>
      </c>
      <c r="R25" s="85" t="s">
        <v>158</v>
      </c>
      <c r="S25" s="126" t="s">
        <v>162</v>
      </c>
      <c r="T25" s="18"/>
      <c r="U25" s="85"/>
      <c r="V25" s="85"/>
      <c r="W25" s="85"/>
      <c r="X25" s="85"/>
      <c r="Y25" s="85"/>
      <c r="Z25" s="85"/>
      <c r="AA25" s="85"/>
      <c r="AB25" s="85"/>
      <c r="AC25" s="85"/>
      <c r="AD25" s="85"/>
      <c r="AE25" s="85"/>
      <c r="AF25" s="85"/>
      <c r="AG25" s="85"/>
      <c r="AH25" s="85"/>
      <c r="AI25" s="85"/>
      <c r="AJ25" s="85"/>
      <c r="AK25" s="85"/>
      <c r="AL25" s="85"/>
      <c r="AM25" s="85"/>
    </row>
    <row r="26" spans="1:39" s="124" customFormat="1" ht="138.75" customHeight="1">
      <c r="A26" s="85" t="s">
        <v>145</v>
      </c>
      <c r="B26" s="85" t="s">
        <v>163</v>
      </c>
      <c r="C26" s="85" t="s">
        <v>49</v>
      </c>
      <c r="D26" s="85" t="s">
        <v>147</v>
      </c>
      <c r="E26" s="127" t="s">
        <v>148</v>
      </c>
      <c r="F26" s="85" t="s">
        <v>164</v>
      </c>
      <c r="G26" s="121">
        <v>980000</v>
      </c>
      <c r="H26" s="121">
        <v>420000</v>
      </c>
      <c r="I26" s="52">
        <f>G26+H26</f>
        <v>1400000</v>
      </c>
      <c r="J26" s="45">
        <v>43791</v>
      </c>
      <c r="K26" s="45">
        <v>43794</v>
      </c>
      <c r="L26" s="85">
        <v>0</v>
      </c>
      <c r="M26" s="45">
        <v>43816</v>
      </c>
      <c r="N26" s="85" t="s">
        <v>165</v>
      </c>
      <c r="O26" s="124" t="s">
        <v>257</v>
      </c>
      <c r="P26" s="85">
        <v>26</v>
      </c>
      <c r="Q26" s="85" t="s">
        <v>97</v>
      </c>
      <c r="R26" s="85" t="s">
        <v>163</v>
      </c>
      <c r="S26" s="126" t="s">
        <v>166</v>
      </c>
      <c r="T26" s="85"/>
      <c r="U26" s="85"/>
      <c r="V26" s="85"/>
      <c r="W26" s="85"/>
      <c r="X26" s="85"/>
      <c r="Y26" s="85"/>
      <c r="Z26" s="85"/>
      <c r="AA26" s="85"/>
      <c r="AB26" s="85"/>
      <c r="AC26" s="85"/>
      <c r="AD26" s="85"/>
      <c r="AE26" s="85"/>
      <c r="AF26" s="85"/>
      <c r="AG26" s="85"/>
      <c r="AH26" s="85"/>
      <c r="AI26" s="85"/>
      <c r="AJ26" s="85"/>
      <c r="AK26" s="85"/>
      <c r="AL26" s="85"/>
      <c r="AM26" s="85"/>
    </row>
    <row r="27" spans="1:39" s="124" customFormat="1" ht="105.75" customHeight="1">
      <c r="A27" s="85" t="s">
        <v>145</v>
      </c>
      <c r="B27" s="85" t="s">
        <v>167</v>
      </c>
      <c r="C27" s="85" t="s">
        <v>49</v>
      </c>
      <c r="D27" s="85" t="s">
        <v>147</v>
      </c>
      <c r="E27" s="73" t="s">
        <v>168</v>
      </c>
      <c r="F27" s="85" t="s">
        <v>169</v>
      </c>
      <c r="G27" s="121">
        <v>2705600</v>
      </c>
      <c r="H27" s="52">
        <v>0</v>
      </c>
      <c r="I27" s="52">
        <f>SUM(G27:H27)</f>
        <v>2705600</v>
      </c>
      <c r="J27" s="45">
        <v>43795</v>
      </c>
      <c r="K27" s="45">
        <v>43797</v>
      </c>
      <c r="L27" s="85">
        <v>0</v>
      </c>
      <c r="M27" s="45">
        <v>43818</v>
      </c>
      <c r="N27" s="85" t="s">
        <v>170</v>
      </c>
      <c r="O27" s="85" t="s">
        <v>171</v>
      </c>
      <c r="P27" s="85">
        <v>26</v>
      </c>
      <c r="Q27" s="85" t="s">
        <v>97</v>
      </c>
      <c r="R27" s="85" t="s">
        <v>167</v>
      </c>
      <c r="S27" s="126" t="s">
        <v>172</v>
      </c>
      <c r="T27" s="85"/>
      <c r="U27" s="85"/>
      <c r="V27" s="85"/>
      <c r="W27" s="85"/>
      <c r="X27" s="85"/>
      <c r="Y27" s="85"/>
      <c r="Z27" s="85"/>
      <c r="AA27" s="85"/>
      <c r="AB27" s="85"/>
      <c r="AC27" s="85"/>
      <c r="AD27" s="85"/>
      <c r="AE27" s="85"/>
      <c r="AF27" s="85"/>
      <c r="AG27" s="85"/>
      <c r="AH27" s="85"/>
      <c r="AI27" s="85"/>
      <c r="AJ27" s="85"/>
      <c r="AK27" s="85"/>
      <c r="AL27" s="85"/>
      <c r="AM27" s="85"/>
    </row>
    <row r="28" spans="1:20" s="128" customFormat="1" ht="144" customHeight="1">
      <c r="A28" s="24" t="s">
        <v>173</v>
      </c>
      <c r="B28" s="62" t="s">
        <v>174</v>
      </c>
      <c r="C28" s="62" t="s">
        <v>49</v>
      </c>
      <c r="D28" s="62" t="s">
        <v>70</v>
      </c>
      <c r="E28" s="128" t="s">
        <v>175</v>
      </c>
      <c r="F28" s="129" t="s">
        <v>176</v>
      </c>
      <c r="G28" s="24">
        <v>5340000</v>
      </c>
      <c r="H28" s="62" t="s">
        <v>63</v>
      </c>
      <c r="I28" s="62">
        <v>5340000</v>
      </c>
      <c r="J28" s="130">
        <v>43798</v>
      </c>
      <c r="K28" s="130">
        <v>43798</v>
      </c>
      <c r="L28" s="62" t="s">
        <v>63</v>
      </c>
      <c r="M28" s="130">
        <v>43825</v>
      </c>
      <c r="N28" s="86" t="s">
        <v>73</v>
      </c>
      <c r="O28" s="131" t="s">
        <v>177</v>
      </c>
      <c r="P28" s="62">
        <v>10</v>
      </c>
      <c r="Q28" s="47" t="s">
        <v>178</v>
      </c>
      <c r="R28" s="62" t="s">
        <v>179</v>
      </c>
      <c r="S28" s="132" t="s">
        <v>180</v>
      </c>
      <c r="T28" s="62"/>
    </row>
    <row r="29" spans="1:20" s="128" customFormat="1" ht="144" customHeight="1">
      <c r="A29" s="24" t="s">
        <v>173</v>
      </c>
      <c r="B29" s="62" t="s">
        <v>181</v>
      </c>
      <c r="C29" s="62" t="s">
        <v>49</v>
      </c>
      <c r="D29" s="62" t="s">
        <v>182</v>
      </c>
      <c r="E29" s="128" t="s">
        <v>175</v>
      </c>
      <c r="F29" s="28" t="s">
        <v>183</v>
      </c>
      <c r="G29" s="24">
        <v>180000</v>
      </c>
      <c r="H29" s="62" t="s">
        <v>63</v>
      </c>
      <c r="I29" s="62">
        <v>180000</v>
      </c>
      <c r="J29" s="130">
        <v>43798</v>
      </c>
      <c r="K29" s="130">
        <v>43798</v>
      </c>
      <c r="L29" s="62" t="s">
        <v>63</v>
      </c>
      <c r="M29" s="130">
        <v>43825</v>
      </c>
      <c r="N29" s="86" t="s">
        <v>73</v>
      </c>
      <c r="O29" s="131" t="s">
        <v>177</v>
      </c>
      <c r="P29" s="62">
        <v>10</v>
      </c>
      <c r="Q29" s="47" t="s">
        <v>178</v>
      </c>
      <c r="R29" s="62" t="s">
        <v>184</v>
      </c>
      <c r="S29" s="132" t="s">
        <v>185</v>
      </c>
      <c r="T29" s="62"/>
    </row>
    <row r="30" spans="1:19" ht="166.5" customHeight="1">
      <c r="A30" s="85" t="s">
        <v>186</v>
      </c>
      <c r="B30" s="74" t="s">
        <v>187</v>
      </c>
      <c r="C30" s="85" t="s">
        <v>49</v>
      </c>
      <c r="D30" s="85" t="s">
        <v>126</v>
      </c>
      <c r="E30" s="74" t="s">
        <v>188</v>
      </c>
      <c r="F30" s="74" t="s">
        <v>189</v>
      </c>
      <c r="G30" s="74">
        <v>2399460</v>
      </c>
      <c r="H30" s="85">
        <v>0</v>
      </c>
      <c r="I30" s="85">
        <v>2399460</v>
      </c>
      <c r="J30" s="45">
        <v>43789</v>
      </c>
      <c r="K30" s="45">
        <v>43789</v>
      </c>
      <c r="M30" s="45">
        <v>43819</v>
      </c>
      <c r="N30" s="85" t="s">
        <v>190</v>
      </c>
      <c r="O30" s="133" t="s">
        <v>191</v>
      </c>
      <c r="P30" s="85">
        <v>26</v>
      </c>
      <c r="Q30" s="85" t="s">
        <v>97</v>
      </c>
      <c r="R30" s="85" t="s">
        <v>192</v>
      </c>
      <c r="S30" s="84" t="s">
        <v>193</v>
      </c>
    </row>
    <row r="31" spans="1:19" ht="166.5" customHeight="1">
      <c r="A31" s="85" t="s">
        <v>186</v>
      </c>
      <c r="B31" s="74" t="s">
        <v>194</v>
      </c>
      <c r="C31" s="85" t="s">
        <v>49</v>
      </c>
      <c r="D31" s="85" t="s">
        <v>126</v>
      </c>
      <c r="E31" s="74" t="s">
        <v>188</v>
      </c>
      <c r="F31" s="74" t="s">
        <v>195</v>
      </c>
      <c r="G31" s="74">
        <v>10536600</v>
      </c>
      <c r="H31" s="85">
        <v>0</v>
      </c>
      <c r="I31" s="85">
        <v>10536600</v>
      </c>
      <c r="J31" s="45">
        <v>43788</v>
      </c>
      <c r="K31" s="45">
        <v>43788</v>
      </c>
      <c r="M31" s="45">
        <v>43818</v>
      </c>
      <c r="N31" s="85" t="s">
        <v>196</v>
      </c>
      <c r="O31" s="133" t="s">
        <v>191</v>
      </c>
      <c r="P31" s="85">
        <v>10</v>
      </c>
      <c r="Q31" s="85" t="s">
        <v>106</v>
      </c>
      <c r="R31" s="85" t="s">
        <v>197</v>
      </c>
      <c r="S31" s="84" t="s">
        <v>198</v>
      </c>
    </row>
    <row r="32" spans="1:19" ht="166.5" customHeight="1">
      <c r="A32" s="85" t="s">
        <v>186</v>
      </c>
      <c r="B32" s="74" t="s">
        <v>199</v>
      </c>
      <c r="C32" s="85" t="s">
        <v>49</v>
      </c>
      <c r="D32" s="85" t="s">
        <v>126</v>
      </c>
      <c r="E32" s="74" t="s">
        <v>188</v>
      </c>
      <c r="F32" s="74" t="s">
        <v>189</v>
      </c>
      <c r="G32" s="85">
        <v>374136</v>
      </c>
      <c r="H32" s="85">
        <v>0</v>
      </c>
      <c r="I32" s="85">
        <v>374136</v>
      </c>
      <c r="J32" s="45">
        <v>43789</v>
      </c>
      <c r="K32" s="45">
        <v>43789</v>
      </c>
      <c r="M32" s="45">
        <v>43819</v>
      </c>
      <c r="N32" s="85" t="s">
        <v>200</v>
      </c>
      <c r="O32" s="133" t="s">
        <v>191</v>
      </c>
      <c r="P32" s="85">
        <v>26</v>
      </c>
      <c r="Q32" s="85" t="s">
        <v>97</v>
      </c>
      <c r="R32" s="85" t="s">
        <v>201</v>
      </c>
      <c r="S32" s="84" t="s">
        <v>202</v>
      </c>
    </row>
    <row r="33" spans="1:20" s="26" customFormat="1" ht="46.5" customHeight="1">
      <c r="A33" s="24" t="s">
        <v>203</v>
      </c>
      <c r="B33" s="24" t="s">
        <v>204</v>
      </c>
      <c r="C33" s="24" t="s">
        <v>205</v>
      </c>
      <c r="D33" s="24" t="s">
        <v>206</v>
      </c>
      <c r="E33" s="26" t="s">
        <v>207</v>
      </c>
      <c r="F33" s="48" t="s">
        <v>208</v>
      </c>
      <c r="G33" s="24">
        <v>2014899</v>
      </c>
      <c r="H33" s="24">
        <v>0</v>
      </c>
      <c r="I33" s="24">
        <v>2014899</v>
      </c>
      <c r="J33" s="63">
        <v>43776</v>
      </c>
      <c r="K33" s="63">
        <v>43776</v>
      </c>
      <c r="L33" s="24">
        <v>0</v>
      </c>
      <c r="M33" s="63">
        <v>43830</v>
      </c>
      <c r="N33" s="26" t="s">
        <v>209</v>
      </c>
      <c r="O33" s="81" t="s">
        <v>210</v>
      </c>
      <c r="P33" s="24">
        <v>10</v>
      </c>
      <c r="Q33" s="25" t="s">
        <v>211</v>
      </c>
      <c r="R33" s="24" t="s">
        <v>212</v>
      </c>
      <c r="S33" s="126" t="s">
        <v>213</v>
      </c>
      <c r="T33" s="24"/>
    </row>
    <row r="34" spans="1:20" s="26" customFormat="1" ht="113.25" customHeight="1">
      <c r="A34" s="85" t="s">
        <v>214</v>
      </c>
      <c r="B34" s="21" t="s">
        <v>215</v>
      </c>
      <c r="C34" s="85" t="s">
        <v>49</v>
      </c>
      <c r="D34" s="85" t="s">
        <v>60</v>
      </c>
      <c r="E34" s="85" t="s">
        <v>216</v>
      </c>
      <c r="F34" s="21" t="s">
        <v>217</v>
      </c>
      <c r="G34" s="24">
        <v>3483333</v>
      </c>
      <c r="H34" s="24">
        <v>0</v>
      </c>
      <c r="I34" s="62">
        <v>3483333</v>
      </c>
      <c r="J34" s="63">
        <v>43788</v>
      </c>
      <c r="K34" s="63">
        <v>43790</v>
      </c>
      <c r="L34" s="24">
        <v>0</v>
      </c>
      <c r="M34" s="63">
        <v>43774</v>
      </c>
      <c r="N34" s="26" t="s">
        <v>104</v>
      </c>
      <c r="O34" s="81" t="s">
        <v>218</v>
      </c>
      <c r="P34" s="24">
        <v>26</v>
      </c>
      <c r="Q34" s="25" t="s">
        <v>97</v>
      </c>
      <c r="R34" s="39" t="s">
        <v>219</v>
      </c>
      <c r="S34" s="104" t="s">
        <v>220</v>
      </c>
      <c r="T34" s="24"/>
    </row>
    <row r="35" spans="1:19" s="53" customFormat="1" ht="105" customHeight="1">
      <c r="A35" s="124" t="s">
        <v>221</v>
      </c>
      <c r="B35" s="53" t="s">
        <v>222</v>
      </c>
      <c r="C35" s="86" t="s">
        <v>49</v>
      </c>
      <c r="D35" s="86" t="s">
        <v>223</v>
      </c>
      <c r="E35" s="86" t="s">
        <v>224</v>
      </c>
      <c r="F35" s="86" t="s">
        <v>225</v>
      </c>
      <c r="G35" s="135">
        <v>4887000</v>
      </c>
      <c r="H35" s="87">
        <v>354600</v>
      </c>
      <c r="I35" s="88">
        <f>G35+H35</f>
        <v>5241600</v>
      </c>
      <c r="J35" s="89">
        <v>43783</v>
      </c>
      <c r="K35" s="89">
        <v>43789</v>
      </c>
      <c r="M35" s="90">
        <v>43830</v>
      </c>
      <c r="N35" s="86" t="s">
        <v>73</v>
      </c>
      <c r="O35" s="50" t="s">
        <v>226</v>
      </c>
      <c r="P35" s="53">
        <v>26</v>
      </c>
      <c r="Q35" s="53" t="s">
        <v>97</v>
      </c>
      <c r="R35" s="86" t="s">
        <v>222</v>
      </c>
      <c r="S35" s="80" t="s">
        <v>227</v>
      </c>
    </row>
    <row r="36" spans="1:19" s="53" customFormat="1" ht="105" customHeight="1">
      <c r="A36" s="124" t="s">
        <v>221</v>
      </c>
      <c r="B36" s="53" t="s">
        <v>228</v>
      </c>
      <c r="C36" s="86" t="s">
        <v>49</v>
      </c>
      <c r="D36" s="86" t="s">
        <v>223</v>
      </c>
      <c r="E36" s="86" t="s">
        <v>224</v>
      </c>
      <c r="F36" s="86" t="s">
        <v>229</v>
      </c>
      <c r="G36" s="135">
        <v>3714100</v>
      </c>
      <c r="H36" s="87">
        <v>285800</v>
      </c>
      <c r="I36" s="88">
        <f>G36+H36</f>
        <v>3999900</v>
      </c>
      <c r="J36" s="89">
        <v>43783</v>
      </c>
      <c r="K36" s="89">
        <v>43787</v>
      </c>
      <c r="M36" s="90">
        <v>43830</v>
      </c>
      <c r="N36" s="86" t="s">
        <v>230</v>
      </c>
      <c r="O36" s="50" t="s">
        <v>226</v>
      </c>
      <c r="P36" s="53">
        <v>26</v>
      </c>
      <c r="Q36" s="53" t="s">
        <v>97</v>
      </c>
      <c r="R36" s="86" t="s">
        <v>228</v>
      </c>
      <c r="S36" s="80" t="s">
        <v>231</v>
      </c>
    </row>
    <row r="37" spans="1:19" s="53" customFormat="1" ht="105" customHeight="1">
      <c r="A37" s="124" t="s">
        <v>221</v>
      </c>
      <c r="B37" s="91" t="s">
        <v>232</v>
      </c>
      <c r="C37" s="91" t="s">
        <v>49</v>
      </c>
      <c r="D37" s="92" t="s">
        <v>233</v>
      </c>
      <c r="E37" s="93" t="s">
        <v>234</v>
      </c>
      <c r="F37" s="86" t="s">
        <v>255</v>
      </c>
      <c r="G37" s="136">
        <v>8154540</v>
      </c>
      <c r="H37" s="91">
        <v>1447099</v>
      </c>
      <c r="I37" s="91">
        <v>9601639</v>
      </c>
      <c r="J37" s="94">
        <v>43781</v>
      </c>
      <c r="K37" s="94">
        <v>43784</v>
      </c>
      <c r="L37" s="89" t="s">
        <v>235</v>
      </c>
      <c r="M37" s="95">
        <v>43830</v>
      </c>
      <c r="N37" s="93" t="s">
        <v>236</v>
      </c>
      <c r="O37" s="105" t="s">
        <v>156</v>
      </c>
      <c r="P37" s="91">
        <v>10</v>
      </c>
      <c r="Q37" s="96" t="s">
        <v>237</v>
      </c>
      <c r="R37" s="91" t="s">
        <v>232</v>
      </c>
      <c r="S37" s="97" t="s">
        <v>238</v>
      </c>
    </row>
    <row r="38" spans="1:20" s="53" customFormat="1" ht="149.25" customHeight="1">
      <c r="A38" s="124" t="s">
        <v>221</v>
      </c>
      <c r="B38" s="98" t="s">
        <v>239</v>
      </c>
      <c r="C38" s="98" t="s">
        <v>49</v>
      </c>
      <c r="D38" s="98" t="s">
        <v>126</v>
      </c>
      <c r="E38" s="99" t="s">
        <v>240</v>
      </c>
      <c r="F38" s="86" t="s">
        <v>241</v>
      </c>
      <c r="G38" s="137">
        <v>34200000</v>
      </c>
      <c r="H38" s="98">
        <v>0</v>
      </c>
      <c r="I38" s="98">
        <v>34200000</v>
      </c>
      <c r="J38" s="100">
        <v>43783</v>
      </c>
      <c r="K38" s="100">
        <v>43787</v>
      </c>
      <c r="L38" s="89" t="s">
        <v>235</v>
      </c>
      <c r="M38" s="101">
        <v>43830</v>
      </c>
      <c r="N38" s="99" t="s">
        <v>242</v>
      </c>
      <c r="O38" s="105" t="s">
        <v>243</v>
      </c>
      <c r="P38" s="98">
        <v>26</v>
      </c>
      <c r="Q38" s="102" t="s">
        <v>97</v>
      </c>
      <c r="R38" s="98" t="s">
        <v>239</v>
      </c>
      <c r="S38" s="103" t="s">
        <v>244</v>
      </c>
      <c r="T38" s="98"/>
    </row>
    <row r="39" spans="1:20" s="53" customFormat="1" ht="180" customHeight="1">
      <c r="A39" s="124" t="s">
        <v>221</v>
      </c>
      <c r="B39" s="98" t="s">
        <v>245</v>
      </c>
      <c r="C39" s="98" t="s">
        <v>49</v>
      </c>
      <c r="D39" s="98" t="s">
        <v>126</v>
      </c>
      <c r="E39" s="99" t="s">
        <v>246</v>
      </c>
      <c r="F39" s="86" t="s">
        <v>256</v>
      </c>
      <c r="G39" s="137">
        <v>15600000</v>
      </c>
      <c r="H39" s="98"/>
      <c r="I39" s="98">
        <v>15600000</v>
      </c>
      <c r="J39" s="100">
        <v>43791</v>
      </c>
      <c r="K39" s="100">
        <v>43795</v>
      </c>
      <c r="L39" s="89" t="s">
        <v>235</v>
      </c>
      <c r="M39" s="101">
        <v>43830</v>
      </c>
      <c r="N39" s="99" t="s">
        <v>242</v>
      </c>
      <c r="O39" s="105" t="s">
        <v>247</v>
      </c>
      <c r="P39" s="98">
        <v>26</v>
      </c>
      <c r="Q39" s="102" t="s">
        <v>97</v>
      </c>
      <c r="R39" s="98" t="s">
        <v>245</v>
      </c>
      <c r="S39" s="103" t="s">
        <v>248</v>
      </c>
      <c r="T39" s="98"/>
    </row>
    <row r="40" spans="1:20" s="53" customFormat="1" ht="156.75" customHeight="1">
      <c r="A40" s="124" t="s">
        <v>221</v>
      </c>
      <c r="B40" s="98" t="s">
        <v>249</v>
      </c>
      <c r="C40" s="98" t="s">
        <v>49</v>
      </c>
      <c r="D40" s="98" t="s">
        <v>60</v>
      </c>
      <c r="E40" s="99" t="s">
        <v>250</v>
      </c>
      <c r="F40" s="86" t="s">
        <v>251</v>
      </c>
      <c r="G40" s="137">
        <v>2703000</v>
      </c>
      <c r="H40" s="98">
        <v>0</v>
      </c>
      <c r="I40" s="98">
        <v>2703000</v>
      </c>
      <c r="J40" s="100">
        <v>43794</v>
      </c>
      <c r="K40" s="100">
        <v>43795</v>
      </c>
      <c r="L40" s="89" t="s">
        <v>235</v>
      </c>
      <c r="M40" s="101">
        <v>43830</v>
      </c>
      <c r="N40" s="99" t="s">
        <v>236</v>
      </c>
      <c r="O40" s="105" t="s">
        <v>226</v>
      </c>
      <c r="P40" s="98">
        <v>10</v>
      </c>
      <c r="Q40" s="102" t="s">
        <v>252</v>
      </c>
      <c r="R40" s="98" t="s">
        <v>253</v>
      </c>
      <c r="S40" s="103" t="s">
        <v>254</v>
      </c>
      <c r="T40" s="98"/>
    </row>
    <row r="41" spans="1:19" s="21" customFormat="1" ht="129.75" customHeight="1">
      <c r="A41" s="85"/>
      <c r="B41" s="85"/>
      <c r="E41" s="74"/>
      <c r="F41" s="55"/>
      <c r="G41" s="85"/>
      <c r="J41" s="44"/>
      <c r="K41" s="44"/>
      <c r="M41" s="45"/>
      <c r="O41" s="56"/>
      <c r="P41" s="85"/>
      <c r="S41" s="57"/>
    </row>
    <row r="42" spans="1:19" s="21" customFormat="1" ht="129.75" customHeight="1">
      <c r="A42" s="85"/>
      <c r="B42" s="85"/>
      <c r="E42" s="74"/>
      <c r="F42" s="55"/>
      <c r="G42" s="74"/>
      <c r="H42" s="59"/>
      <c r="I42" s="58"/>
      <c r="J42" s="44"/>
      <c r="K42" s="44"/>
      <c r="M42" s="45"/>
      <c r="O42" s="41"/>
      <c r="P42" s="85"/>
      <c r="S42" s="57"/>
    </row>
    <row r="43" spans="1:19" s="21" customFormat="1" ht="129.75" customHeight="1">
      <c r="A43" s="85"/>
      <c r="B43" s="85"/>
      <c r="E43" s="74"/>
      <c r="F43" s="55"/>
      <c r="G43" s="74"/>
      <c r="J43" s="44"/>
      <c r="K43" s="44"/>
      <c r="M43" s="45"/>
      <c r="O43" s="60"/>
      <c r="P43" s="85"/>
      <c r="S43" s="57"/>
    </row>
    <row r="44" spans="1:19" s="21" customFormat="1" ht="129.75" customHeight="1">
      <c r="A44" s="85"/>
      <c r="B44" s="85"/>
      <c r="E44" s="74"/>
      <c r="F44" s="55"/>
      <c r="G44" s="74"/>
      <c r="J44" s="44"/>
      <c r="K44" s="44"/>
      <c r="M44" s="45"/>
      <c r="O44" s="60"/>
      <c r="P44" s="85"/>
      <c r="S44" s="57"/>
    </row>
    <row r="45" spans="1:19" s="21" customFormat="1" ht="129.75" customHeight="1">
      <c r="A45" s="85"/>
      <c r="B45" s="85"/>
      <c r="E45" s="85"/>
      <c r="F45" s="55"/>
      <c r="G45" s="74"/>
      <c r="J45" s="44"/>
      <c r="K45" s="44"/>
      <c r="M45" s="45"/>
      <c r="O45" s="41"/>
      <c r="P45" s="85"/>
      <c r="S45" s="41"/>
    </row>
    <row r="46" spans="1:19" s="39" customFormat="1" ht="72.75" customHeight="1">
      <c r="A46" s="85"/>
      <c r="B46" s="85"/>
      <c r="E46" s="83"/>
      <c r="F46" s="21"/>
      <c r="G46" s="54"/>
      <c r="I46" s="36"/>
      <c r="J46" s="37"/>
      <c r="K46" s="37"/>
      <c r="M46" s="38"/>
      <c r="O46" s="61"/>
      <c r="P46" s="83"/>
      <c r="S46" s="57"/>
    </row>
    <row r="47" spans="1:20" s="26" customFormat="1" ht="54.75" customHeight="1">
      <c r="A47" s="24"/>
      <c r="B47" s="24"/>
      <c r="C47" s="24"/>
      <c r="D47" s="24"/>
      <c r="F47" s="48"/>
      <c r="G47" s="24"/>
      <c r="H47" s="24"/>
      <c r="I47" s="24"/>
      <c r="J47" s="63"/>
      <c r="K47" s="63"/>
      <c r="L47" s="24"/>
      <c r="M47" s="63"/>
      <c r="N47" s="64"/>
      <c r="O47" s="65"/>
      <c r="P47" s="24"/>
      <c r="Q47" s="83"/>
      <c r="R47" s="24"/>
      <c r="S47" s="81"/>
      <c r="T47" s="24"/>
    </row>
    <row r="48" spans="1:19" s="83" customFormat="1" ht="51.75" customHeight="1">
      <c r="A48" s="24"/>
      <c r="C48" s="85"/>
      <c r="D48" s="24"/>
      <c r="F48" s="85"/>
      <c r="G48" s="54"/>
      <c r="H48" s="54"/>
      <c r="I48" s="66"/>
      <c r="J48" s="38"/>
      <c r="K48" s="38"/>
      <c r="M48" s="63"/>
      <c r="N48" s="85"/>
      <c r="O48" s="67"/>
      <c r="R48" s="24"/>
      <c r="S48" s="67"/>
    </row>
    <row r="49" spans="1:20" s="26" customFormat="1" ht="165" customHeight="1">
      <c r="A49" s="85"/>
      <c r="B49" s="85"/>
      <c r="C49" s="85"/>
      <c r="D49" s="85"/>
      <c r="E49" s="85"/>
      <c r="F49" s="21"/>
      <c r="G49" s="24"/>
      <c r="H49" s="24"/>
      <c r="I49" s="62"/>
      <c r="J49" s="63"/>
      <c r="K49" s="63"/>
      <c r="L49" s="24"/>
      <c r="M49" s="63"/>
      <c r="O49" s="84"/>
      <c r="P49" s="85"/>
      <c r="Q49" s="83"/>
      <c r="R49" s="39"/>
      <c r="S49" s="68"/>
      <c r="T49" s="24"/>
    </row>
    <row r="50" spans="1:19" s="42" customFormat="1" ht="165" customHeight="1">
      <c r="A50" s="85"/>
      <c r="B50" s="85"/>
      <c r="C50" s="85"/>
      <c r="D50" s="85"/>
      <c r="E50" s="85"/>
      <c r="F50" s="69"/>
      <c r="G50" s="79"/>
      <c r="H50" s="24"/>
      <c r="I50" s="36"/>
      <c r="J50" s="37"/>
      <c r="K50" s="37"/>
      <c r="L50" s="24"/>
      <c r="M50" s="63"/>
      <c r="N50" s="85"/>
      <c r="O50" s="84"/>
      <c r="P50" s="85"/>
      <c r="Q50" s="83"/>
      <c r="R50" s="39"/>
      <c r="S50" s="51"/>
    </row>
    <row r="51" spans="1:19" s="42" customFormat="1" ht="165" customHeight="1">
      <c r="A51" s="85"/>
      <c r="B51" s="85"/>
      <c r="C51" s="85"/>
      <c r="D51" s="85"/>
      <c r="E51" s="85"/>
      <c r="F51" s="69"/>
      <c r="G51" s="54"/>
      <c r="H51" s="24"/>
      <c r="I51" s="36"/>
      <c r="J51" s="37"/>
      <c r="K51" s="37"/>
      <c r="L51" s="24"/>
      <c r="M51" s="38"/>
      <c r="N51" s="85"/>
      <c r="O51" s="84"/>
      <c r="P51" s="85"/>
      <c r="Q51" s="83"/>
      <c r="R51" s="39"/>
      <c r="S51" s="51"/>
    </row>
    <row r="52" spans="1:19" s="42" customFormat="1" ht="18">
      <c r="A52" s="85"/>
      <c r="B52" s="83"/>
      <c r="C52" s="85"/>
      <c r="D52" s="85"/>
      <c r="E52" s="85"/>
      <c r="F52" s="40"/>
      <c r="G52" s="70"/>
      <c r="H52" s="70"/>
      <c r="I52" s="70"/>
      <c r="J52" s="38"/>
      <c r="K52" s="38"/>
      <c r="L52" s="38"/>
      <c r="M52" s="71"/>
      <c r="N52" s="85"/>
      <c r="O52" s="84"/>
      <c r="P52" s="85"/>
      <c r="Q52" s="85"/>
      <c r="R52" s="83"/>
      <c r="S52" s="72"/>
    </row>
    <row r="53" spans="1:19" s="42" customFormat="1" ht="18">
      <c r="A53" s="85"/>
      <c r="B53" s="83"/>
      <c r="C53" s="85"/>
      <c r="D53" s="85"/>
      <c r="E53" s="85"/>
      <c r="F53" s="40"/>
      <c r="G53" s="70"/>
      <c r="H53" s="70"/>
      <c r="I53" s="70"/>
      <c r="J53" s="38"/>
      <c r="K53" s="38"/>
      <c r="L53" s="83"/>
      <c r="M53" s="71"/>
      <c r="N53" s="85"/>
      <c r="O53" s="84"/>
      <c r="P53" s="83"/>
      <c r="Q53" s="85"/>
      <c r="R53" s="83"/>
      <c r="S53" s="72"/>
    </row>
  </sheetData>
  <sheetProtection/>
  <dataValidations count="12">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2 I22 G13:G19 I19 G22 G41:G44 G33 G30">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L41 L17:L18 M13:M16 L22 M33">
      <formula1>1</formula1>
      <formula2>401769</formula2>
    </dataValidation>
    <dataValidation type="textLength" allowBlank="1" showInputMessage="1" promptTitle="Cualquier contenido Maximo 390 Caracteres" prompt=" Registre COMPLETO el número del contrato conforme la numeración asignada por la Entidad; coloque comilla simple (apóstrofe) ANTES del número." error="Escriba un texto  Maximo 390 Caracteres" sqref="B41:B44 B17:B18 B22">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J13:K16 J33:K33">
      <formula1>1</formula1>
      <formula2>401769</formula2>
    </dataValidation>
    <dataValidation type="whole" allowBlank="1" showInputMessage="1" showErrorMessage="1" promptTitle="Escriba un número entero en esta casilla" prompt=" Registre EN PESOS  el valor total de la adición si es en dinero y si la hubo. De lo contrario, registre 0 (cero)." errorTitle="Entrada no válida" error="Por favor escriba un número entero" sqref="H13:H14 H33">
      <formula1>-999999999999999</formula1>
      <formula2>999999999999999</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13:F16 F33">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E13:E16 E33">
      <formula1>0</formula1>
      <formula2>4000</formula2>
    </dataValidation>
    <dataValidation type="decimal" allowBlank="1" showInputMessage="1" showErrorMessage="1" promptTitle="Escriba un número en esta casilla" prompt=" Registre EN PESOS el valor total de la orden; si es en otra moneda, conviértalo a pesos con la TRM utilizada." errorTitle="Entrada no válida" error="Por favor escriba un número" sqref="G45 G31">
      <formula1>-9223372036854770000</formula1>
      <formula2>9223372036854770000</formula2>
    </dataValidation>
    <dataValidation type="textLength" allowBlank="1" showInputMessage="1" showErrorMessage="1" promptTitle="Cualquier contenido Maximo 390 Caracteres" prompt=" Registre DE MANERA BREVE el OBJETO de la orden. (MÁX. 390 CARACTERES)" errorTitle="Entrada no válida" error="Escriba un texto  Maximo 390 Caracteres" sqref="F45 F31">
      <formula1>0</formula1>
      <formula2>390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1:F44 F52 F30 F32">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1:E44 E30:E32">
      <formula1>0</formula1>
      <formula2>390</formula2>
    </dataValidation>
    <dataValidation type="textLength" allowBlank="1" showInputMessage="1" showErrorMessage="1" promptTitle="Cualquier contenido Maximo 390 Caracteres" prompt=" Registre COMPLETO el número de identificación del Convenio o Contrato; coloque comilla simple (apóstrofe) ANTES del número." errorTitle="Entrada no válida" error="Escriba un texto  Maximo 390 Caracteres" sqref="B30:B32">
      <formula1>0</formula1>
      <formula2>390</formula2>
    </dataValidation>
  </dataValidations>
  <hyperlinks>
    <hyperlink ref="S5" r:id="rId1" display="https://www.secop.gov.co/CO1ContractsManagement/Common/WorkArea/Index"/>
    <hyperlink ref="O5" r:id="rId2" display="dbc.dicomer@gmail.com"/>
    <hyperlink ref="O18" r:id="rId3" display="corporativo@comercializadoracms.com"/>
    <hyperlink ref="S18" r:id="rId4" display="https://www.secop.gov.co/CO1BusinessLine/Tendering/BuyerWorkArea/Index?docUniqueIdentifier=CO1.BDOS.978417&amp;prevCtxLbl=Work+Area&amp;prevCtxUrl=%2fCO1Marketplace%2fCommon%2fWorkArea%2fIndex"/>
    <hyperlink ref="O19" r:id="rId5" display="julian.medina@cof.com.mx"/>
    <hyperlink ref="O21" r:id="rId6" display="contacto@enruta.com.co"/>
    <hyperlink ref="O20" r:id="rId7" display="comercial@ferreteriatoolbox.com"/>
    <hyperlink ref="O22" r:id="rId8" display="contacto@enruta.com.co"/>
    <hyperlink ref="S23" r:id="rId9" display="https://www.secop.gov.co/CO1BusinessLine/Tendering/BuyerWorkArea/Index?DocUniqueIdentifier=CO1.BDOS.961438"/>
    <hyperlink ref="S24" r:id="rId10" display="https://www.secop.gov.co/CO1BusinessLine/Tendering/BuyerWorkArea/Index?DocUniqueIdentifier=CO1.BDOS.973805"/>
    <hyperlink ref="S25" r:id="rId11" display="https://www.secop.gov.co/CO1BusinessLine/Tendering/BuyerWorkArea/Index?DocUniqueIdentifier=CO1.BDOS.975017"/>
    <hyperlink ref="S26" r:id="rId12" display="https://www.secop.gov.co/CO1BusinessLine/Tendering/BuyerWorkArea/Index?DocUniqueIdentifier=CO1.BDOS.976019"/>
    <hyperlink ref="S27" r:id="rId13" display="https://www.secop.gov.co/CO1BusinessLine/Tendering/BuyerWorkArea/Index?DocUniqueIdentifier=CO1.BDOS.979301"/>
    <hyperlink ref="O28" r:id="rId14" display="inversionesmirapesas@gmail.com"/>
    <hyperlink ref="O29" r:id="rId15" display="inversionesmirapesas@gmail.com"/>
    <hyperlink ref="S30" r:id="rId16" display="https://www.colombiacompra.gov.co/tienda-virtual-del-estado-colombiano/ordenes-compra/42725"/>
    <hyperlink ref="S31" r:id="rId17" display="https://www.colombiacompra.gov.co/tienda-virtual-del-estado-colombiano/ordenes-compra/42644"/>
    <hyperlink ref="S32" r:id="rId18" display="https://www.colombiacompra.gov.co/tienda-virtual-del-estado-colombiano/ordenes-compra/42724"/>
    <hyperlink ref="O33" r:id="rId19" display="mercadeo@mipla.com.co"/>
    <hyperlink ref="S33" r:id="rId20" display="https://www.secop.gov.co/CO1ContractsManagement/Tendering/ProcurementContractEdit/View?docUniqueIdentifier=CO1.PCCNTR.1175953&amp;prevCtxUrl=https%3a%2f%2fwww.secop.gov.co%3a443%2fCO1ContractsManagement%2fTendering%2fProcurementContractManagement%2fIndex&amp;prevCtxLbl=Contratos+"/>
    <hyperlink ref="O34" r:id="rId21" display="multisuministrosdelnorte@gmail.com&#10;"/>
    <hyperlink ref="S35" r:id="rId22" display="https://community.secop.gov.co/Public/Tendering/ContractNoticePhases/View?PPI=CO1.PPI.4757520&amp;isFromPublicArea=True&amp;isModal=False"/>
    <hyperlink ref="O36" r:id="rId23" display="comerciatorres@gmail.com"/>
    <hyperlink ref="O35" r:id="rId24" display="comerciatorres@gmail.com"/>
    <hyperlink ref="S36" r:id="rId25" display="https://community.secop.gov.co/Public/Tendering/ContractNoticePhases/View?PPI=CO1.PPI.4756215&amp;isFromPublicArea=True&amp;isModal=False"/>
    <hyperlink ref="S37" r:id="rId26" display="https://www.google.com/url?q=https://community.secop.gov.co/Public/Tendering/ContractNoticePhases/View?PPI%3DCO1.PPI.4750041%26isFromPublicArea%3DTrue%26isModal%3DFalse&amp;sa=D&amp;source=hangouts&amp;ust=1575409617157000&amp;usg=AFQjCNG3xdQMJupDkVm7cOI2tNITuyTnrg"/>
    <hyperlink ref="O37" r:id="rId27" display="gerencia@gscontroldeplagas.com"/>
    <hyperlink ref="O38" r:id="rId28" display="proveedorareal@hotmail.com "/>
    <hyperlink ref="S40" r:id="rId29" display="https://community.secop.gov.co/Public/Tendering/ContractNoticePhases/View?PPI=CO1.PPI.4891834&amp;isFromPublicArea=True&amp;isModal=False"/>
    <hyperlink ref="O40" r:id="rId30" display="comerciatorres@gmail.com"/>
    <hyperlink ref="S38" r:id="rId31" display="https://www.google.com/url?q=https://community.secop.gov.co/Public/Tendering/ContractNoticePhases/View?PPI%3DCO1.PPI.4764766%26isFromPublicArea%3DTrue%26isModal%3DFalse&amp;sa=D&amp;source=hangouts&amp;ust=1575409661055000&amp;usg=AFQjCNG67zsVDUTjVdgBTNUBkU0CrC5w6g"/>
    <hyperlink ref="S39" r:id="rId32" display="https://www.google.com/url?q=https://community.secop.gov.co/Public/Tendering/ContractNoticePhases/View?PPI%3DCO1.PPI.4877790%26isFromPublicArea%3DTrue%26isModal%3DFalse&amp;sa=D&amp;source=hangouts&amp;ust=1575409883164000&amp;usg=AFQjCNGFz6e2ijYiMRUqJaYbYn8w-HcZ7A"/>
    <hyperlink ref="O39" r:id="rId33" display="facturacionquirald@gmail.com"/>
    <hyperlink ref="O17" r:id="rId34" display="gerencia@colchonesdotahogar.com"/>
    <hyperlink ref="S17" r:id="rId35" display="https://www.secop.gov.co/CO1BusinessLine/Tendering/ProcedureEdit/View?docUniqueIdentifier=CO1.REQ.1001840&amp;prevCtxUrl=https%3a%2f%2fwww.secop.gov.co%2fCO1BusinessLine%2fTendering%2fBuyerDossierWorkspace%2fIndex%3ffilteringState%3d1%26sortingState%3dLastModifiedDESC%26showAdvancedSearch%3dFalse%26showAdvancedSearchFields%3dFalse%26folderCode%3dALL%26selectedDossier%3dCO1.BDOS.965334%26selectedRequest%3dCO1.REQ.1001840%26&amp;prevCtxLbl=Procesos+de+la+Entidad+Estatal"/>
    <hyperlink ref="O12" r:id="rId36" display="gerencia@villamartha.com.co"/>
    <hyperlink ref="S12" r:id="rId37" display="https://community.secop.gov.co/Public/Tendering/ContractNoticePhases/View?PPI=CO1.PPI.4808450&amp;isFromPublicArea=True&amp;isModal=False"/>
    <hyperlink ref="O13" r:id="rId38" display="roquebarrios16@hotmail.com"/>
    <hyperlink ref="O14" r:id="rId39" display="dokaserviciosintegrales2014@hotmail.com"/>
    <hyperlink ref="O15" r:id="rId40" display="dokaserviciosintegrales2014@hotmail.com"/>
    <hyperlink ref="O16" r:id="rId41" display="laborum.fashion@gmail.com"/>
    <hyperlink ref="O8" r:id="rId42" display="stephanirojas01@gmail.com"/>
    <hyperlink ref="O7" r:id="rId43" display="silvia.barrero@kof.com.mx"/>
    <hyperlink ref="O9" r:id="rId44" display="mercadeo@mipla.com.co"/>
    <hyperlink ref="S9" r:id="rId45" display="https://www.secop.gov.co/CO1ContractsManagement/Tendering/ProcurementContractEdit/View?docUniqueIdentifier=CO1.PCCNTR.1198019&amp;awardUniqueIdentifier=CO1.AWD.636222&amp;buyerDossierUniqueIdentifier=CO1.BDOS.982209&amp;id=392036"/>
    <hyperlink ref="O10" r:id="rId46" display="gobiernovirtual@panamericana.com.co"/>
    <hyperlink ref="O11" r:id="rId47" display="gobiernovirtual@panamericana.com.co"/>
    <hyperlink ref="S10:S11" r:id="rId48" display="https://www.secop.gov.co/CO1ContractsManagement/Tendering/ProcurementContractEdit/View?docUniqueIdentifier=CO1.PCCNTR.1198019&amp;awardUniqueIdentifier=CO1.AWD.636222&amp;buyerDossierUniqueIdentifier=CO1.BDOS.982209&amp;id=392036"/>
    <hyperlink ref="S19:S22" r:id="rId49" display="https://www.secop.gov.co/CO1BusinessLine/Tendering/BuyerWorkArea/Index?docUniqueIdentifier=CO1.BDOS.978417&amp;prevCtxLbl=Work+Area&amp;prevCtxUrl=%2fCO1Marketplace%2fCommon%2fWorkArea%2fIndex"/>
  </hyperlinks>
  <printOptions/>
  <pageMargins left="0.7" right="0.7" top="0.75" bottom="0.75" header="0.3" footer="0.3"/>
  <pageSetup orientation="landscape" paperSize="14" scale="70" r:id="rId53"/>
  <drawing r:id="rId52"/>
  <legacyDrawing r:id="rId51"/>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20">
      <selection activeCell="B25" sqref="B25"/>
    </sheetView>
  </sheetViews>
  <sheetFormatPr defaultColWidth="11.421875" defaultRowHeight="15"/>
  <cols>
    <col min="1" max="1" width="34.421875" style="0" customWidth="1"/>
    <col min="2" max="2" width="67.28125" style="0" customWidth="1"/>
  </cols>
  <sheetData>
    <row r="1" spans="1:6" ht="21" customHeight="1">
      <c r="A1" s="138" t="s">
        <v>12</v>
      </c>
      <c r="B1" s="138"/>
      <c r="C1" s="138"/>
      <c r="D1" s="138"/>
      <c r="E1" s="138"/>
      <c r="F1" s="138"/>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2019-12-09T22:26:28Z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