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Analisis Indicador\Procesos\"/>
    </mc:Choice>
  </mc:AlternateContent>
  <bookViews>
    <workbookView xWindow="0" yWindow="0" windowWidth="28800" windowHeight="11130"/>
  </bookViews>
  <sheets>
    <sheet name="Indicador Metas_" sheetId="1" r:id="rId1"/>
  </sheets>
  <definedNames>
    <definedName name="_xlnm.Print_Titles" localSheetId="0">'Indicador Metas_'!$1:$1</definedName>
  </definedNames>
  <calcPr calcId="162913"/>
</workbook>
</file>

<file path=xl/calcChain.xml><?xml version="1.0" encoding="utf-8"?>
<calcChain xmlns="http://schemas.openxmlformats.org/spreadsheetml/2006/main">
  <c r="R106" i="1" l="1"/>
  <c r="R105" i="1"/>
  <c r="R104" i="1"/>
  <c r="R103" i="1"/>
  <c r="R102" i="1"/>
  <c r="R101" i="1"/>
  <c r="R100" i="1"/>
  <c r="R99" i="1"/>
  <c r="R98" i="1"/>
  <c r="R97" i="1"/>
  <c r="R96" i="1"/>
  <c r="R84" i="1" l="1"/>
  <c r="R83" i="1"/>
  <c r="R89" i="1"/>
  <c r="R90" i="1"/>
  <c r="R91" i="1"/>
  <c r="R79" i="1"/>
  <c r="R80" i="1"/>
  <c r="J127" i="1" l="1"/>
  <c r="R5" i="1" l="1"/>
  <c r="R110" i="1" l="1"/>
  <c r="R111" i="1"/>
  <c r="R112" i="1"/>
  <c r="R113" i="1"/>
  <c r="R114" i="1"/>
  <c r="R115" i="1"/>
  <c r="R116" i="1"/>
  <c r="R22" i="1" l="1"/>
  <c r="R34" i="1"/>
  <c r="R32" i="1"/>
  <c r="R33" i="1"/>
  <c r="R29" i="1" l="1"/>
  <c r="R28" i="1"/>
  <c r="R27" i="1"/>
  <c r="R26" i="1"/>
  <c r="R24" i="1"/>
  <c r="R52" i="1" l="1"/>
  <c r="R25" i="1" l="1"/>
  <c r="R46" i="1"/>
  <c r="R17" i="1"/>
  <c r="R18" i="1"/>
  <c r="R19" i="1"/>
  <c r="R16" i="1"/>
  <c r="R94" i="1"/>
  <c r="R93" i="1"/>
  <c r="R67" i="1"/>
  <c r="R69" i="1"/>
  <c r="R66" i="1"/>
  <c r="R21" i="1"/>
  <c r="R4" i="1"/>
  <c r="R6" i="1"/>
  <c r="R49" i="1"/>
  <c r="R119" i="1"/>
  <c r="R45" i="1"/>
  <c r="R7" i="1"/>
  <c r="R120" i="1"/>
  <c r="R121" i="1"/>
  <c r="R122" i="1"/>
  <c r="R124" i="1"/>
  <c r="R9" i="1"/>
  <c r="R10" i="1"/>
  <c r="R11" i="1"/>
  <c r="R12" i="1"/>
  <c r="R13" i="1"/>
  <c r="R14" i="1"/>
  <c r="R53" i="1"/>
  <c r="R51" i="1"/>
  <c r="R54" i="1"/>
  <c r="R50" i="1"/>
  <c r="R123" i="1"/>
  <c r="R118" i="1"/>
  <c r="R95" i="1"/>
  <c r="R76" i="1"/>
  <c r="R78" i="1"/>
  <c r="R75" i="1"/>
  <c r="R71" i="1"/>
  <c r="R72" i="1"/>
  <c r="R73" i="1"/>
  <c r="R68" i="1"/>
  <c r="R57" i="1"/>
  <c r="R58" i="1"/>
  <c r="R59" i="1"/>
  <c r="R60" i="1"/>
  <c r="R61" i="1"/>
  <c r="R62" i="1"/>
  <c r="R63" i="1"/>
  <c r="R64" i="1"/>
  <c r="R56" i="1"/>
  <c r="R44" i="1"/>
  <c r="R47" i="1"/>
  <c r="R37" i="1"/>
  <c r="R38" i="1"/>
  <c r="R39" i="1"/>
  <c r="R40" i="1"/>
  <c r="R41" i="1"/>
  <c r="R42" i="1"/>
  <c r="R36" i="1"/>
  <c r="R31" i="1"/>
  <c r="R3" i="1"/>
</calcChain>
</file>

<file path=xl/sharedStrings.xml><?xml version="1.0" encoding="utf-8"?>
<sst xmlns="http://schemas.openxmlformats.org/spreadsheetml/2006/main" count="828" uniqueCount="346">
  <si>
    <t>Numeración</t>
  </si>
  <si>
    <t>PROCESO</t>
  </si>
  <si>
    <t>Objetivos del Indicador</t>
  </si>
  <si>
    <t>Descripción  Indicador</t>
  </si>
  <si>
    <t>Unidad</t>
  </si>
  <si>
    <t>Formula Indicador</t>
  </si>
  <si>
    <t>Tipo indicador</t>
  </si>
  <si>
    <t>Tendencia Indicador</t>
  </si>
  <si>
    <t>Planificación Institucional</t>
  </si>
  <si>
    <t>Determinar el horizonte institucional mediante la formulación de la plataforma estratégica, axiológica y deontológica que permita el logro de los propósitos organizacionales.</t>
  </si>
  <si>
    <t>Nivel de cumplimiento del plan de acción del proceso</t>
  </si>
  <si>
    <t>%</t>
  </si>
  <si>
    <t>(Número de Metas logradas al 100%/Número de  programadas en el periodo)*100</t>
  </si>
  <si>
    <t>Eficacia</t>
  </si>
  <si>
    <t>Ascendente</t>
  </si>
  <si>
    <t>Efectividad</t>
  </si>
  <si>
    <t>Gestionar la comunicación interna y externa a través del buen uso de los recursos de información para mejorar la imagen institucional.</t>
  </si>
  <si>
    <t>Sum (No. de solitudes tramitadas / No. solicitudes recibidas)*100</t>
  </si>
  <si>
    <t>Descendentes</t>
  </si>
  <si>
    <t>Plan de necesidades del proceso</t>
  </si>
  <si>
    <t>Actividades desarrolladas / Actividades programadas * 100%</t>
  </si>
  <si>
    <t>Noticias favorables</t>
  </si>
  <si>
    <t>No. Noticias favorables en medios / No. Noticias totales en los medios * 100%</t>
  </si>
  <si>
    <t>Control noticioso</t>
  </si>
  <si>
    <t>No. Noticias desfavorables controladas / No. Noticias total en los medios * 100%</t>
  </si>
  <si>
    <t>Actividades de comunicación organizacional</t>
  </si>
  <si>
    <t>Actividades implementadas/Actividades proyectadas*100</t>
  </si>
  <si>
    <t>Mejoramiento de la imagen institucional</t>
  </si>
  <si>
    <t>((Total Noticias positivas/ Total Noticias de la vigencia actual *100)  - (Total Noticias positivas/Total Noticias de la anterior vigencia*100)</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</si>
  <si>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</si>
  <si>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</si>
  <si>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Índice de Eficacia en la respuesta</t>
  </si>
  <si>
    <t>(No. de requerimientos tramitados / No. total de requerimientos) * 100</t>
  </si>
  <si>
    <t>Índice en la Oportunidad de respuesta</t>
  </si>
  <si>
    <t>(No. Respuestas dadas en los tiempos establecidos por la OAC  sede central/ No. total de Requerimientos recibidos) * 100</t>
  </si>
  <si>
    <t>Costo de atención al ciudadano</t>
  </si>
  <si>
    <t>Costo total del mes / Número de requerimientos</t>
  </si>
  <si>
    <t>Eficiencia</t>
  </si>
  <si>
    <t>Descendente</t>
  </si>
  <si>
    <t>Seguridad Penitenciaria y Carcelaria</t>
  </si>
  <si>
    <t>Promedio</t>
  </si>
  <si>
    <t>5.</t>
  </si>
  <si>
    <t>Atención Social</t>
  </si>
  <si>
    <t>Ascendentes</t>
  </si>
  <si>
    <t>Tratamiento Penitenciario</t>
  </si>
  <si>
    <t>Definir políticas, programas y lineamientos institucionales para la aplicación del tratamiento penitenciario a nivel operativo con fines de resocialización de los internos condenados</t>
  </si>
  <si>
    <t>Cobertura programas de educación.</t>
  </si>
  <si>
    <t>Establecer directrices relacionadas con obtener los beneficios legales que se otorgan durante la ejecución de la pena privativa de la libertad o el cumplimiento de la medida de aseguramiento a la población reclusa.</t>
  </si>
  <si>
    <t>Eficacia en la respuesta</t>
  </si>
  <si>
    <t>Sum Solicitudes resueltas Cuatrimestre / Sum solicitudes totales Cuatrimestre * 100</t>
  </si>
  <si>
    <t>Oportunidad en la respuesta</t>
  </si>
  <si>
    <t>Sum (fecha resuelta solicitud - Fecha solicitud) / No solicitudes</t>
  </si>
  <si>
    <t>Numero de respuestas oportunas</t>
  </si>
  <si>
    <t>No. De respuestas oportunas/No. De Respuestas generadas*100</t>
  </si>
  <si>
    <t>Servicios no conformes</t>
  </si>
  <si>
    <t>No. De No Conformes resueltos / No. De No Conformes * 100%</t>
  </si>
  <si>
    <t>Capacidad operativa del proceso</t>
  </si>
  <si>
    <t>No. De Solicitudes Resueltas/No. De funcionarios</t>
  </si>
  <si>
    <t>Gestión adecuada de tutelas por traslado de internos</t>
  </si>
  <si>
    <t>( 1-(No. De Fallos que ordenan la solución de fondo de la solicitud de traslado/No. Total de tutelas sobre traslado de internos))*100</t>
  </si>
  <si>
    <t>Avance en la integración de los diferentes sistema de información para la Gerencia</t>
  </si>
  <si>
    <t>Actividades ejecutadas/Actividades programadas*100%</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</si>
  <si>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</si>
  <si>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</si>
  <si>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Cumplimiento plan de bienestar </t>
  </si>
  <si>
    <t>Actividades desarrolladas del plan / No actividades programadas del plan * 100%</t>
  </si>
  <si>
    <t>Cumplimiento plan Salud Ocupacional</t>
  </si>
  <si>
    <t>Provisión planta de personal</t>
  </si>
  <si>
    <t>No. De vacantes  provistas/ No. Total de vacantes*100</t>
  </si>
  <si>
    <t xml:space="preserve">Evaluación del desempeño laboral </t>
  </si>
  <si>
    <t>No. de funcionarios evaluados/No de funcionarios en carrera administrativa o en periodo de prueba *100</t>
  </si>
  <si>
    <t xml:space="preserve">9. </t>
  </si>
  <si>
    <t>Gestión del conocimiento</t>
  </si>
  <si>
    <t>Mantener la disponibilidad del sistema de
información del Sistema Penitenciario y Carcelario de manera oportuna,
confiable, integral e Innovadora; dando soporte tecnológico a los usuarios y
el acceso oportuno a los servicios tecnológicos.</t>
  </si>
  <si>
    <t>Soporte y mantenimiento tecnológico</t>
  </si>
  <si>
    <t>No. Solicitudes de soporte y mantenimiento efectivas / No. Solicitudes * 100%</t>
  </si>
  <si>
    <t>Oportunidad en el soporte y mantenimiento tecnológico</t>
  </si>
  <si>
    <t>Días</t>
  </si>
  <si>
    <t>Sum (Fecha respuesta efectiva - Fecha solicitud) / No. Solicitudes</t>
  </si>
  <si>
    <t>Entrenamiento en nuevas tecnologías</t>
  </si>
  <si>
    <t xml:space="preserve">Actividades de entrenamiento ejecutadas / Actividades de entrenamiento programadas * 100% </t>
  </si>
  <si>
    <t>Respuesta a emergencias informáticas</t>
  </si>
  <si>
    <t>Respuestas efectivas oportunamente / No. Emergencias presentadas * 100%</t>
  </si>
  <si>
    <t>Control de ataques informáticos</t>
  </si>
  <si>
    <t>Ataques informáticos materializados / No. Ataque presentados * 100%</t>
  </si>
  <si>
    <t>Oportunidad en la respuesta a eventos informáticos</t>
  </si>
  <si>
    <t>Sum (Fecha de respuesta  - Fecha en que se presento el evento) / No eventos presentados</t>
  </si>
  <si>
    <t xml:space="preserve">Cobertura de las TIC implementadas en la Institución </t>
  </si>
  <si>
    <t>(Número de unidades que han implementado TIC/Número de unidades planeadas para implementar las Tics)*100</t>
  </si>
  <si>
    <t>Avance en la implementación de controles de seguridad de la  información (Mensual)</t>
  </si>
  <si>
    <t>Número de controles implementados/Número de controles programados*100%</t>
  </si>
  <si>
    <t xml:space="preserve">Avance en la integración de los diferentes sistema de información para la Gerencia </t>
  </si>
  <si>
    <t>11,1,11,2</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</si>
  <si>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</si>
  <si>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Índice de Acciones disciplinarias</t>
  </si>
  <si>
    <t>Acciones disciplinaria resueltas efectivamente /No. De casos de disciplinarios* 100%</t>
  </si>
  <si>
    <t>Índice de Prevención disciplinaria</t>
  </si>
  <si>
    <t>Índice de Fallos sancionatorios</t>
  </si>
  <si>
    <t>No.  Fallos sancionatorios primera instancia / No. Procesos existentes * 100%</t>
  </si>
  <si>
    <t>No. De quejas tramitas/No. De quejas ingresadas</t>
  </si>
  <si>
    <t>P3 Implementar la cultura del control y autorregulación</t>
  </si>
  <si>
    <t>Gestión Legal</t>
  </si>
  <si>
    <t>GESTIÓN FINANCIERA</t>
  </si>
  <si>
    <t>Ejercer el adecuado control de los recursos financieros asignados al Instituto en cumplimiento a los principios contables y de hacienda pública.</t>
  </si>
  <si>
    <t>Cumplimiento en pagos con respecto al PAC</t>
  </si>
  <si>
    <t>Cumplimiento de presupuesto de ingresos</t>
  </si>
  <si>
    <t>Gestión Documental</t>
  </si>
  <si>
    <t>No Solicitudes de documentos  con respuesta oportuna / No. Solicitudes *100</t>
  </si>
  <si>
    <t>Control Interno</t>
  </si>
  <si>
    <t>Programa de auditoría</t>
  </si>
  <si>
    <t>Modificaciones al programa de auditoría</t>
  </si>
  <si>
    <t>No. De auditorías reprogramadas / No auditorías programadas * 100%</t>
  </si>
  <si>
    <t>Competencia del equipo auditor</t>
  </si>
  <si>
    <t>Sum (calificación de auditores) / No de auditores calificados</t>
  </si>
  <si>
    <t>Acompañamiento a los procesos</t>
  </si>
  <si>
    <t>Actividades desarrolladas de acompañamiento / Actividades programadas * 100%</t>
  </si>
  <si>
    <t>Seguimiento a las acciones</t>
  </si>
  <si>
    <t xml:space="preserve">Actividades de seguimiento desarrollada / Actividades de seguimiento programada * 100% </t>
  </si>
  <si>
    <t>No. De autoevaluaciones realizadas/No. De autoevaluaciones programadas*100%</t>
  </si>
  <si>
    <t>Resultados de la evaluación del sistema de control interno</t>
  </si>
  <si>
    <t>Resultado de la evaluación obtenida/El valor máximo de la evaluación del sistema de control interno*100</t>
  </si>
  <si>
    <t>Indicador Vigente</t>
  </si>
  <si>
    <t>Indicador Obsoleto</t>
  </si>
  <si>
    <t>Indicador Nuevo</t>
  </si>
  <si>
    <t>Tendencia de la meta de producto 2016</t>
  </si>
  <si>
    <t>Demanda</t>
  </si>
  <si>
    <t>NO</t>
  </si>
  <si>
    <t>SI</t>
  </si>
  <si>
    <t>1.4</t>
  </si>
  <si>
    <t>1.5</t>
  </si>
  <si>
    <t>Indicador Modificado</t>
  </si>
  <si>
    <t>Publicación de datos estadísticos</t>
  </si>
  <si>
    <t xml:space="preserve"> Hallazgos subsanados del proceso de planificación institucional</t>
  </si>
  <si>
    <t>Número de hallazgos subsanados del proceso de planificación institucional</t>
  </si>
  <si>
    <t>Oportunidad en la publicación de los datos estadísticos e información estadística en la pagina web institucional</t>
  </si>
  <si>
    <t>Estable</t>
  </si>
  <si>
    <t xml:space="preserve">Periocidad indicador </t>
  </si>
  <si>
    <t>Trimestral</t>
  </si>
  <si>
    <t>Anual</t>
  </si>
  <si>
    <t>Realizar la formación, capacitación, inducción, instrucción, entrenamiento y reentrenamiento a los actores del sistema Nacional Penitenciario que así lo requiera y las investigaciones a este ámbito en forma eficiente.</t>
  </si>
  <si>
    <t>Herramientas  u orientaciones curriculares articuladas al proceso</t>
  </si>
  <si>
    <t>#</t>
  </si>
  <si>
    <t>N° herramientas u orientaciones curriculares articuladas al proceso</t>
  </si>
  <si>
    <t>Gestión Tecnológica</t>
  </si>
  <si>
    <t>Acciones de prevención desarrolladas / No. Acciones de prevención programadas * 100%</t>
  </si>
  <si>
    <t>Índice de tramite de quejas a nivel nacional</t>
  </si>
  <si>
    <t>Logística y Abastecimiento</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</si>
  <si>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</si>
  <si>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Asesorías para la mejora de la documentación del SIG </t>
  </si>
  <si>
    <t>(Número de asesorías realizadas /Total de asesorías)</t>
  </si>
  <si>
    <t>Comunicación Estratégica</t>
  </si>
  <si>
    <t>Índice de satisfacción al servicio</t>
  </si>
  <si>
    <t>Directrices jurídicas para el régimen penitenciario y carcelario</t>
  </si>
  <si>
    <t>Estándar</t>
  </si>
  <si>
    <t>Auditorías desarrolladas en la fecha programada / auditorías programadas * 100%</t>
  </si>
  <si>
    <t xml:space="preserve">Avance en el programa de autoevaluación del control y la gestión </t>
  </si>
  <si>
    <t>Control Disciplinario</t>
  </si>
  <si>
    <t>N° de documentos académicos aprobados e implementados</t>
  </si>
  <si>
    <t>N° de documentos académicos aprobados e implementados / N° de documentos académicos previstos en el proceso</t>
  </si>
  <si>
    <t>Porcentaje de Programas Académicos Aprobados en la Vigencia</t>
  </si>
  <si>
    <t>No. de Programas Académicos Aprobados en la Vigencia / Total Programas Académicos Propuestos para aprobación en la vigencia</t>
  </si>
  <si>
    <t>Porcentaje de ejecución del PIC</t>
  </si>
  <si>
    <t>No. de Programas Académicos Ejecutados en la Vigencia / Total Programas Académicos Previstos en la Programación de la vigencia</t>
  </si>
  <si>
    <t>Tasa de Cobertura</t>
  </si>
  <si>
    <t>No. De Personal Capacitado en la Vigencia  / No. De Personal Capacitado proyectado para la vigencia.</t>
  </si>
  <si>
    <t>Desarrollo de Investigación Penitenciaria</t>
  </si>
  <si>
    <t>No. de Investigaciones ejecutadas en la vigencia / Total de Investigaciones aprobadas para la vigencia</t>
  </si>
  <si>
    <t>Porcentaje de fallos de segunda instancia de procesos disciplinarios finalizados.</t>
  </si>
  <si>
    <t>Fallos de segunda instancia de procesos disciplinarios Finalizados/ Fallos de segunda instancia recibidos en GRECO</t>
  </si>
  <si>
    <t>Porcentaje de sentencias radicadas con resolución</t>
  </si>
  <si>
    <t>Sentencias radicadas y con resolución./ Sentencias radicadas</t>
  </si>
  <si>
    <t>Porcentaje de  tutelas notificadas por juzgados que no son contestados dentro de los tiempos establecidos y generan desacatos.</t>
  </si>
  <si>
    <t>Total desacatos / Tutelas notificadas por juzgados</t>
  </si>
  <si>
    <t>Nivel de Efectividad de los proyectos de inversión</t>
  </si>
  <si>
    <t>Porcentaje de novedades que alteran el orden interno y externo de los ERON</t>
  </si>
  <si>
    <t>Número de operativos realizados en los ERON</t>
  </si>
  <si>
    <t xml:space="preserve">Número de fugas, muertes y heridos / Numero total de novedades </t>
  </si>
  <si>
    <t>Suma de operativos a nivel nacional</t>
  </si>
  <si>
    <t>Avance Meta</t>
  </si>
  <si>
    <t>% Eficacia</t>
  </si>
  <si>
    <t>Descripción cualitativa</t>
  </si>
  <si>
    <t>Efectividad de los proyectos de inversión (indicador financiero indicador de gestión indicador físico)</t>
  </si>
  <si>
    <t>Porcentaje de PPL con elementos de dotación de ingreso</t>
  </si>
  <si>
    <t>Porcentaje de Población privada de la libertad que redime pena por trabajo</t>
  </si>
  <si>
    <t>Cobertura o afiliación en  salud</t>
  </si>
  <si>
    <t>Gestión del examen de ingreso</t>
  </si>
  <si>
    <t>Actividad de Referencia y Contrareferencia en los ERON</t>
  </si>
  <si>
    <t>Gestión de no conformidades en la prestación del servicio de alimentación</t>
  </si>
  <si>
    <t>Numero de internos atendidos con elementos de dotación de ingreso. (Corresponde a colchoneta, elementos de cama y kit de aseo) / Total de internos que ingresaron en el periodo.</t>
  </si>
  <si>
    <t>Población inscrita en programas de trabajo /  Total Población condenada</t>
  </si>
  <si>
    <t># de PPL a cargo del INPEC  con cobertura o afiliación en salud en el periodo /  # Total de PPL a cargo del INPEC  en los ERON en el periodo</t>
  </si>
  <si>
    <t>Número de PPL con examen de ingreso realizado en el periodo / # total de PPL ingresados en el periodo</t>
  </si>
  <si>
    <t>Número de citas cumplidas en el periodo / # total de citas asignadas en el periodo</t>
  </si>
  <si>
    <t># de no conformidades criticas reportadas en el periodo /  # de no conformidades criticas reportadas en el periodo</t>
  </si>
  <si>
    <t xml:space="preserve">número de internos vinculados  / número total de internos </t>
  </si>
  <si>
    <t xml:space="preserve">Porcentaje de ERON con programas de deporte, rereación y culutra planeados en SISIPEC e implementados </t>
  </si>
  <si>
    <t>Personas que acceden a programas de tratamiento penitenciario para su resocialización (Clasificados en fase de tratamiento de mínima y confianza)</t>
  </si>
  <si>
    <t>Cobertura de población  intramuros vinculada a programas  ocupacionales de trabajo, estudio y enseñanza.</t>
  </si>
  <si>
    <t xml:space="preserve">número de establecimientos con programas de cultura, deporte y recreación planeados e implementados  /  número total de establecimientos </t>
  </si>
  <si>
    <t>Número de internos beneficiados con programas de tratamiento penitenciario.</t>
  </si>
  <si>
    <t>Número de internos vinculados a programas  ocupacionales de trabajo, estudio y enseñanza. /   Internos objetivo de los programas ocupacionales de trabajo, estudio y enseñanza.</t>
  </si>
  <si>
    <t>Préstamos documentales atendidos</t>
  </si>
  <si>
    <t>Ninguna</t>
  </si>
  <si>
    <t>Transferencias Documentales Primarias</t>
  </si>
  <si>
    <t xml:space="preserve">No. de transferencias documentales efectuadas / No. de  transferencias documentales programadas </t>
  </si>
  <si>
    <t>Cumplimiento capacitaciones  en Gestión Documental</t>
  </si>
  <si>
    <t>Capacitaciones realizadas  /  Capacitaciones programadas</t>
  </si>
  <si>
    <t>Correspondencia recibida y distribuida</t>
  </si>
  <si>
    <t>Total de Correspondencia entregada  /  Total  de Correspondencia recibida</t>
  </si>
  <si>
    <t>Correspondencia Devuelta enviada</t>
  </si>
  <si>
    <t>No. de Correspondencia devuelta enviada /  No. de Correspondencia devuelta</t>
  </si>
  <si>
    <t>Programa de visitas de acompañamiento GESDOC</t>
  </si>
  <si>
    <t xml:space="preserve">No. de asesorias realizadas /  No. asesorías solicitadas </t>
  </si>
  <si>
    <t>Seguimiento al Programa de Gestión Documental</t>
  </si>
  <si>
    <t>No. Actividades ejecutadas  /  No. Actividades programadas</t>
  </si>
  <si>
    <t>Meta  2018</t>
  </si>
  <si>
    <t>Valor a Marzo 2018</t>
  </si>
  <si>
    <t>Valor a Junio 2018</t>
  </si>
  <si>
    <t>Valor a Sep 2018</t>
  </si>
  <si>
    <t>Valor a Dic 2018</t>
  </si>
  <si>
    <t>indice de satisfacción al servicio</t>
  </si>
  <si>
    <t>+</t>
  </si>
  <si>
    <t>Tramite de solicitudes de entrevistas con PPL</t>
  </si>
  <si>
    <t>Numeración ISOLUCIÓN</t>
  </si>
  <si>
    <t>BIENES MUEBLES SUSCEPTIBLES DE BAJA</t>
  </si>
  <si>
    <t>NUNERO DE UNIDADES EJECUTORAS QUE REPORTAN BIENES MUEBLES PARA DAR DE BAJA / NUMERO DE UNIDADES  EJECUTORAS QUE REALIZAN BAJA</t>
  </si>
  <si>
    <t>Postiva</t>
  </si>
  <si>
    <t>Semestral</t>
  </si>
  <si>
    <t>MANEJO DE CANINOS</t>
  </si>
  <si>
    <t xml:space="preserve">Ejemplares caninos registrados en PCT / Ejemplares caninos puestos al servicio </t>
  </si>
  <si>
    <t>postiva</t>
  </si>
  <si>
    <t>NOVEDADES DE INVENTARIO</t>
  </si>
  <si>
    <t>NUMERO DE NOVEDADES SUBSANADAS  /  NUMERO DE NOVEDADES REPORTADAS EN LAS ACTAS DE TOMA FÍSICA DE INVENTARIOS</t>
  </si>
  <si>
    <t>SEGUIMIENTO USO DEL APLICATIVO PCT</t>
  </si>
  <si>
    <t>NUMERO DE UNIDADES EJECUTORAS QUE UTILIZAN EL APLICATIVO PCT DE FORMA OPORTUNA / NUMERO DE UNIDADES EJECUTORAS DEL INSTITUTO</t>
  </si>
  <si>
    <t>TOMA FISICA DE INVENTARIO - PARQUE AUTOMOTOR</t>
  </si>
  <si>
    <t>NUMERO DE REVISTAS PARQUE AUTOMOTOR RECIBIDAS  / NUMERO DE UNIDADES EJECUTORAS DEL INSTITUTO</t>
  </si>
  <si>
    <t>TOMA FISICA DE INVENTARIOS</t>
  </si>
  <si>
    <t>NUMERO DE ACTAS DE TOMA FÍSICA DE INVENTARIOS RECIBIDAS / NUMERO DE UNIDADES EJECUTORAS DEL INSTITUTO</t>
  </si>
  <si>
    <t xml:space="preserve">Consumo Servicios Públicos Sede Central </t>
  </si>
  <si>
    <t>El No. de Consumos en el periodo / El No. de personas en el periodo</t>
  </si>
  <si>
    <t>Seguimiento a  las necesidades prioritarias de infraestructura subsandas por la USPEC</t>
  </si>
  <si>
    <t xml:space="preserve">El No. de necesidades prioritarias reportadas  por los ERON  / El No. de necesidades prioritarias subsanadas  por la USPEC </t>
  </si>
  <si>
    <t>Ejecución del Plan Anual de Adquisiciones</t>
  </si>
  <si>
    <t>Recursos Ejecutados / Recursos Programados</t>
  </si>
  <si>
    <t>Supervisión a la ejecución contractual</t>
  </si>
  <si>
    <t xml:space="preserve">No. de informes de supervisión recibidos / No. de informes de supervisión a presentar </t>
  </si>
  <si>
    <t xml:space="preserve">AVISO DE SINIESTRO ANTE LOS CORREDORES DE SEGUROS </t>
  </si>
  <si>
    <t xml:space="preserve">Presentación Aviso de Siniestro a los Corredores de Seguros / Informes de Siniestro enviados por las Direcciones, Coordinaciones y Areas del Instituto. </t>
  </si>
  <si>
    <t>TRASLADO DE LOS REQUIMIENTOS DE LA COMPAÑÍA DE SEGUROS</t>
  </si>
  <si>
    <t>Traslado de los requerimientos efectuados por la Compañía Aseguradora a las Direcciones, Coordinaciones y Areas del Instituto. / Requerimientos efectuados por la Compañía Aseguradora para la Formalización de Siniestros</t>
  </si>
  <si>
    <t xml:space="preserve">ADMINISTRACIÓN DE LAS PETICIONES </t>
  </si>
  <si>
    <t>Peticiones y consultas atendidas / Peticiones y consultas Recibias</t>
  </si>
  <si>
    <t>Entrega reporte trimestral por parte de los ERON</t>
  </si>
  <si>
    <t>Numero de ERON que presentaron el reporte /  Numero de ERON que deben presentar el reporte</t>
  </si>
  <si>
    <t>Suministro de munición para la capacitación del personal de auxiliares</t>
  </si>
  <si>
    <t xml:space="preserve">Total de centros de instrucción dotados /  Total centros de instrucción </t>
  </si>
  <si>
    <t>Mantenimientos efectuados al materia de defensa</t>
  </si>
  <si>
    <t xml:space="preserve">Armas reparadas   /  Armas que ingresaron </t>
  </si>
  <si>
    <t>Municiones o gases que reportan mayor nivel de consumo en los ERON</t>
  </si>
  <si>
    <t xml:space="preserve">Cantidad de consumo por elemento  /  antidad total de elemento </t>
  </si>
  <si>
    <t>Valor Pagado realizado  /  Valor Pago programados * 100%</t>
  </si>
  <si>
    <t>Presupuesto de ingreso persivido / presupuesto de ingreso proyectado*100</t>
  </si>
  <si>
    <t>PAC APROBADO</t>
  </si>
  <si>
    <t>Solicitud de PAC de la Entidad / Solicitud aprobada por la Direccion de Credito Publico</t>
  </si>
  <si>
    <t>EJECUCION DEL PAC</t>
  </si>
  <si>
    <t>PAC aprobado /  PAC Ejecutado</t>
  </si>
  <si>
    <t>REGISTRAR DOCUMENTOS SOPORTES PARA PAGO</t>
  </si>
  <si>
    <t>Documentos requeridos / Documentos radicados</t>
  </si>
  <si>
    <t>PAGAR OBLIGACIONES</t>
  </si>
  <si>
    <t>Obligaciones adquiridas / Obligaciones pagadas</t>
  </si>
  <si>
    <t>Coordinar y hacer seguimiento a la apertura y cancelacion de cuentas bancarias recursos propios y recursos nacion</t>
  </si>
  <si>
    <t>Cuentas activas /  Cuentas autorizadas</t>
  </si>
  <si>
    <t>REGISTRAR Y CONTROLAR LOS INGRESOS DE RECURSOS PROPIOS DEL INSTITUTO EN EL SISTEMA FINANCIERO</t>
  </si>
  <si>
    <t xml:space="preserve">Reporte cuenta CUN /  Reporte de Ingresos </t>
  </si>
  <si>
    <t>EXPEDIR CERTIFICADOS DE INGRESOS Y RETENCIONES</t>
  </si>
  <si>
    <t>Solicitud certificado /  Certificado entregado</t>
  </si>
  <si>
    <t>TRANSFERIR LOS DINEROS CONSIGNADOS POR CONCEPTO DE DECOMISOS DE LA PPL</t>
  </si>
  <si>
    <t>Solicitud firmada por el Director del establecimIEnto /  Transferencia realizada a la cuenta matriz del establecimeinto</t>
  </si>
  <si>
    <t>REALIZAR TRANSFERENCIA DE LOS RECURSOS CONSIGNADOS A FAVOR DE LA PPL</t>
  </si>
  <si>
    <t>Consignaiones realizadas /  Cargue al folio del PPL</t>
  </si>
  <si>
    <t>Porcentaje  de Ejecución Presupuestal</t>
  </si>
  <si>
    <t>Compromisos (Cifras en millones de pesos) /  Apropiación definitiva del presupuesto  (Cifras en millones de pesos)</t>
  </si>
  <si>
    <t xml:space="preserve">OBLIGACIONES PRESUPUESTALES </t>
  </si>
  <si>
    <t>OBLIGACIONES REALIZADAS CORRECTAMENTE /  TOTAL OBLIGACIONES</t>
  </si>
  <si>
    <t>VARIACIONES DEL BALANCE</t>
  </si>
  <si>
    <t>BALANCE GENERAL TRIMESTRAL VIGENCIA ANTERIOR /  BALANCE GENERAL TRIMESTRAL VIGENCIA ACTUAL</t>
  </si>
  <si>
    <t>TARIFAS TRIBUTARIAS</t>
  </si>
  <si>
    <t>TOTAL DE RECLAMACIONES EFECTIVAS  /  TOTAL DE OBLIGACIONES TRIBUTARIAS</t>
  </si>
  <si>
    <t>CUMPLIMIENTO OBLIGACIONES TRIBUTARIAS</t>
  </si>
  <si>
    <t>OBLIGACIONES TRIBUTARIAS PRESENTADAS POR EL GRUPO CONTABLE OPORTUNAMENTE /  TOTAL OBLIGACIONES TRIBUTARIAS A CARGO DEL GRUPO CONTABLE</t>
  </si>
  <si>
    <t>Negativa</t>
  </si>
  <si>
    <t>DE ACUERDO CON LA META ESTABLECIDA PARA EL MES DE DICIEMBRE (99%), EL PAC SOLICITADO FUE APROBADO EN SU MAYORIA-YA QUE DE ACUERDO AL FLUJO DE EFECTIVO QUE TIENE LA NACION TIENE LA AUTONOMIA PARA APROBAR EL PORCENTAJE DE RECURSOS SOLICITADOS</t>
  </si>
  <si>
    <t>DE ACUERDO CON LA META ESTABLECIDA PARA EL MES(100%), LA EJECUCION DEL PAC FUE SOBRESALIENTE</t>
  </si>
  <si>
    <t>SE CUMPLE CON LO ESTABLECIDO TENIENDO EN CUENTA QUE LA DIFERENCIA  RADICA A FACTORES EXTERNOS DEL INSTITUTO, CABE ANOTAR QUE ESTE REPORTE SE SACA CON CORTE A 15 DEL MES SIGUIENTE SEGÚN LA PARAMETRIZACION DEL SIIF NACION</t>
  </si>
  <si>
    <t>PARA EL MES DE DICIEMBRE, EL INDICADOR FUE EJECUTADO AL 100% LLEGANDO AL RANGO DE CUMPLIMIENTO SOBRESALIENTE</t>
  </si>
  <si>
    <t>EL REPORTE DE CUENTAS ACTIVAS ES SOBRESALIENTE, CABE ACLARAR QUE EL 9.5 PARA LLEGAR AL 100% SE PRESENTA POR CUENTAS CANCELADAS, INACTIVAS E INVALIDADAS.</t>
  </si>
  <si>
    <t>E CUMPLE CON LO ESTABLECIDO TENIENDO EN CUENTA QUE LA DIFERENCIA  RADICA A FACTORES EXTERNOS DEL INSTITUTO, CABE ANOTAR QUE ESTE REPORTE SE SACA CON CORTE A 15 DEL MES SIGUIENTE SEGÚN LA PARAMETRIZACION DEL SIIF NACION</t>
  </si>
  <si>
    <t>DE ACUERDO CON LA META ESTABLECIDA (100%), EL REINTEGRO DE LOS RECURSOS DECOMISADOS FUE SOBRESALIENTE</t>
  </si>
  <si>
    <t xml:space="preserve">La ejecución en lo acumulado del año 2018 fue del 96,95%, lo cual evidencia un cumplimiento de la meta (96%) y acorde con el rango se ubica en el nivel sobresaliente </t>
  </si>
  <si>
    <t>EXISTE COMPROMISO CON EL CUMPLIMIENTO DE LAS OBLIGACIONES TRIBUTARIAS DENTRO DE LOS PLAZOS ESTABLECIDOS POR LOS ENTES.</t>
  </si>
  <si>
    <t>el calculo del indicador da como resultado un rango de cumplimiento de sobresaliente.</t>
  </si>
  <si>
    <t>CON EL CUMPLIMIENTO DE LAS OBLIGACIONES TRIBUTARIAS DENTRO DE LOS PLAZOS ESTABLECIDOS POR LOS ENTES.</t>
  </si>
  <si>
    <t>El resultado se presentara en el proximo semestre, no se ha terminado el proceso.</t>
  </si>
  <si>
    <t>EL PAC SOLICITADO FUE APROBADO EN SU MAYORIA-YA QUE DE ACUERDO AL FLUJO DE EFECTIVO QUE TIENE LA NACION TIENE LA AUTONOMIA PARA APROBAR EL PORCENTAJE DE RECURSOS SOLICITADOS</t>
  </si>
  <si>
    <t>La diferencia corresponde que por cierre de vigencia se giro el adicional del cierre de noviembre mas el 100% de diciembre.</t>
  </si>
  <si>
    <t>Programa aprobado por el comité institucional de coordinación de control interno con acta 001 del 16-02-2018</t>
  </si>
  <si>
    <t>Originalmente el comité de coordianción de control interno había aprobado doce (12) auditorias, por interés institucional y a solicitud de los directivos se realizaron dos (2) modificaciones al programa, en los meses de abril y julio. Las modificaciones adicionaron siete (7) auditorias quedando en total  (19)</t>
  </si>
  <si>
    <t>El programa anual de auditorías con su dos ajustes consolidó la ejecución de 19 auditorias, se culminaron (16) auditorías y tres quedaron pendientes por generar el informe final.</t>
  </si>
  <si>
    <t xml:space="preserve">Se realizó acompañamiento al desarrollo de la gestión con trece modalidades de informes. </t>
  </si>
  <si>
    <t>Revisión periodica del cumplimiento de las actividades programadas</t>
  </si>
  <si>
    <t>Tres informes de autoevaluación que le han permitido al proceso medir y controlar oportunamente la generación de los productos y su cumplimiento</t>
  </si>
  <si>
    <t>Tres evaluaciones de avance del sistema del control interno, los avances y brechas en la implementación</t>
  </si>
  <si>
    <t>Teniendo en cuenta la existencia de quejas al 31 cdel 2018 se han realziado las siguientes actuaciones:  Inhibitorios 1546, Indagaciones preliminares 416, Investigaciones disciplinarias 442,y remisiones por competencia OFIDI 540 un total de 2944 sobre 3277 quejas recibidas un avance del 89%</t>
  </si>
  <si>
    <t>Acciones disciplinarias resueltas / casos disciplinarios 3277/ 7589 un 43.18%</t>
  </si>
  <si>
    <t>Se realizaron eventos de sensibilizaciòn en materia de prevenciòn disciplinaria como reuniones de capacitaciòn tanto  en los ERON como por videoconferencia.</t>
  </si>
  <si>
    <t>2515 procesos / 81 fallos en primera instancia un 3,22%</t>
  </si>
  <si>
    <t>El sistema de gestión en seguridad y salud en el trabajo fue formulado e implementado a nivel nacional de acuerdo a las actividades establecidas para ejecutar durante la vigencia</t>
  </si>
  <si>
    <t>Se llevo a cabo el proceso de nombramiento y toma de posesión de 23 funcionarios, entre administrativos y Dragoneantes,  tambien el proceso de proveer 215 vacantes de personal administrativo, con posesiones de funcionarios de carrera administrativa, mediante la figura de encargo.</t>
  </si>
  <si>
    <t>Del total de funcionarios de carrera y en periodo de pruebas a evaluar 14071 presentan EDL 2017 un total de 13177</t>
  </si>
  <si>
    <t>El cumplimiento del plan de bienestar e incentivos se cumplio en su totalidad con el desarrollo de todas las actividades programadas para la vigencia 2019</t>
  </si>
  <si>
    <t>Se mantiene la constante frente a la ocurrencia  de novedades en los ERON</t>
  </si>
  <si>
    <t>Se dio cumplimiento en un 49% por encima de la meta</t>
  </si>
  <si>
    <t xml:space="preserve">Se finaliza la gestión del año 2018 con el 83% del total de personas privadas de la libertad atendidas en el 100% </t>
  </si>
  <si>
    <t>El proceso garantiza la cobertura en salud del 100% de la población que ingresa</t>
  </si>
  <si>
    <t xml:space="preserve">En el mes de Diciembre se logra una gestión de (244) personas privadas de la libertad clasificadas en fase de tratamiento penitenciario de mínima seguridad y confianza, según reporte suministrado por el aplicativo “SISIPEC WEB”, contemplando un consolidado de (5914) personas privadas de la libertad clasificadas en fase de tratamiento penitenciario de mínima seguridad y confianza en la vigencia, constituyendo un avance del (426.39%) frente a la meta anual. “Fuente: subdirección Psicosocial; Dirección Atención y Tratamiento; Diciembre/2018”
</t>
  </si>
  <si>
    <t>El indicador está proyectado sobre la base de la totalidad de PPL condenados y sindicados con TEE, para efectos de tratamiento penitenciario solo se debe tener en cuenta los PPL condenados con TEE, que superamos la meta y se mantiene igual que el trimestre pasado.</t>
  </si>
  <si>
    <t xml:space="preserve">El indicador se evalua teniendo en cuenta, el censo educativo de cada uno de los establecimientos de reclusión, </t>
  </si>
  <si>
    <t xml:space="preserve">El indicador se evalua teniendo en cuenta que las planeaciones realizadas por los ERON, están sujetas a los recursos físicos y humanos con los que cuenta los ERON, </t>
  </si>
  <si>
    <t>Se articularon las herramientas u orientaciones curriculares previstas al desarrollo de las actividades del proceso</t>
  </si>
  <si>
    <t>Los documentos académicos necesarios para el desarrollo de la programación académica se aprobaron e implementaron</t>
  </si>
  <si>
    <t>Fueron aprobados 4 programas de profundización técnica y 2 programas de educación informal</t>
  </si>
  <si>
    <t>La programación académica se desarrollo con normalidad a excepción de siete programas académicos que fueron aplazados por causa justificada</t>
  </si>
  <si>
    <t>La tasa de cobertura fue igual al 90%</t>
  </si>
  <si>
    <t>Avance 100%</t>
  </si>
  <si>
    <t>Se da cumplimiento al indicador toda vez que se tramitaron 219 solicitudes de entrevista con plena eficiencia y eficacia dentro del proceso.</t>
  </si>
  <si>
    <t>El cumplimiento de la meta de este trimestre obedece al efectivo seguimiento por parte de la Oficina Asesora de Comunicaciones al plan de necesidades del proceso.</t>
  </si>
  <si>
    <t>El cumplimiento de la meta de estos dos últimos trimestre, hace parte del monitoreo de medios de comunicación (control noticioso), donde las noticias favorables para la imagen positiva institucional en un total de 74 noticias</t>
  </si>
  <si>
    <t>Se da el cumplimiento teniendo en cuenta que se realiza el efectivo seguimiento de la información noticiosa que se publica en los medios de comunicación de forma diaria, de tal manera que se realiza un análisis y clasificación de noticias con un total de 74 positivas, 246 negativas y 325 neutras.</t>
  </si>
  <si>
    <t>En los dos últimos trimestres se elaboraron y publicaron 28 Boletines Internos por medio del correo institucional comunicacionorganizacional@inpec.gov.co y 26 Notinpec por medio del correo institucional notinpec@inpec.gov.co dando cumplimiento a la meta de este periodo.</t>
  </si>
  <si>
    <t>Para el cumplimiento de esta meta se desarrollaron y publicaron 52 Comunicados de Prensa y 3 monitoreos de redes sociales.</t>
  </si>
  <si>
    <t>Al finalizar la vigencia 2018, los proyectos, culminaron con un avance acumulado promedio, en ejecución  72,99% avance financiero 79.73% en gestión 100% avance producto 81,5%</t>
  </si>
  <si>
    <t>El plan de acción del proceso de planificación institucional del total de sus (18) productos planificados un cumplimiento del 100%</t>
  </si>
  <si>
    <t>para la vigneica 2018, se reportaron un total de 14 publicaciones de  Boletines estadísticos  de enero a diciembre de 2018, los cuales se pueden consultar en el Link:  http://www.inpec.gov.co/web/guest/estadisticas/informes-y-boletines</t>
  </si>
  <si>
    <t xml:space="preserve">se realizaron 25 acta de asesoría, y un total de 503 documentos revisados en el semestre de junio a diciembre de 2018, se anexa actas y cuadro de documentos revisados </t>
  </si>
  <si>
    <t>Por apertura de un nuevo hallazgo producto de la última auditoria de cumplimiento “La entidad no ha diseñado un sistema de medición del impacto de los programas de Atención Psicosocial  y Tratamiento que le permitan hacer seguimiento a los avances obtenidos frente a los objetivos planteados y actividades a implementar, debido a deficiencias de planeación que no le permite diseñar y establecer planes, programas y lineamientos adecuados para evaluar, asignar, y ubicar a las PPL,  para la aplicación del tratamiento Penitenciario y Atención Social con fines de resocialización de los internos para la adquisición de destrezas, habilidades, conocimiento y competitividad para su integración a la vida en libertad, logra un avance porcentual de cumplimiento a un75%.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</si>
</sst>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quot;€&quot;_-;\-* #,##0.00\ &quot;€&quot;_-;_-* &quot;-&quot;??\ &quot;€&quot;_-;_-@_-"/>
    <numFmt numFmtId="166" formatCode="0.0%"/>
  </numFmts>
  <fonts count="22" x14ac:knownFonts="1">
    <font>
      <sz val="11"/>
      <color theme="1"/>
      <name val="Arial"/>
      <family val="2"/>
    </font>
    <font>
      <sz val="11"/>
      <color theme="1"/>
      <name val="Calibri"/>
      <family val="2"/>
      <scheme val="minor"/>
    </font>
    <font>
      <b/>
      <sz val="14"/>
      <color theme="0"/>
      <name val="Arial"/>
      <family val="2"/>
    </font>
    <font>
      <b/>
      <sz val="11"/>
      <color theme="1"/>
      <name val="Arial"/>
      <family val="2"/>
    </font>
    <font>
      <sz val="14"/>
      <color theme="1"/>
      <name val="Arial"/>
      <family val="2"/>
    </font>
    <font>
      <sz val="12"/>
      <name val="Calibri"/>
      <family val="2"/>
      <scheme val="minor"/>
    </font>
    <font>
      <b/>
      <sz val="12"/>
      <color theme="1"/>
      <name val="Calibri"/>
      <family val="2"/>
      <scheme val="minor"/>
    </font>
    <font>
      <sz val="12"/>
      <name val="Calibri"/>
      <family val="2"/>
      <scheme val="minor"/>
    </font>
    <font>
      <sz val="12"/>
      <color theme="1"/>
      <name val="Calibri"/>
      <family val="2"/>
    </font>
    <font>
      <sz val="12"/>
      <color rgb="FF000000"/>
      <name val="Calibri"/>
      <family val="2"/>
    </font>
    <font>
      <sz val="10"/>
      <name val="Arial"/>
      <family val="2"/>
    </font>
    <font>
      <sz val="10"/>
      <name val="Calibri"/>
      <family val="2"/>
      <scheme val="minor"/>
    </font>
    <font>
      <sz val="11"/>
      <color indexed="8"/>
      <name val="Calibri"/>
      <family val="2"/>
    </font>
    <font>
      <sz val="10"/>
      <name val="Verdana"/>
      <family val="2"/>
    </font>
    <font>
      <b/>
      <sz val="14"/>
      <color rgb="FF0070C0"/>
      <name val="Arial"/>
      <family val="2"/>
    </font>
    <font>
      <sz val="11"/>
      <color theme="1"/>
      <name val="Arial"/>
      <family val="2"/>
    </font>
    <font>
      <b/>
      <sz val="10"/>
      <color rgb="FF333333"/>
      <name val="Arial"/>
      <family val="2"/>
    </font>
    <font>
      <sz val="10"/>
      <color rgb="FF333333"/>
      <name val="Arial"/>
      <family val="2"/>
    </font>
    <font>
      <sz val="12"/>
      <name val="Arial"/>
      <family val="2"/>
    </font>
    <font>
      <sz val="14"/>
      <name val="Arial"/>
      <family val="2"/>
    </font>
    <font>
      <sz val="12"/>
      <color theme="1"/>
      <name val="Arial"/>
      <family val="2"/>
    </font>
    <font>
      <sz val="12"/>
      <color rgb="FF333333"/>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E8ED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1" fillId="0" borderId="0"/>
    <xf numFmtId="165" fontId="12" fillId="0" borderId="0" applyFont="0" applyFill="0" applyBorder="0" applyAlignment="0" applyProtection="0"/>
    <xf numFmtId="0" fontId="10" fillId="0" borderId="0"/>
    <xf numFmtId="0" fontId="13" fillId="0" borderId="0"/>
    <xf numFmtId="9" fontId="12" fillId="0" borderId="0" applyFont="0" applyFill="0" applyBorder="0" applyAlignment="0" applyProtection="0"/>
    <xf numFmtId="9" fontId="15" fillId="0" borderId="0" applyFont="0" applyFill="0" applyBorder="0" applyAlignment="0" applyProtection="0"/>
  </cellStyleXfs>
  <cellXfs count="12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4" xfId="0" applyFill="1" applyBorder="1" applyAlignment="1">
      <alignment horizontal="justify"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left" vertical="top" wrapText="1"/>
    </xf>
    <xf numFmtId="164" fontId="4" fillId="0" borderId="1"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6" xfId="0" applyFill="1" applyBorder="1" applyAlignment="1">
      <alignment horizontal="justify" vertical="center" wrapText="1"/>
    </xf>
    <xf numFmtId="0" fontId="0"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0" fillId="3" borderId="1" xfId="0" applyFill="1" applyBorder="1" applyAlignment="1">
      <alignment horizontal="left" vertical="top"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justify"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justify"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Border="1" applyAlignment="1">
      <alignment horizontal="center" vertical="center" wrapText="1"/>
    </xf>
    <xf numFmtId="0" fontId="0" fillId="0" borderId="1" xfId="0" applyFill="1" applyBorder="1" applyAlignment="1">
      <alignment horizontal="left"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6" xfId="0" applyFont="1" applyBorder="1" applyAlignment="1">
      <alignment horizontal="left" vertical="center" wrapText="1"/>
    </xf>
    <xf numFmtId="0" fontId="9" fillId="0" borderId="1" xfId="0" applyFont="1" applyBorder="1" applyAlignment="1">
      <alignment horizontal="center" vertical="center" wrapText="1"/>
    </xf>
    <xf numFmtId="0" fontId="0" fillId="3" borderId="3" xfId="0" applyFill="1" applyBorder="1"/>
    <xf numFmtId="0" fontId="0" fillId="3" borderId="6" xfId="0" applyFill="1" applyBorder="1"/>
    <xf numFmtId="0" fontId="0" fillId="3" borderId="1" xfId="0" applyFill="1" applyBorder="1"/>
    <xf numFmtId="0" fontId="7" fillId="0" borderId="3"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1" applyFont="1" applyBorder="1" applyAlignment="1">
      <alignment horizontal="left" vertical="center" wrapText="1"/>
    </xf>
    <xf numFmtId="0" fontId="11" fillId="0" borderId="3" xfId="1" applyFont="1" applyBorder="1" applyAlignment="1">
      <alignment horizontal="center" vertical="center" wrapText="1"/>
    </xf>
    <xf numFmtId="0" fontId="10" fillId="0" borderId="6" xfId="1" applyFont="1" applyBorder="1" applyAlignment="1">
      <alignment vertical="center" wrapText="1"/>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9" fontId="11" fillId="0" borderId="3" xfId="1" applyNumberFormat="1" applyFont="1" applyBorder="1" applyAlignment="1">
      <alignment horizontal="center" vertical="center" wrapText="1"/>
    </xf>
    <xf numFmtId="0" fontId="11" fillId="0" borderId="6" xfId="1" applyFont="1" applyBorder="1" applyAlignment="1">
      <alignment vertical="center" wrapText="1"/>
    </xf>
    <xf numFmtId="0" fontId="10" fillId="0" borderId="2"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vertical="center" wrapText="1"/>
    </xf>
    <xf numFmtId="9" fontId="0" fillId="0" borderId="3" xfId="0" applyNumberFormat="1" applyFill="1" applyBorder="1" applyAlignment="1">
      <alignment horizontal="center" vertical="center" wrapText="1"/>
    </xf>
    <xf numFmtId="0" fontId="0" fillId="0" borderId="6" xfId="0" applyBorder="1" applyAlignment="1">
      <alignment vertical="center" wrapText="1"/>
    </xf>
    <xf numFmtId="9" fontId="0" fillId="0" borderId="3" xfId="0" applyNumberFormat="1" applyBorder="1" applyAlignment="1">
      <alignment horizontal="center" vertical="center" wrapText="1"/>
    </xf>
    <xf numFmtId="0" fontId="0" fillId="0" borderId="6" xfId="0" applyBorder="1" applyAlignment="1">
      <alignment horizontal="left" vertical="center" wrapText="1"/>
    </xf>
    <xf numFmtId="0" fontId="0" fillId="0" borderId="6" xfId="0" applyFill="1" applyBorder="1" applyAlignment="1">
      <alignment horizontal="left" vertical="center" wrapText="1"/>
    </xf>
    <xf numFmtId="9" fontId="0" fillId="0" borderId="1"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11" fillId="0" borderId="2" xfId="1" applyFont="1" applyBorder="1" applyAlignment="1">
      <alignment horizontal="center" vertical="center" wrapText="1"/>
    </xf>
    <xf numFmtId="9" fontId="0" fillId="0" borderId="1" xfId="0" applyNumberFormat="1" applyFill="1" applyBorder="1" applyAlignment="1">
      <alignment horizontal="center" vertical="center" wrapText="1"/>
    </xf>
    <xf numFmtId="9" fontId="0" fillId="0" borderId="1" xfId="0" applyNumberFormat="1" applyFont="1" applyBorder="1" applyAlignment="1">
      <alignment horizontal="center" vertical="center" wrapText="1"/>
    </xf>
    <xf numFmtId="0" fontId="0" fillId="0" borderId="1" xfId="0" applyBorder="1" applyAlignment="1">
      <alignment horizontal="center" vertical="top" wrapText="1"/>
    </xf>
    <xf numFmtId="0" fontId="7" fillId="0" borderId="6" xfId="0" applyFont="1" applyFill="1" applyBorder="1" applyAlignment="1">
      <alignment horizontal="justify" vertical="center" wrapText="1"/>
    </xf>
    <xf numFmtId="9" fontId="0" fillId="0" borderId="1" xfId="6" applyFont="1" applyBorder="1" applyAlignment="1">
      <alignment horizontal="center" vertical="center" wrapText="1"/>
    </xf>
    <xf numFmtId="166" fontId="0" fillId="0" borderId="1" xfId="6" applyNumberFormat="1" applyFont="1" applyBorder="1" applyAlignment="1">
      <alignment horizontal="center" vertical="center" wrapText="1"/>
    </xf>
    <xf numFmtId="9" fontId="15" fillId="0" borderId="1" xfId="6" applyFont="1" applyBorder="1" applyAlignment="1">
      <alignment horizontal="center" vertical="center" wrapText="1"/>
    </xf>
    <xf numFmtId="10" fontId="0" fillId="0" borderId="1" xfId="6"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66" fontId="16" fillId="5" borderId="1"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166" fontId="17" fillId="5" borderId="1" xfId="0" applyNumberFormat="1" applyFont="1" applyFill="1" applyBorder="1" applyAlignment="1">
      <alignment horizontal="center" vertical="center" wrapText="1"/>
    </xf>
    <xf numFmtId="9" fontId="15" fillId="0" borderId="1" xfId="6" applyFont="1" applyFill="1" applyBorder="1" applyAlignment="1">
      <alignment horizontal="center" vertical="center" wrapText="1"/>
    </xf>
    <xf numFmtId="166" fontId="17" fillId="0" borderId="1" xfId="0" applyNumberFormat="1" applyFont="1" applyFill="1" applyBorder="1" applyAlignment="1">
      <alignment horizontal="justify" vertical="center" wrapText="1"/>
    </xf>
    <xf numFmtId="9" fontId="4" fillId="0" borderId="1" xfId="6" applyFont="1" applyBorder="1" applyAlignment="1">
      <alignment horizontal="center" vertical="center" wrapText="1"/>
    </xf>
    <xf numFmtId="10" fontId="4" fillId="0" borderId="1" xfId="6" applyNumberFormat="1" applyFont="1" applyBorder="1" applyAlignment="1">
      <alignment horizontal="center" vertical="center" wrapText="1"/>
    </xf>
    <xf numFmtId="166" fontId="4" fillId="0" borderId="1" xfId="6" applyNumberFormat="1" applyFont="1" applyBorder="1" applyAlignment="1">
      <alignment horizontal="center" vertical="center" wrapText="1"/>
    </xf>
    <xf numFmtId="164" fontId="19"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wrapText="1"/>
    </xf>
    <xf numFmtId="164" fontId="20" fillId="0" borderId="1" xfId="0" applyNumberFormat="1" applyFont="1" applyBorder="1" applyAlignment="1">
      <alignment horizontal="center" vertical="center" wrapText="1"/>
    </xf>
    <xf numFmtId="166" fontId="21" fillId="5" borderId="1" xfId="0" applyNumberFormat="1" applyFont="1" applyFill="1" applyBorder="1" applyAlignment="1">
      <alignment horizontal="center" vertical="center" wrapText="1"/>
    </xf>
    <xf numFmtId="9" fontId="16" fillId="5" borderId="1" xfId="6" applyFont="1" applyFill="1" applyBorder="1" applyAlignment="1">
      <alignment horizontal="center" vertical="center" wrapText="1"/>
    </xf>
    <xf numFmtId="0" fontId="5" fillId="0" borderId="6" xfId="0"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166" fontId="4" fillId="0" borderId="1" xfId="6"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9" fontId="4" fillId="0" borderId="1" xfId="6" applyFont="1" applyFill="1" applyBorder="1" applyAlignment="1">
      <alignment horizontal="center" vertical="center" wrapText="1"/>
    </xf>
    <xf numFmtId="0" fontId="5" fillId="0" borderId="1" xfId="0" applyFont="1" applyFill="1" applyBorder="1" applyAlignment="1">
      <alignment horizontal="center" vertical="center" wrapText="1"/>
    </xf>
    <xf numFmtId="1" fontId="0" fillId="0" borderId="1" xfId="6" applyNumberFormat="1" applyFont="1" applyBorder="1" applyAlignment="1">
      <alignment horizontal="center" vertical="center" wrapText="1"/>
    </xf>
    <xf numFmtId="9" fontId="19" fillId="0" borderId="1" xfId="6"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0" fontId="4" fillId="0" borderId="1" xfId="6"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0" fillId="0" borderId="8" xfId="0" applyBorder="1" applyAlignment="1">
      <alignment horizontal="center" vertical="center" wrapText="1"/>
    </xf>
    <xf numFmtId="10"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0" fillId="0" borderId="8" xfId="0"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18" fillId="0" borderId="1" xfId="0" applyFont="1" applyFill="1" applyBorder="1" applyAlignment="1">
      <alignment vertical="center" wrapText="1"/>
    </xf>
  </cellXfs>
  <cellStyles count="7">
    <cellStyle name="Moneda 2" xfId="2"/>
    <cellStyle name="Normal" xfId="0" builtinId="0"/>
    <cellStyle name="Normal 2" xfId="1"/>
    <cellStyle name="Normal 2 2" xfId="3"/>
    <cellStyle name="Normal 3" xfId="4"/>
    <cellStyle name="Porcentaje" xfId="6" builtinId="5"/>
    <cellStyle name="Porcentaje 2" xfId="5"/>
  </cellStyles>
  <dxfs count="36">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394607</xdr:colOff>
      <xdr:row>2</xdr:row>
      <xdr:rowOff>149678</xdr:rowOff>
    </xdr:from>
    <xdr:to>
      <xdr:col>20</xdr:col>
      <xdr:colOff>693965</xdr:colOff>
      <xdr:row>2</xdr:row>
      <xdr:rowOff>381000</xdr:rowOff>
    </xdr:to>
    <xdr:sp macro="" textlink="">
      <xdr:nvSpPr>
        <xdr:cNvPr id="2" name="1 Elipse"/>
        <xdr:cNvSpPr/>
      </xdr:nvSpPr>
      <xdr:spPr>
        <a:xfrm>
          <a:off x="23635607" y="22996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381001</xdr:colOff>
      <xdr:row>3</xdr:row>
      <xdr:rowOff>258536</xdr:rowOff>
    </xdr:from>
    <xdr:to>
      <xdr:col>20</xdr:col>
      <xdr:colOff>680359</xdr:colOff>
      <xdr:row>3</xdr:row>
      <xdr:rowOff>489858</xdr:rowOff>
    </xdr:to>
    <xdr:sp macro="" textlink="">
      <xdr:nvSpPr>
        <xdr:cNvPr id="4" name="3 Elipse"/>
        <xdr:cNvSpPr/>
      </xdr:nvSpPr>
      <xdr:spPr>
        <a:xfrm>
          <a:off x="23622001" y="29527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367393</xdr:colOff>
      <xdr:row>4</xdr:row>
      <xdr:rowOff>408214</xdr:rowOff>
    </xdr:from>
    <xdr:to>
      <xdr:col>20</xdr:col>
      <xdr:colOff>666751</xdr:colOff>
      <xdr:row>4</xdr:row>
      <xdr:rowOff>639536</xdr:rowOff>
    </xdr:to>
    <xdr:sp macro="" textlink="">
      <xdr:nvSpPr>
        <xdr:cNvPr id="5" name="4 Elipse"/>
        <xdr:cNvSpPr/>
      </xdr:nvSpPr>
      <xdr:spPr>
        <a:xfrm>
          <a:off x="23608393" y="3946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367393</xdr:colOff>
      <xdr:row>5</xdr:row>
      <xdr:rowOff>285751</xdr:rowOff>
    </xdr:from>
    <xdr:to>
      <xdr:col>20</xdr:col>
      <xdr:colOff>666751</xdr:colOff>
      <xdr:row>5</xdr:row>
      <xdr:rowOff>517073</xdr:rowOff>
    </xdr:to>
    <xdr:sp macro="" textlink="">
      <xdr:nvSpPr>
        <xdr:cNvPr id="6" name="5 Elipse"/>
        <xdr:cNvSpPr/>
      </xdr:nvSpPr>
      <xdr:spPr>
        <a:xfrm>
          <a:off x="23608393" y="47897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408215</xdr:colOff>
      <xdr:row>6</xdr:row>
      <xdr:rowOff>353785</xdr:rowOff>
    </xdr:from>
    <xdr:to>
      <xdr:col>20</xdr:col>
      <xdr:colOff>707573</xdr:colOff>
      <xdr:row>6</xdr:row>
      <xdr:rowOff>585107</xdr:rowOff>
    </xdr:to>
    <xdr:sp macro="" textlink="">
      <xdr:nvSpPr>
        <xdr:cNvPr id="7" name="6 Elipse"/>
        <xdr:cNvSpPr/>
      </xdr:nvSpPr>
      <xdr:spPr>
        <a:xfrm>
          <a:off x="23649215" y="570139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8</xdr:row>
      <xdr:rowOff>163285</xdr:rowOff>
    </xdr:from>
    <xdr:to>
      <xdr:col>20</xdr:col>
      <xdr:colOff>721179</xdr:colOff>
      <xdr:row>8</xdr:row>
      <xdr:rowOff>394607</xdr:rowOff>
    </xdr:to>
    <xdr:sp macro="" textlink="">
      <xdr:nvSpPr>
        <xdr:cNvPr id="8" name="7 Elipse"/>
        <xdr:cNvSpPr/>
      </xdr:nvSpPr>
      <xdr:spPr>
        <a:xfrm>
          <a:off x="20315464" y="7347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9</xdr:row>
      <xdr:rowOff>136072</xdr:rowOff>
    </xdr:from>
    <xdr:to>
      <xdr:col>20</xdr:col>
      <xdr:colOff>721179</xdr:colOff>
      <xdr:row>9</xdr:row>
      <xdr:rowOff>367394</xdr:rowOff>
    </xdr:to>
    <xdr:sp macro="" textlink="">
      <xdr:nvSpPr>
        <xdr:cNvPr id="9" name="8 Elipse"/>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10</xdr:row>
      <xdr:rowOff>204107</xdr:rowOff>
    </xdr:from>
    <xdr:to>
      <xdr:col>20</xdr:col>
      <xdr:colOff>721178</xdr:colOff>
      <xdr:row>10</xdr:row>
      <xdr:rowOff>435429</xdr:rowOff>
    </xdr:to>
    <xdr:sp macro="" textlink="">
      <xdr:nvSpPr>
        <xdr:cNvPr id="10" name="9 Elipse"/>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11</xdr:row>
      <xdr:rowOff>190500</xdr:rowOff>
    </xdr:from>
    <xdr:to>
      <xdr:col>20</xdr:col>
      <xdr:colOff>721180</xdr:colOff>
      <xdr:row>11</xdr:row>
      <xdr:rowOff>421822</xdr:rowOff>
    </xdr:to>
    <xdr:sp macro="" textlink="">
      <xdr:nvSpPr>
        <xdr:cNvPr id="11" name="10 Elipse"/>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12</xdr:row>
      <xdr:rowOff>163285</xdr:rowOff>
    </xdr:from>
    <xdr:to>
      <xdr:col>20</xdr:col>
      <xdr:colOff>734787</xdr:colOff>
      <xdr:row>12</xdr:row>
      <xdr:rowOff>394607</xdr:rowOff>
    </xdr:to>
    <xdr:sp macro="" textlink="">
      <xdr:nvSpPr>
        <xdr:cNvPr id="12" name="11 Elipse"/>
        <xdr:cNvSpPr/>
      </xdr:nvSpPr>
      <xdr:spPr>
        <a:xfrm>
          <a:off x="20329072" y="971549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13</xdr:row>
      <xdr:rowOff>312965</xdr:rowOff>
    </xdr:from>
    <xdr:to>
      <xdr:col>20</xdr:col>
      <xdr:colOff>734787</xdr:colOff>
      <xdr:row>13</xdr:row>
      <xdr:rowOff>544287</xdr:rowOff>
    </xdr:to>
    <xdr:sp macro="" textlink="">
      <xdr:nvSpPr>
        <xdr:cNvPr id="13" name="12 Elipse"/>
        <xdr:cNvSpPr/>
      </xdr:nvSpPr>
      <xdr:spPr>
        <a:xfrm>
          <a:off x="20329072" y="10463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15</xdr:row>
      <xdr:rowOff>136072</xdr:rowOff>
    </xdr:from>
    <xdr:to>
      <xdr:col>20</xdr:col>
      <xdr:colOff>721179</xdr:colOff>
      <xdr:row>15</xdr:row>
      <xdr:rowOff>367394</xdr:rowOff>
    </xdr:to>
    <xdr:sp macro="" textlink="">
      <xdr:nvSpPr>
        <xdr:cNvPr id="17" name="16 Elipse"/>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16</xdr:row>
      <xdr:rowOff>204107</xdr:rowOff>
    </xdr:from>
    <xdr:to>
      <xdr:col>20</xdr:col>
      <xdr:colOff>721178</xdr:colOff>
      <xdr:row>16</xdr:row>
      <xdr:rowOff>435429</xdr:rowOff>
    </xdr:to>
    <xdr:sp macro="" textlink="">
      <xdr:nvSpPr>
        <xdr:cNvPr id="18" name="17 Elipse"/>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17</xdr:row>
      <xdr:rowOff>190500</xdr:rowOff>
    </xdr:from>
    <xdr:to>
      <xdr:col>20</xdr:col>
      <xdr:colOff>721180</xdr:colOff>
      <xdr:row>17</xdr:row>
      <xdr:rowOff>421822</xdr:rowOff>
    </xdr:to>
    <xdr:sp macro="" textlink="">
      <xdr:nvSpPr>
        <xdr:cNvPr id="19" name="18 Elipse"/>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18</xdr:row>
      <xdr:rowOff>122464</xdr:rowOff>
    </xdr:from>
    <xdr:to>
      <xdr:col>20</xdr:col>
      <xdr:colOff>721179</xdr:colOff>
      <xdr:row>18</xdr:row>
      <xdr:rowOff>325211</xdr:rowOff>
    </xdr:to>
    <xdr:sp macro="" textlink="">
      <xdr:nvSpPr>
        <xdr:cNvPr id="20" name="19 Elipse"/>
        <xdr:cNvSpPr/>
      </xdr:nvSpPr>
      <xdr:spPr>
        <a:xfrm>
          <a:off x="20315464" y="13729607"/>
          <a:ext cx="299358" cy="20274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30</xdr:row>
      <xdr:rowOff>163285</xdr:rowOff>
    </xdr:from>
    <xdr:to>
      <xdr:col>20</xdr:col>
      <xdr:colOff>721179</xdr:colOff>
      <xdr:row>30</xdr:row>
      <xdr:rowOff>394607</xdr:rowOff>
    </xdr:to>
    <xdr:sp macro="" textlink="">
      <xdr:nvSpPr>
        <xdr:cNvPr id="42" name="41 Elipse"/>
        <xdr:cNvSpPr/>
      </xdr:nvSpPr>
      <xdr:spPr>
        <a:xfrm>
          <a:off x="20315464" y="22438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35</xdr:row>
      <xdr:rowOff>163285</xdr:rowOff>
    </xdr:from>
    <xdr:to>
      <xdr:col>20</xdr:col>
      <xdr:colOff>721179</xdr:colOff>
      <xdr:row>35</xdr:row>
      <xdr:rowOff>394607</xdr:rowOff>
    </xdr:to>
    <xdr:sp macro="" textlink="">
      <xdr:nvSpPr>
        <xdr:cNvPr id="53" name="52 Elipse"/>
        <xdr:cNvSpPr/>
      </xdr:nvSpPr>
      <xdr:spPr>
        <a:xfrm>
          <a:off x="20315464" y="37855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36</xdr:row>
      <xdr:rowOff>136072</xdr:rowOff>
    </xdr:from>
    <xdr:to>
      <xdr:col>20</xdr:col>
      <xdr:colOff>721179</xdr:colOff>
      <xdr:row>36</xdr:row>
      <xdr:rowOff>367394</xdr:rowOff>
    </xdr:to>
    <xdr:sp macro="" textlink="">
      <xdr:nvSpPr>
        <xdr:cNvPr id="54" name="53 Elipse"/>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37</xdr:row>
      <xdr:rowOff>204107</xdr:rowOff>
    </xdr:from>
    <xdr:to>
      <xdr:col>20</xdr:col>
      <xdr:colOff>721178</xdr:colOff>
      <xdr:row>37</xdr:row>
      <xdr:rowOff>435429</xdr:rowOff>
    </xdr:to>
    <xdr:sp macro="" textlink="">
      <xdr:nvSpPr>
        <xdr:cNvPr id="55" name="54 Elipse"/>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38</xdr:row>
      <xdr:rowOff>122464</xdr:rowOff>
    </xdr:from>
    <xdr:to>
      <xdr:col>20</xdr:col>
      <xdr:colOff>721180</xdr:colOff>
      <xdr:row>38</xdr:row>
      <xdr:rowOff>353786</xdr:rowOff>
    </xdr:to>
    <xdr:sp macro="" textlink="">
      <xdr:nvSpPr>
        <xdr:cNvPr id="56" name="55 Elipse"/>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39</xdr:row>
      <xdr:rowOff>95249</xdr:rowOff>
    </xdr:from>
    <xdr:to>
      <xdr:col>20</xdr:col>
      <xdr:colOff>734787</xdr:colOff>
      <xdr:row>39</xdr:row>
      <xdr:rowOff>326571</xdr:rowOff>
    </xdr:to>
    <xdr:sp macro="" textlink="">
      <xdr:nvSpPr>
        <xdr:cNvPr id="57" name="56 Elipse"/>
        <xdr:cNvSpPr/>
      </xdr:nvSpPr>
      <xdr:spPr>
        <a:xfrm>
          <a:off x="20329072" y="330653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40</xdr:row>
      <xdr:rowOff>217715</xdr:rowOff>
    </xdr:from>
    <xdr:to>
      <xdr:col>20</xdr:col>
      <xdr:colOff>734787</xdr:colOff>
      <xdr:row>40</xdr:row>
      <xdr:rowOff>449037</xdr:rowOff>
    </xdr:to>
    <xdr:sp macro="" textlink="">
      <xdr:nvSpPr>
        <xdr:cNvPr id="58" name="57 Elipse"/>
        <xdr:cNvSpPr/>
      </xdr:nvSpPr>
      <xdr:spPr>
        <a:xfrm>
          <a:off x="20329072" y="335552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41</xdr:row>
      <xdr:rowOff>122463</xdr:rowOff>
    </xdr:from>
    <xdr:to>
      <xdr:col>20</xdr:col>
      <xdr:colOff>734785</xdr:colOff>
      <xdr:row>41</xdr:row>
      <xdr:rowOff>435427</xdr:rowOff>
    </xdr:to>
    <xdr:sp macro="" textlink="">
      <xdr:nvSpPr>
        <xdr:cNvPr id="59" name="58 Elipse"/>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43</xdr:row>
      <xdr:rowOff>136072</xdr:rowOff>
    </xdr:from>
    <xdr:to>
      <xdr:col>20</xdr:col>
      <xdr:colOff>721179</xdr:colOff>
      <xdr:row>43</xdr:row>
      <xdr:rowOff>367394</xdr:rowOff>
    </xdr:to>
    <xdr:sp macro="" textlink="">
      <xdr:nvSpPr>
        <xdr:cNvPr id="61" name="60 Elipse"/>
        <xdr:cNvSpPr/>
      </xdr:nvSpPr>
      <xdr:spPr>
        <a:xfrm>
          <a:off x="20315464" y="38426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44</xdr:row>
      <xdr:rowOff>204107</xdr:rowOff>
    </xdr:from>
    <xdr:to>
      <xdr:col>20</xdr:col>
      <xdr:colOff>721178</xdr:colOff>
      <xdr:row>44</xdr:row>
      <xdr:rowOff>435429</xdr:rowOff>
    </xdr:to>
    <xdr:sp macro="" textlink="">
      <xdr:nvSpPr>
        <xdr:cNvPr id="62" name="61 Elipse"/>
        <xdr:cNvSpPr/>
      </xdr:nvSpPr>
      <xdr:spPr>
        <a:xfrm>
          <a:off x="20315463" y="390388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45</xdr:row>
      <xdr:rowOff>122464</xdr:rowOff>
    </xdr:from>
    <xdr:to>
      <xdr:col>20</xdr:col>
      <xdr:colOff>721180</xdr:colOff>
      <xdr:row>45</xdr:row>
      <xdr:rowOff>353786</xdr:rowOff>
    </xdr:to>
    <xdr:sp macro="" textlink="">
      <xdr:nvSpPr>
        <xdr:cNvPr id="63" name="62 Elipse"/>
        <xdr:cNvSpPr/>
      </xdr:nvSpPr>
      <xdr:spPr>
        <a:xfrm>
          <a:off x="20315465" y="395559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46</xdr:row>
      <xdr:rowOff>176892</xdr:rowOff>
    </xdr:from>
    <xdr:to>
      <xdr:col>20</xdr:col>
      <xdr:colOff>721180</xdr:colOff>
      <xdr:row>46</xdr:row>
      <xdr:rowOff>408214</xdr:rowOff>
    </xdr:to>
    <xdr:sp macro="" textlink="">
      <xdr:nvSpPr>
        <xdr:cNvPr id="64" name="63 Elipse"/>
        <xdr:cNvSpPr/>
      </xdr:nvSpPr>
      <xdr:spPr>
        <a:xfrm>
          <a:off x="20315465" y="453798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353784</xdr:colOff>
      <xdr:row>48</xdr:row>
      <xdr:rowOff>585106</xdr:rowOff>
    </xdr:from>
    <xdr:to>
      <xdr:col>20</xdr:col>
      <xdr:colOff>653142</xdr:colOff>
      <xdr:row>48</xdr:row>
      <xdr:rowOff>816428</xdr:rowOff>
    </xdr:to>
    <xdr:sp macro="" textlink="">
      <xdr:nvSpPr>
        <xdr:cNvPr id="65" name="64 Elipse"/>
        <xdr:cNvSpPr/>
      </xdr:nvSpPr>
      <xdr:spPr>
        <a:xfrm>
          <a:off x="20247427" y="461418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55</xdr:row>
      <xdr:rowOff>163285</xdr:rowOff>
    </xdr:from>
    <xdr:to>
      <xdr:col>20</xdr:col>
      <xdr:colOff>721179</xdr:colOff>
      <xdr:row>55</xdr:row>
      <xdr:rowOff>394607</xdr:rowOff>
    </xdr:to>
    <xdr:sp macro="" textlink="">
      <xdr:nvSpPr>
        <xdr:cNvPr id="72" name="71 Elipse"/>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56</xdr:row>
      <xdr:rowOff>136072</xdr:rowOff>
    </xdr:from>
    <xdr:to>
      <xdr:col>20</xdr:col>
      <xdr:colOff>721179</xdr:colOff>
      <xdr:row>56</xdr:row>
      <xdr:rowOff>367394</xdr:rowOff>
    </xdr:to>
    <xdr:sp macro="" textlink="">
      <xdr:nvSpPr>
        <xdr:cNvPr id="73" name="72 Elipse"/>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57</xdr:row>
      <xdr:rowOff>204107</xdr:rowOff>
    </xdr:from>
    <xdr:to>
      <xdr:col>20</xdr:col>
      <xdr:colOff>721178</xdr:colOff>
      <xdr:row>57</xdr:row>
      <xdr:rowOff>435429</xdr:rowOff>
    </xdr:to>
    <xdr:sp macro="" textlink="">
      <xdr:nvSpPr>
        <xdr:cNvPr id="74" name="73 Elipse"/>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58</xdr:row>
      <xdr:rowOff>122464</xdr:rowOff>
    </xdr:from>
    <xdr:to>
      <xdr:col>20</xdr:col>
      <xdr:colOff>721180</xdr:colOff>
      <xdr:row>58</xdr:row>
      <xdr:rowOff>353786</xdr:rowOff>
    </xdr:to>
    <xdr:sp macro="" textlink="">
      <xdr:nvSpPr>
        <xdr:cNvPr id="75" name="74 Elipse"/>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59</xdr:row>
      <xdr:rowOff>54427</xdr:rowOff>
    </xdr:from>
    <xdr:to>
      <xdr:col>20</xdr:col>
      <xdr:colOff>721180</xdr:colOff>
      <xdr:row>59</xdr:row>
      <xdr:rowOff>285749</xdr:rowOff>
    </xdr:to>
    <xdr:sp macro="" textlink="">
      <xdr:nvSpPr>
        <xdr:cNvPr id="76" name="75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60</xdr:row>
      <xdr:rowOff>163287</xdr:rowOff>
    </xdr:from>
    <xdr:to>
      <xdr:col>20</xdr:col>
      <xdr:colOff>721180</xdr:colOff>
      <xdr:row>60</xdr:row>
      <xdr:rowOff>394609</xdr:rowOff>
    </xdr:to>
    <xdr:sp macro="" textlink="">
      <xdr:nvSpPr>
        <xdr:cNvPr id="77" name="76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61</xdr:row>
      <xdr:rowOff>122463</xdr:rowOff>
    </xdr:from>
    <xdr:to>
      <xdr:col>20</xdr:col>
      <xdr:colOff>734785</xdr:colOff>
      <xdr:row>61</xdr:row>
      <xdr:rowOff>435427</xdr:rowOff>
    </xdr:to>
    <xdr:sp macro="" textlink="">
      <xdr:nvSpPr>
        <xdr:cNvPr id="78" name="77 Elipse"/>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62</xdr:row>
      <xdr:rowOff>353786</xdr:rowOff>
    </xdr:from>
    <xdr:to>
      <xdr:col>20</xdr:col>
      <xdr:colOff>734786</xdr:colOff>
      <xdr:row>62</xdr:row>
      <xdr:rowOff>585108</xdr:rowOff>
    </xdr:to>
    <xdr:sp macro="" textlink="">
      <xdr:nvSpPr>
        <xdr:cNvPr id="79" name="78 Elipse"/>
        <xdr:cNvSpPr/>
      </xdr:nvSpPr>
      <xdr:spPr>
        <a:xfrm>
          <a:off x="20329071" y="57531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449035</xdr:colOff>
      <xdr:row>63</xdr:row>
      <xdr:rowOff>190500</xdr:rowOff>
    </xdr:from>
    <xdr:to>
      <xdr:col>20</xdr:col>
      <xdr:colOff>707571</xdr:colOff>
      <xdr:row>63</xdr:row>
      <xdr:rowOff>410937</xdr:rowOff>
    </xdr:to>
    <xdr:sp macro="" textlink="">
      <xdr:nvSpPr>
        <xdr:cNvPr id="80" name="79 Elipse"/>
        <xdr:cNvSpPr/>
      </xdr:nvSpPr>
      <xdr:spPr>
        <a:xfrm>
          <a:off x="20342678" y="35160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65</xdr:row>
      <xdr:rowOff>163285</xdr:rowOff>
    </xdr:from>
    <xdr:to>
      <xdr:col>20</xdr:col>
      <xdr:colOff>721179</xdr:colOff>
      <xdr:row>65</xdr:row>
      <xdr:rowOff>394607</xdr:rowOff>
    </xdr:to>
    <xdr:sp macro="" textlink="">
      <xdr:nvSpPr>
        <xdr:cNvPr id="81" name="80 Elipse"/>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66</xdr:row>
      <xdr:rowOff>136072</xdr:rowOff>
    </xdr:from>
    <xdr:to>
      <xdr:col>20</xdr:col>
      <xdr:colOff>721179</xdr:colOff>
      <xdr:row>66</xdr:row>
      <xdr:rowOff>367394</xdr:rowOff>
    </xdr:to>
    <xdr:sp macro="" textlink="">
      <xdr:nvSpPr>
        <xdr:cNvPr id="82" name="81 Elipse"/>
        <xdr:cNvSpPr/>
      </xdr:nvSpPr>
      <xdr:spPr>
        <a:xfrm>
          <a:off x="20315464" y="54374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67</xdr:row>
      <xdr:rowOff>204107</xdr:rowOff>
    </xdr:from>
    <xdr:to>
      <xdr:col>20</xdr:col>
      <xdr:colOff>721178</xdr:colOff>
      <xdr:row>67</xdr:row>
      <xdr:rowOff>435429</xdr:rowOff>
    </xdr:to>
    <xdr:sp macro="" textlink="">
      <xdr:nvSpPr>
        <xdr:cNvPr id="83" name="82 Elipse"/>
        <xdr:cNvSpPr/>
      </xdr:nvSpPr>
      <xdr:spPr>
        <a:xfrm>
          <a:off x="20315463" y="5493203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408215</xdr:colOff>
      <xdr:row>68</xdr:row>
      <xdr:rowOff>81643</xdr:rowOff>
    </xdr:from>
    <xdr:to>
      <xdr:col>20</xdr:col>
      <xdr:colOff>707573</xdr:colOff>
      <xdr:row>68</xdr:row>
      <xdr:rowOff>312965</xdr:rowOff>
    </xdr:to>
    <xdr:sp macro="" textlink="">
      <xdr:nvSpPr>
        <xdr:cNvPr id="84" name="83 Elipse"/>
        <xdr:cNvSpPr/>
      </xdr:nvSpPr>
      <xdr:spPr>
        <a:xfrm>
          <a:off x="20301858" y="60946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367394</xdr:colOff>
      <xdr:row>72</xdr:row>
      <xdr:rowOff>612321</xdr:rowOff>
    </xdr:from>
    <xdr:to>
      <xdr:col>20</xdr:col>
      <xdr:colOff>666752</xdr:colOff>
      <xdr:row>72</xdr:row>
      <xdr:rowOff>843643</xdr:rowOff>
    </xdr:to>
    <xdr:sp macro="" textlink="">
      <xdr:nvSpPr>
        <xdr:cNvPr id="89" name="88 Elipse"/>
        <xdr:cNvSpPr/>
      </xdr:nvSpPr>
      <xdr:spPr>
        <a:xfrm>
          <a:off x="23608394" y="539795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74</xdr:row>
      <xdr:rowOff>122464</xdr:rowOff>
    </xdr:from>
    <xdr:to>
      <xdr:col>20</xdr:col>
      <xdr:colOff>721180</xdr:colOff>
      <xdr:row>74</xdr:row>
      <xdr:rowOff>353786</xdr:rowOff>
    </xdr:to>
    <xdr:sp macro="" textlink="">
      <xdr:nvSpPr>
        <xdr:cNvPr id="90" name="89 Elipse"/>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75</xdr:row>
      <xdr:rowOff>54427</xdr:rowOff>
    </xdr:from>
    <xdr:to>
      <xdr:col>20</xdr:col>
      <xdr:colOff>721180</xdr:colOff>
      <xdr:row>75</xdr:row>
      <xdr:rowOff>285749</xdr:rowOff>
    </xdr:to>
    <xdr:sp macro="" textlink="">
      <xdr:nvSpPr>
        <xdr:cNvPr id="91" name="90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76</xdr:row>
      <xdr:rowOff>163287</xdr:rowOff>
    </xdr:from>
    <xdr:to>
      <xdr:col>20</xdr:col>
      <xdr:colOff>721180</xdr:colOff>
      <xdr:row>76</xdr:row>
      <xdr:rowOff>394609</xdr:rowOff>
    </xdr:to>
    <xdr:sp macro="" textlink="">
      <xdr:nvSpPr>
        <xdr:cNvPr id="92" name="91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77</xdr:row>
      <xdr:rowOff>122463</xdr:rowOff>
    </xdr:from>
    <xdr:to>
      <xdr:col>20</xdr:col>
      <xdr:colOff>734785</xdr:colOff>
      <xdr:row>77</xdr:row>
      <xdr:rowOff>435427</xdr:rowOff>
    </xdr:to>
    <xdr:sp macro="" textlink="">
      <xdr:nvSpPr>
        <xdr:cNvPr id="93" name="92 Elipse"/>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92</xdr:row>
      <xdr:rowOff>122464</xdr:rowOff>
    </xdr:from>
    <xdr:to>
      <xdr:col>20</xdr:col>
      <xdr:colOff>721180</xdr:colOff>
      <xdr:row>92</xdr:row>
      <xdr:rowOff>353786</xdr:rowOff>
    </xdr:to>
    <xdr:sp macro="" textlink="">
      <xdr:nvSpPr>
        <xdr:cNvPr id="96" name="95 Elipse"/>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93</xdr:row>
      <xdr:rowOff>54427</xdr:rowOff>
    </xdr:from>
    <xdr:to>
      <xdr:col>20</xdr:col>
      <xdr:colOff>721180</xdr:colOff>
      <xdr:row>93</xdr:row>
      <xdr:rowOff>285749</xdr:rowOff>
    </xdr:to>
    <xdr:sp macro="" textlink="">
      <xdr:nvSpPr>
        <xdr:cNvPr id="97" name="96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94</xdr:row>
      <xdr:rowOff>163287</xdr:rowOff>
    </xdr:from>
    <xdr:to>
      <xdr:col>20</xdr:col>
      <xdr:colOff>721180</xdr:colOff>
      <xdr:row>94</xdr:row>
      <xdr:rowOff>394609</xdr:rowOff>
    </xdr:to>
    <xdr:sp macro="" textlink="">
      <xdr:nvSpPr>
        <xdr:cNvPr id="98" name="97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95</xdr:row>
      <xdr:rowOff>122463</xdr:rowOff>
    </xdr:from>
    <xdr:to>
      <xdr:col>20</xdr:col>
      <xdr:colOff>734785</xdr:colOff>
      <xdr:row>95</xdr:row>
      <xdr:rowOff>435427</xdr:rowOff>
    </xdr:to>
    <xdr:sp macro="" textlink="">
      <xdr:nvSpPr>
        <xdr:cNvPr id="99" name="98 Elipse"/>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117</xdr:row>
      <xdr:rowOff>122464</xdr:rowOff>
    </xdr:from>
    <xdr:to>
      <xdr:col>20</xdr:col>
      <xdr:colOff>721180</xdr:colOff>
      <xdr:row>117</xdr:row>
      <xdr:rowOff>353786</xdr:rowOff>
    </xdr:to>
    <xdr:sp macro="" textlink="">
      <xdr:nvSpPr>
        <xdr:cNvPr id="109" name="108 Elipse"/>
        <xdr:cNvSpPr/>
      </xdr:nvSpPr>
      <xdr:spPr>
        <a:xfrm>
          <a:off x="20315465" y="73138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408215</xdr:colOff>
      <xdr:row>118</xdr:row>
      <xdr:rowOff>122463</xdr:rowOff>
    </xdr:from>
    <xdr:to>
      <xdr:col>20</xdr:col>
      <xdr:colOff>707573</xdr:colOff>
      <xdr:row>118</xdr:row>
      <xdr:rowOff>353785</xdr:rowOff>
    </xdr:to>
    <xdr:sp macro="" textlink="">
      <xdr:nvSpPr>
        <xdr:cNvPr id="110" name="109 Elipse"/>
        <xdr:cNvSpPr/>
      </xdr:nvSpPr>
      <xdr:spPr>
        <a:xfrm>
          <a:off x="20301858" y="780505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119</xdr:row>
      <xdr:rowOff>54430</xdr:rowOff>
    </xdr:from>
    <xdr:to>
      <xdr:col>20</xdr:col>
      <xdr:colOff>734787</xdr:colOff>
      <xdr:row>119</xdr:row>
      <xdr:rowOff>285752</xdr:rowOff>
    </xdr:to>
    <xdr:sp macro="" textlink="">
      <xdr:nvSpPr>
        <xdr:cNvPr id="111" name="110 Elipse"/>
        <xdr:cNvSpPr/>
      </xdr:nvSpPr>
      <xdr:spPr>
        <a:xfrm>
          <a:off x="20329072" y="74471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120</xdr:row>
      <xdr:rowOff>122463</xdr:rowOff>
    </xdr:from>
    <xdr:to>
      <xdr:col>20</xdr:col>
      <xdr:colOff>734785</xdr:colOff>
      <xdr:row>120</xdr:row>
      <xdr:rowOff>435427</xdr:rowOff>
    </xdr:to>
    <xdr:sp macro="" textlink="">
      <xdr:nvSpPr>
        <xdr:cNvPr id="112" name="111 Elipse"/>
        <xdr:cNvSpPr/>
      </xdr:nvSpPr>
      <xdr:spPr>
        <a:xfrm flipV="1">
          <a:off x="20329071" y="74934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462642</xdr:colOff>
      <xdr:row>121</xdr:row>
      <xdr:rowOff>176893</xdr:rowOff>
    </xdr:from>
    <xdr:to>
      <xdr:col>20</xdr:col>
      <xdr:colOff>734785</xdr:colOff>
      <xdr:row>121</xdr:row>
      <xdr:rowOff>462643</xdr:rowOff>
    </xdr:to>
    <xdr:sp macro="" textlink="">
      <xdr:nvSpPr>
        <xdr:cNvPr id="113" name="112 Elipse"/>
        <xdr:cNvSpPr/>
      </xdr:nvSpPr>
      <xdr:spPr>
        <a:xfrm>
          <a:off x="20356285" y="79560964"/>
          <a:ext cx="272143" cy="2857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408214</xdr:colOff>
      <xdr:row>122</xdr:row>
      <xdr:rowOff>217714</xdr:rowOff>
    </xdr:from>
    <xdr:to>
      <xdr:col>20</xdr:col>
      <xdr:colOff>666750</xdr:colOff>
      <xdr:row>122</xdr:row>
      <xdr:rowOff>438151</xdr:rowOff>
    </xdr:to>
    <xdr:sp macro="" textlink="">
      <xdr:nvSpPr>
        <xdr:cNvPr id="115" name="114 Elipse"/>
        <xdr:cNvSpPr/>
      </xdr:nvSpPr>
      <xdr:spPr>
        <a:xfrm>
          <a:off x="20301857" y="806903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123</xdr:row>
      <xdr:rowOff>244929</xdr:rowOff>
    </xdr:from>
    <xdr:to>
      <xdr:col>20</xdr:col>
      <xdr:colOff>680358</xdr:colOff>
      <xdr:row>123</xdr:row>
      <xdr:rowOff>465366</xdr:rowOff>
    </xdr:to>
    <xdr:sp macro="" textlink="">
      <xdr:nvSpPr>
        <xdr:cNvPr id="116" name="115 Elipse"/>
        <xdr:cNvSpPr/>
      </xdr:nvSpPr>
      <xdr:spPr>
        <a:xfrm>
          <a:off x="20315465" y="8143875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49</xdr:row>
      <xdr:rowOff>462644</xdr:rowOff>
    </xdr:from>
    <xdr:to>
      <xdr:col>20</xdr:col>
      <xdr:colOff>721180</xdr:colOff>
      <xdr:row>49</xdr:row>
      <xdr:rowOff>693966</xdr:rowOff>
    </xdr:to>
    <xdr:sp macro="" textlink="">
      <xdr:nvSpPr>
        <xdr:cNvPr id="121" name="120 Elipse"/>
        <xdr:cNvSpPr/>
      </xdr:nvSpPr>
      <xdr:spPr>
        <a:xfrm>
          <a:off x="23662822" y="3826328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462643</xdr:colOff>
      <xdr:row>50</xdr:row>
      <xdr:rowOff>585107</xdr:rowOff>
    </xdr:from>
    <xdr:to>
      <xdr:col>20</xdr:col>
      <xdr:colOff>762001</xdr:colOff>
      <xdr:row>50</xdr:row>
      <xdr:rowOff>816429</xdr:rowOff>
    </xdr:to>
    <xdr:sp macro="" textlink="">
      <xdr:nvSpPr>
        <xdr:cNvPr id="122" name="121 Elipse"/>
        <xdr:cNvSpPr/>
      </xdr:nvSpPr>
      <xdr:spPr>
        <a:xfrm>
          <a:off x="23703643" y="3967842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408215</xdr:colOff>
      <xdr:row>51</xdr:row>
      <xdr:rowOff>449036</xdr:rowOff>
    </xdr:from>
    <xdr:to>
      <xdr:col>20</xdr:col>
      <xdr:colOff>707573</xdr:colOff>
      <xdr:row>51</xdr:row>
      <xdr:rowOff>680358</xdr:rowOff>
    </xdr:to>
    <xdr:sp macro="" textlink="">
      <xdr:nvSpPr>
        <xdr:cNvPr id="123" name="122 Elipse"/>
        <xdr:cNvSpPr/>
      </xdr:nvSpPr>
      <xdr:spPr>
        <a:xfrm>
          <a:off x="23649215" y="40998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367393</xdr:colOff>
      <xdr:row>52</xdr:row>
      <xdr:rowOff>285749</xdr:rowOff>
    </xdr:from>
    <xdr:to>
      <xdr:col>20</xdr:col>
      <xdr:colOff>666751</xdr:colOff>
      <xdr:row>52</xdr:row>
      <xdr:rowOff>517071</xdr:rowOff>
    </xdr:to>
    <xdr:sp macro="" textlink="">
      <xdr:nvSpPr>
        <xdr:cNvPr id="124" name="123 Elipse"/>
        <xdr:cNvSpPr/>
      </xdr:nvSpPr>
      <xdr:spPr>
        <a:xfrm>
          <a:off x="23608393" y="421277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394607</xdr:colOff>
      <xdr:row>53</xdr:row>
      <xdr:rowOff>408215</xdr:rowOff>
    </xdr:from>
    <xdr:to>
      <xdr:col>20</xdr:col>
      <xdr:colOff>693965</xdr:colOff>
      <xdr:row>53</xdr:row>
      <xdr:rowOff>639537</xdr:rowOff>
    </xdr:to>
    <xdr:sp macro="" textlink="">
      <xdr:nvSpPr>
        <xdr:cNvPr id="125" name="124 Elipse"/>
        <xdr:cNvSpPr/>
      </xdr:nvSpPr>
      <xdr:spPr>
        <a:xfrm>
          <a:off x="23635607" y="43053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381000</xdr:colOff>
      <xdr:row>71</xdr:row>
      <xdr:rowOff>190501</xdr:rowOff>
    </xdr:from>
    <xdr:to>
      <xdr:col>20</xdr:col>
      <xdr:colOff>680358</xdr:colOff>
      <xdr:row>71</xdr:row>
      <xdr:rowOff>421823</xdr:rowOff>
    </xdr:to>
    <xdr:sp macro="" textlink="">
      <xdr:nvSpPr>
        <xdr:cNvPr id="129" name="128 Elipse"/>
        <xdr:cNvSpPr/>
      </xdr:nvSpPr>
      <xdr:spPr>
        <a:xfrm>
          <a:off x="23622000" y="52959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299357</xdr:colOff>
      <xdr:row>70</xdr:row>
      <xdr:rowOff>571500</xdr:rowOff>
    </xdr:from>
    <xdr:to>
      <xdr:col>20</xdr:col>
      <xdr:colOff>598715</xdr:colOff>
      <xdr:row>70</xdr:row>
      <xdr:rowOff>802822</xdr:rowOff>
    </xdr:to>
    <xdr:sp macro="" textlink="">
      <xdr:nvSpPr>
        <xdr:cNvPr id="130" name="129 Elipse"/>
        <xdr:cNvSpPr/>
      </xdr:nvSpPr>
      <xdr:spPr>
        <a:xfrm>
          <a:off x="23540357" y="52333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489857</xdr:colOff>
      <xdr:row>21</xdr:row>
      <xdr:rowOff>176893</xdr:rowOff>
    </xdr:from>
    <xdr:to>
      <xdr:col>20</xdr:col>
      <xdr:colOff>789215</xdr:colOff>
      <xdr:row>21</xdr:row>
      <xdr:rowOff>408215</xdr:rowOff>
    </xdr:to>
    <xdr:sp macro="" textlink="">
      <xdr:nvSpPr>
        <xdr:cNvPr id="140" name="139 Elipse"/>
        <xdr:cNvSpPr/>
      </xdr:nvSpPr>
      <xdr:spPr>
        <a:xfrm>
          <a:off x="23730857" y="15729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20</xdr:row>
      <xdr:rowOff>353786</xdr:rowOff>
    </xdr:from>
    <xdr:to>
      <xdr:col>20</xdr:col>
      <xdr:colOff>721180</xdr:colOff>
      <xdr:row>20</xdr:row>
      <xdr:rowOff>585108</xdr:rowOff>
    </xdr:to>
    <xdr:sp macro="" textlink="">
      <xdr:nvSpPr>
        <xdr:cNvPr id="141" name="140 Elipse"/>
        <xdr:cNvSpPr/>
      </xdr:nvSpPr>
      <xdr:spPr>
        <a:xfrm>
          <a:off x="23662822" y="148998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340179</xdr:colOff>
      <xdr:row>23</xdr:row>
      <xdr:rowOff>353786</xdr:rowOff>
    </xdr:from>
    <xdr:to>
      <xdr:col>20</xdr:col>
      <xdr:colOff>639537</xdr:colOff>
      <xdr:row>23</xdr:row>
      <xdr:rowOff>585108</xdr:rowOff>
    </xdr:to>
    <xdr:sp macro="" textlink="">
      <xdr:nvSpPr>
        <xdr:cNvPr id="102" name="101 Elipse"/>
        <xdr:cNvSpPr/>
      </xdr:nvSpPr>
      <xdr:spPr>
        <a:xfrm>
          <a:off x="23581179" y="2424792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353786</xdr:colOff>
      <xdr:row>24</xdr:row>
      <xdr:rowOff>272142</xdr:rowOff>
    </xdr:from>
    <xdr:to>
      <xdr:col>20</xdr:col>
      <xdr:colOff>653144</xdr:colOff>
      <xdr:row>24</xdr:row>
      <xdr:rowOff>503464</xdr:rowOff>
    </xdr:to>
    <xdr:sp macro="" textlink="">
      <xdr:nvSpPr>
        <xdr:cNvPr id="103" name="102 Elipse"/>
        <xdr:cNvSpPr/>
      </xdr:nvSpPr>
      <xdr:spPr>
        <a:xfrm>
          <a:off x="23594786" y="25254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370114</xdr:colOff>
      <xdr:row>25</xdr:row>
      <xdr:rowOff>356505</xdr:rowOff>
    </xdr:from>
    <xdr:to>
      <xdr:col>20</xdr:col>
      <xdr:colOff>669472</xdr:colOff>
      <xdr:row>25</xdr:row>
      <xdr:rowOff>587827</xdr:rowOff>
    </xdr:to>
    <xdr:sp macro="" textlink="">
      <xdr:nvSpPr>
        <xdr:cNvPr id="104" name="103 Elipse"/>
        <xdr:cNvSpPr/>
      </xdr:nvSpPr>
      <xdr:spPr>
        <a:xfrm>
          <a:off x="23611114" y="2614204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386442</xdr:colOff>
      <xdr:row>26</xdr:row>
      <xdr:rowOff>318406</xdr:rowOff>
    </xdr:from>
    <xdr:to>
      <xdr:col>20</xdr:col>
      <xdr:colOff>685800</xdr:colOff>
      <xdr:row>26</xdr:row>
      <xdr:rowOff>549728</xdr:rowOff>
    </xdr:to>
    <xdr:sp macro="" textlink="">
      <xdr:nvSpPr>
        <xdr:cNvPr id="105" name="104 Elipse"/>
        <xdr:cNvSpPr/>
      </xdr:nvSpPr>
      <xdr:spPr>
        <a:xfrm>
          <a:off x="23627442" y="270156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389163</xdr:colOff>
      <xdr:row>27</xdr:row>
      <xdr:rowOff>307520</xdr:rowOff>
    </xdr:from>
    <xdr:to>
      <xdr:col>20</xdr:col>
      <xdr:colOff>688521</xdr:colOff>
      <xdr:row>27</xdr:row>
      <xdr:rowOff>538842</xdr:rowOff>
    </xdr:to>
    <xdr:sp macro="" textlink="">
      <xdr:nvSpPr>
        <xdr:cNvPr id="106" name="105 Elipse"/>
        <xdr:cNvSpPr/>
      </xdr:nvSpPr>
      <xdr:spPr>
        <a:xfrm>
          <a:off x="23630163" y="277259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405491</xdr:colOff>
      <xdr:row>28</xdr:row>
      <xdr:rowOff>323849</xdr:rowOff>
    </xdr:from>
    <xdr:to>
      <xdr:col>20</xdr:col>
      <xdr:colOff>704849</xdr:colOff>
      <xdr:row>28</xdr:row>
      <xdr:rowOff>555171</xdr:rowOff>
    </xdr:to>
    <xdr:sp macro="" textlink="">
      <xdr:nvSpPr>
        <xdr:cNvPr id="107" name="106 Elipse"/>
        <xdr:cNvSpPr/>
      </xdr:nvSpPr>
      <xdr:spPr>
        <a:xfrm>
          <a:off x="23646491" y="285450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340179</xdr:colOff>
      <xdr:row>109</xdr:row>
      <xdr:rowOff>217714</xdr:rowOff>
    </xdr:from>
    <xdr:to>
      <xdr:col>20</xdr:col>
      <xdr:colOff>639537</xdr:colOff>
      <xdr:row>109</xdr:row>
      <xdr:rowOff>449036</xdr:rowOff>
    </xdr:to>
    <xdr:sp macro="" textlink="">
      <xdr:nvSpPr>
        <xdr:cNvPr id="126" name="125 Elipse"/>
        <xdr:cNvSpPr/>
      </xdr:nvSpPr>
      <xdr:spPr>
        <a:xfrm>
          <a:off x="25649465" y="718457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353786</xdr:colOff>
      <xdr:row>110</xdr:row>
      <xdr:rowOff>299355</xdr:rowOff>
    </xdr:from>
    <xdr:to>
      <xdr:col>20</xdr:col>
      <xdr:colOff>653144</xdr:colOff>
      <xdr:row>110</xdr:row>
      <xdr:rowOff>530677</xdr:rowOff>
    </xdr:to>
    <xdr:sp macro="" textlink="">
      <xdr:nvSpPr>
        <xdr:cNvPr id="131" name="130 Elipse"/>
        <xdr:cNvSpPr/>
      </xdr:nvSpPr>
      <xdr:spPr>
        <a:xfrm>
          <a:off x="25663072" y="7252606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367393</xdr:colOff>
      <xdr:row>111</xdr:row>
      <xdr:rowOff>54430</xdr:rowOff>
    </xdr:from>
    <xdr:to>
      <xdr:col>20</xdr:col>
      <xdr:colOff>666751</xdr:colOff>
      <xdr:row>111</xdr:row>
      <xdr:rowOff>285752</xdr:rowOff>
    </xdr:to>
    <xdr:sp macro="" textlink="">
      <xdr:nvSpPr>
        <xdr:cNvPr id="132" name="131 Elipse"/>
        <xdr:cNvSpPr/>
      </xdr:nvSpPr>
      <xdr:spPr>
        <a:xfrm>
          <a:off x="25676679" y="7308396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380999</xdr:colOff>
      <xdr:row>112</xdr:row>
      <xdr:rowOff>163285</xdr:rowOff>
    </xdr:from>
    <xdr:to>
      <xdr:col>20</xdr:col>
      <xdr:colOff>680356</xdr:colOff>
      <xdr:row>112</xdr:row>
      <xdr:rowOff>476249</xdr:rowOff>
    </xdr:to>
    <xdr:sp macro="" textlink="">
      <xdr:nvSpPr>
        <xdr:cNvPr id="133" name="132 Elipse"/>
        <xdr:cNvSpPr/>
      </xdr:nvSpPr>
      <xdr:spPr>
        <a:xfrm flipV="1">
          <a:off x="25690285" y="73587428"/>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367392</xdr:colOff>
      <xdr:row>113</xdr:row>
      <xdr:rowOff>176892</xdr:rowOff>
    </xdr:from>
    <xdr:to>
      <xdr:col>20</xdr:col>
      <xdr:colOff>666750</xdr:colOff>
      <xdr:row>113</xdr:row>
      <xdr:rowOff>408214</xdr:rowOff>
    </xdr:to>
    <xdr:sp macro="" textlink="">
      <xdr:nvSpPr>
        <xdr:cNvPr id="134" name="133 Elipse"/>
        <xdr:cNvSpPr/>
      </xdr:nvSpPr>
      <xdr:spPr>
        <a:xfrm>
          <a:off x="25676678" y="7419974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435427</xdr:colOff>
      <xdr:row>114</xdr:row>
      <xdr:rowOff>163286</xdr:rowOff>
    </xdr:from>
    <xdr:to>
      <xdr:col>20</xdr:col>
      <xdr:colOff>693963</xdr:colOff>
      <xdr:row>114</xdr:row>
      <xdr:rowOff>383723</xdr:rowOff>
    </xdr:to>
    <xdr:sp macro="" textlink="">
      <xdr:nvSpPr>
        <xdr:cNvPr id="135" name="134 Elipse"/>
        <xdr:cNvSpPr/>
      </xdr:nvSpPr>
      <xdr:spPr>
        <a:xfrm>
          <a:off x="25744713" y="74784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115</xdr:row>
      <xdr:rowOff>136072</xdr:rowOff>
    </xdr:from>
    <xdr:to>
      <xdr:col>20</xdr:col>
      <xdr:colOff>693965</xdr:colOff>
      <xdr:row>115</xdr:row>
      <xdr:rowOff>356509</xdr:rowOff>
    </xdr:to>
    <xdr:sp macro="" textlink="">
      <xdr:nvSpPr>
        <xdr:cNvPr id="136" name="135 Elipse"/>
        <xdr:cNvSpPr/>
      </xdr:nvSpPr>
      <xdr:spPr>
        <a:xfrm>
          <a:off x="25744715" y="75356358"/>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397328</xdr:colOff>
      <xdr:row>31</xdr:row>
      <xdr:rowOff>397327</xdr:rowOff>
    </xdr:from>
    <xdr:to>
      <xdr:col>20</xdr:col>
      <xdr:colOff>696686</xdr:colOff>
      <xdr:row>31</xdr:row>
      <xdr:rowOff>628649</xdr:rowOff>
    </xdr:to>
    <xdr:sp macro="" textlink="">
      <xdr:nvSpPr>
        <xdr:cNvPr id="120" name="119 Elipse"/>
        <xdr:cNvSpPr/>
      </xdr:nvSpPr>
      <xdr:spPr>
        <a:xfrm>
          <a:off x="23638328" y="282647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410935</xdr:colOff>
      <xdr:row>32</xdr:row>
      <xdr:rowOff>519792</xdr:rowOff>
    </xdr:from>
    <xdr:to>
      <xdr:col>20</xdr:col>
      <xdr:colOff>710293</xdr:colOff>
      <xdr:row>32</xdr:row>
      <xdr:rowOff>751114</xdr:rowOff>
    </xdr:to>
    <xdr:sp macro="" textlink="">
      <xdr:nvSpPr>
        <xdr:cNvPr id="127" name="126 Elipse"/>
        <xdr:cNvSpPr/>
      </xdr:nvSpPr>
      <xdr:spPr>
        <a:xfrm>
          <a:off x="23651935" y="240329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427263</xdr:colOff>
      <xdr:row>33</xdr:row>
      <xdr:rowOff>536121</xdr:rowOff>
    </xdr:from>
    <xdr:to>
      <xdr:col>20</xdr:col>
      <xdr:colOff>726621</xdr:colOff>
      <xdr:row>33</xdr:row>
      <xdr:rowOff>767443</xdr:rowOff>
    </xdr:to>
    <xdr:sp macro="" textlink="">
      <xdr:nvSpPr>
        <xdr:cNvPr id="128" name="127 Elipse"/>
        <xdr:cNvSpPr/>
      </xdr:nvSpPr>
      <xdr:spPr>
        <a:xfrm>
          <a:off x="23668263" y="254916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abSelected="1" zoomScale="70" zoomScaleNormal="70" workbookViewId="0">
      <pane xSplit="7" ySplit="1" topLeftCell="H11" activePane="bottomRight" state="frozen"/>
      <selection pane="topRight" activeCell="G1" sqref="G1"/>
      <selection pane="bottomLeft" activeCell="A2" sqref="A2"/>
      <selection pane="bottomRight" activeCell="E118" sqref="E118:E124"/>
    </sheetView>
  </sheetViews>
  <sheetFormatPr baseColWidth="10" defaultRowHeight="14.25" x14ac:dyDescent="0.2"/>
  <cols>
    <col min="1" max="1" width="9.25" customWidth="1"/>
    <col min="2" max="2" width="7.5" customWidth="1"/>
    <col min="3" max="3" width="14.375" customWidth="1"/>
    <col min="4" max="4" width="25" customWidth="1"/>
    <col min="5" max="5" width="20" customWidth="1"/>
    <col min="6" max="6" width="12.375" customWidth="1"/>
    <col min="7" max="7" width="28.875" customWidth="1"/>
    <col min="8" max="8" width="12.875" customWidth="1"/>
    <col min="9" max="11" width="13.125" customWidth="1"/>
    <col min="12" max="12" width="14.875" customWidth="1"/>
    <col min="13" max="19" width="14.625" customWidth="1"/>
    <col min="20" max="20" width="14.5" customWidth="1"/>
    <col min="21" max="21" width="13.5" customWidth="1"/>
    <col min="22" max="24" width="13.625" customWidth="1"/>
  </cols>
  <sheetData>
    <row r="1" spans="1:24" ht="140.25" customHeight="1" thickBot="1" x14ac:dyDescent="0.25">
      <c r="A1" s="1" t="s">
        <v>0</v>
      </c>
      <c r="B1" s="1" t="s">
        <v>223</v>
      </c>
      <c r="C1" s="1" t="s">
        <v>1</v>
      </c>
      <c r="D1" s="1" t="s">
        <v>2</v>
      </c>
      <c r="E1" s="1" t="s">
        <v>3</v>
      </c>
      <c r="F1" s="1" t="s">
        <v>4</v>
      </c>
      <c r="G1" s="2" t="s">
        <v>5</v>
      </c>
      <c r="H1" s="2" t="s">
        <v>6</v>
      </c>
      <c r="I1" s="2" t="s">
        <v>7</v>
      </c>
      <c r="J1" s="2" t="s">
        <v>125</v>
      </c>
      <c r="K1" s="2" t="s">
        <v>136</v>
      </c>
      <c r="L1" s="2" t="s">
        <v>215</v>
      </c>
      <c r="M1" s="2" t="s">
        <v>216</v>
      </c>
      <c r="N1" s="2" t="s">
        <v>217</v>
      </c>
      <c r="O1" s="2" t="s">
        <v>218</v>
      </c>
      <c r="P1" s="2" t="s">
        <v>219</v>
      </c>
      <c r="Q1" s="2" t="s">
        <v>178</v>
      </c>
      <c r="R1" s="2" t="s">
        <v>179</v>
      </c>
      <c r="S1" s="2" t="s">
        <v>180</v>
      </c>
      <c r="T1" s="2" t="s">
        <v>124</v>
      </c>
      <c r="U1" s="2" t="s">
        <v>121</v>
      </c>
      <c r="V1" s="2" t="s">
        <v>130</v>
      </c>
      <c r="W1" s="2" t="s">
        <v>122</v>
      </c>
      <c r="X1" s="2" t="s">
        <v>123</v>
      </c>
    </row>
    <row r="2" spans="1:24" ht="28.5" x14ac:dyDescent="0.2">
      <c r="A2" s="3">
        <v>1</v>
      </c>
      <c r="B2" s="3"/>
      <c r="C2" s="4" t="s">
        <v>8</v>
      </c>
      <c r="D2" s="5"/>
      <c r="E2" s="5"/>
      <c r="F2" s="6"/>
      <c r="G2" s="7"/>
      <c r="H2" s="8"/>
      <c r="I2" s="8"/>
      <c r="J2" s="8"/>
      <c r="K2" s="8"/>
      <c r="L2" s="9"/>
      <c r="M2" s="9"/>
      <c r="N2" s="9"/>
      <c r="O2" s="9"/>
      <c r="P2" s="9"/>
      <c r="Q2" s="9"/>
      <c r="R2" s="9"/>
      <c r="S2" s="9"/>
      <c r="T2" s="9"/>
      <c r="U2" s="9"/>
      <c r="V2" s="9"/>
      <c r="W2" s="9"/>
      <c r="X2" s="9"/>
    </row>
    <row r="3" spans="1:24" ht="42.75" customHeight="1" x14ac:dyDescent="0.2">
      <c r="A3" s="10">
        <v>1.1000000000000001</v>
      </c>
      <c r="B3" s="10">
        <v>1</v>
      </c>
      <c r="C3" s="11" t="s">
        <v>8</v>
      </c>
      <c r="D3" s="110" t="s">
        <v>9</v>
      </c>
      <c r="E3" s="116" t="s">
        <v>10</v>
      </c>
      <c r="F3" s="12" t="s">
        <v>11</v>
      </c>
      <c r="G3" s="13" t="s">
        <v>12</v>
      </c>
      <c r="H3" s="14" t="s">
        <v>13</v>
      </c>
      <c r="I3" s="15" t="s">
        <v>14</v>
      </c>
      <c r="J3" s="14" t="s">
        <v>126</v>
      </c>
      <c r="K3" s="14" t="s">
        <v>137</v>
      </c>
      <c r="L3" s="75">
        <v>1</v>
      </c>
      <c r="M3" s="79">
        <v>0.52629999999999999</v>
      </c>
      <c r="N3" s="79">
        <v>0.8054</v>
      </c>
      <c r="O3" s="79"/>
      <c r="P3" s="78">
        <v>1</v>
      </c>
      <c r="Q3" s="78">
        <v>1</v>
      </c>
      <c r="R3" s="83">
        <f>Q3*1/L3</f>
        <v>1</v>
      </c>
      <c r="S3" s="84" t="s">
        <v>342</v>
      </c>
      <c r="T3" s="69"/>
      <c r="U3" s="68"/>
      <c r="V3" s="68"/>
      <c r="W3" s="68"/>
      <c r="X3" s="68"/>
    </row>
    <row r="4" spans="1:24" ht="66" customHeight="1" x14ac:dyDescent="0.2">
      <c r="A4" s="10">
        <v>1.2</v>
      </c>
      <c r="B4" s="10">
        <v>3</v>
      </c>
      <c r="C4" s="11" t="s">
        <v>8</v>
      </c>
      <c r="D4" s="111"/>
      <c r="E4" s="116" t="s">
        <v>148</v>
      </c>
      <c r="F4" s="12" t="s">
        <v>11</v>
      </c>
      <c r="G4" s="13" t="s">
        <v>149</v>
      </c>
      <c r="H4" s="14" t="s">
        <v>13</v>
      </c>
      <c r="I4" s="11" t="s">
        <v>135</v>
      </c>
      <c r="J4" s="11" t="s">
        <v>127</v>
      </c>
      <c r="K4" s="11" t="s">
        <v>137</v>
      </c>
      <c r="L4" s="75">
        <v>1</v>
      </c>
      <c r="M4" s="75">
        <v>1</v>
      </c>
      <c r="N4" s="75">
        <v>1</v>
      </c>
      <c r="O4" s="76"/>
      <c r="P4" s="78">
        <v>1</v>
      </c>
      <c r="Q4" s="78">
        <v>1</v>
      </c>
      <c r="R4" s="83">
        <f t="shared" ref="R4:R7" si="0">Q4*1/L4</f>
        <v>1</v>
      </c>
      <c r="S4" s="87" t="s">
        <v>344</v>
      </c>
      <c r="T4" s="69"/>
      <c r="U4" s="68"/>
      <c r="V4" s="68"/>
      <c r="W4" s="68"/>
      <c r="X4" s="68"/>
    </row>
    <row r="5" spans="1:24" ht="76.5" customHeight="1" x14ac:dyDescent="0.2">
      <c r="A5" s="10">
        <v>1.3</v>
      </c>
      <c r="B5" s="10">
        <v>2</v>
      </c>
      <c r="C5" s="11" t="s">
        <v>8</v>
      </c>
      <c r="D5" s="111"/>
      <c r="E5" s="116" t="s">
        <v>132</v>
      </c>
      <c r="F5" s="12" t="s">
        <v>11</v>
      </c>
      <c r="G5" s="13" t="s">
        <v>133</v>
      </c>
      <c r="H5" s="14" t="s">
        <v>13</v>
      </c>
      <c r="I5" s="11" t="s">
        <v>14</v>
      </c>
      <c r="J5" s="11" t="s">
        <v>126</v>
      </c>
      <c r="K5" s="11" t="s">
        <v>137</v>
      </c>
      <c r="L5" s="75">
        <v>1</v>
      </c>
      <c r="M5" s="76">
        <v>1</v>
      </c>
      <c r="N5" s="76">
        <v>0.52</v>
      </c>
      <c r="O5" s="76"/>
      <c r="P5" s="78">
        <v>0.75</v>
      </c>
      <c r="Q5" s="78">
        <v>0.75</v>
      </c>
      <c r="R5" s="83">
        <f t="shared" si="0"/>
        <v>0.75</v>
      </c>
      <c r="S5" s="87" t="s">
        <v>345</v>
      </c>
      <c r="T5" s="69"/>
      <c r="U5" s="68"/>
      <c r="V5" s="68"/>
      <c r="W5" s="68"/>
      <c r="X5" s="68"/>
    </row>
    <row r="6" spans="1:24" ht="66" customHeight="1" x14ac:dyDescent="0.2">
      <c r="A6" s="10" t="s">
        <v>128</v>
      </c>
      <c r="B6" s="10"/>
      <c r="C6" s="11" t="s">
        <v>8</v>
      </c>
      <c r="D6" s="111"/>
      <c r="E6" s="116" t="s">
        <v>131</v>
      </c>
      <c r="F6" s="12" t="s">
        <v>11</v>
      </c>
      <c r="G6" s="13" t="s">
        <v>134</v>
      </c>
      <c r="H6" s="14" t="s">
        <v>37</v>
      </c>
      <c r="I6" s="11" t="s">
        <v>135</v>
      </c>
      <c r="J6" s="11" t="s">
        <v>126</v>
      </c>
      <c r="K6" s="11" t="s">
        <v>137</v>
      </c>
      <c r="L6" s="75">
        <v>1</v>
      </c>
      <c r="M6" s="75">
        <v>1</v>
      </c>
      <c r="N6" s="75">
        <v>1</v>
      </c>
      <c r="O6" s="75"/>
      <c r="P6" s="78">
        <v>1</v>
      </c>
      <c r="Q6" s="78">
        <v>1</v>
      </c>
      <c r="R6" s="83">
        <f t="shared" si="0"/>
        <v>1</v>
      </c>
      <c r="S6" s="87" t="s">
        <v>343</v>
      </c>
      <c r="T6" s="69"/>
      <c r="U6" s="68"/>
      <c r="V6" s="68"/>
      <c r="W6" s="68"/>
      <c r="X6" s="68"/>
    </row>
    <row r="7" spans="1:24" ht="66" customHeight="1" x14ac:dyDescent="0.2">
      <c r="A7" s="10" t="s">
        <v>129</v>
      </c>
      <c r="B7" s="10"/>
      <c r="C7" s="11" t="s">
        <v>8</v>
      </c>
      <c r="D7" s="112"/>
      <c r="E7" s="116" t="s">
        <v>173</v>
      </c>
      <c r="F7" s="12" t="s">
        <v>11</v>
      </c>
      <c r="G7" s="13" t="s">
        <v>181</v>
      </c>
      <c r="H7" s="14" t="s">
        <v>15</v>
      </c>
      <c r="I7" s="11" t="s">
        <v>14</v>
      </c>
      <c r="J7" s="11" t="s">
        <v>126</v>
      </c>
      <c r="K7" s="11" t="s">
        <v>138</v>
      </c>
      <c r="L7" s="75">
        <v>1</v>
      </c>
      <c r="M7" s="68">
        <v>0</v>
      </c>
      <c r="N7" s="68">
        <v>0</v>
      </c>
      <c r="O7" s="75"/>
      <c r="P7" s="78">
        <v>1</v>
      </c>
      <c r="Q7" s="78">
        <v>1</v>
      </c>
      <c r="R7" s="83">
        <f t="shared" si="0"/>
        <v>1</v>
      </c>
      <c r="S7" s="87" t="s">
        <v>341</v>
      </c>
      <c r="T7" s="69"/>
      <c r="U7" s="68"/>
      <c r="V7" s="68"/>
      <c r="W7" s="68"/>
      <c r="X7" s="68"/>
    </row>
    <row r="8" spans="1:24" ht="35.25" customHeight="1" x14ac:dyDescent="0.2">
      <c r="A8" s="3">
        <v>2</v>
      </c>
      <c r="B8" s="3"/>
      <c r="C8" s="4" t="s">
        <v>150</v>
      </c>
      <c r="D8" s="5"/>
      <c r="E8" s="18"/>
      <c r="F8" s="6"/>
      <c r="G8" s="19"/>
      <c r="H8" s="20"/>
      <c r="I8" s="4"/>
      <c r="J8" s="4"/>
      <c r="K8" s="4"/>
      <c r="L8" s="21"/>
      <c r="M8" s="21"/>
      <c r="N8" s="21"/>
      <c r="O8" s="21"/>
      <c r="P8" s="21"/>
      <c r="Q8" s="21"/>
      <c r="R8" s="21"/>
      <c r="S8" s="21"/>
      <c r="T8" s="22"/>
      <c r="U8" s="21"/>
      <c r="V8" s="21"/>
      <c r="W8" s="21"/>
      <c r="X8" s="21"/>
    </row>
    <row r="9" spans="1:24" ht="41.25" customHeight="1" x14ac:dyDescent="0.2">
      <c r="A9" s="10">
        <v>2.1</v>
      </c>
      <c r="B9" s="10"/>
      <c r="C9" s="11"/>
      <c r="D9" s="110" t="s">
        <v>16</v>
      </c>
      <c r="E9" s="117" t="s">
        <v>222</v>
      </c>
      <c r="F9" s="12" t="s">
        <v>11</v>
      </c>
      <c r="G9" s="13" t="s">
        <v>17</v>
      </c>
      <c r="H9" s="24" t="s">
        <v>13</v>
      </c>
      <c r="I9" s="11" t="s">
        <v>18</v>
      </c>
      <c r="J9" s="11" t="s">
        <v>127</v>
      </c>
      <c r="K9" s="11" t="s">
        <v>137</v>
      </c>
      <c r="L9" s="71">
        <v>1</v>
      </c>
      <c r="M9" s="71"/>
      <c r="N9" s="71">
        <v>1</v>
      </c>
      <c r="O9" s="75"/>
      <c r="P9" s="71">
        <v>1</v>
      </c>
      <c r="Q9" s="71">
        <v>1</v>
      </c>
      <c r="R9" s="83">
        <f>Q9*1/L9</f>
        <v>1</v>
      </c>
      <c r="S9" s="84" t="s">
        <v>335</v>
      </c>
      <c r="T9" s="16"/>
      <c r="U9" s="17"/>
      <c r="V9" s="17"/>
      <c r="W9" s="17"/>
      <c r="X9" s="17"/>
    </row>
    <row r="10" spans="1:24" ht="44.25" customHeight="1" x14ac:dyDescent="0.2">
      <c r="A10" s="10">
        <v>2.2000000000000002</v>
      </c>
      <c r="B10" s="10"/>
      <c r="C10" s="11"/>
      <c r="D10" s="111"/>
      <c r="E10" s="117" t="s">
        <v>19</v>
      </c>
      <c r="F10" s="12" t="s">
        <v>11</v>
      </c>
      <c r="G10" s="25" t="s">
        <v>20</v>
      </c>
      <c r="H10" s="24" t="s">
        <v>13</v>
      </c>
      <c r="I10" s="11" t="s">
        <v>14</v>
      </c>
      <c r="J10" s="11" t="s">
        <v>127</v>
      </c>
      <c r="K10" s="11" t="s">
        <v>137</v>
      </c>
      <c r="L10" s="67">
        <v>1</v>
      </c>
      <c r="M10" s="67"/>
      <c r="N10" s="67">
        <v>1</v>
      </c>
      <c r="O10" s="72"/>
      <c r="P10" s="67">
        <v>1</v>
      </c>
      <c r="Q10" s="67">
        <v>1</v>
      </c>
      <c r="R10" s="83">
        <f t="shared" ref="R10:R14" si="1">Q10*1/L10</f>
        <v>1</v>
      </c>
      <c r="S10" s="84" t="s">
        <v>336</v>
      </c>
      <c r="T10" s="16"/>
      <c r="U10" s="17"/>
      <c r="V10" s="17"/>
      <c r="W10" s="17"/>
      <c r="X10" s="17"/>
    </row>
    <row r="11" spans="1:24" ht="50.25" customHeight="1" x14ac:dyDescent="0.2">
      <c r="A11" s="10">
        <v>2.2999999999999998</v>
      </c>
      <c r="B11" s="10"/>
      <c r="C11" s="11"/>
      <c r="D11" s="111"/>
      <c r="E11" s="117" t="s">
        <v>21</v>
      </c>
      <c r="F11" s="12" t="s">
        <v>11</v>
      </c>
      <c r="G11" s="25" t="s">
        <v>22</v>
      </c>
      <c r="H11" s="24" t="s">
        <v>13</v>
      </c>
      <c r="I11" s="11" t="s">
        <v>14</v>
      </c>
      <c r="J11" s="11" t="s">
        <v>127</v>
      </c>
      <c r="K11" s="11" t="s">
        <v>137</v>
      </c>
      <c r="L11" s="67">
        <v>1</v>
      </c>
      <c r="M11" s="67"/>
      <c r="N11" s="67">
        <v>1</v>
      </c>
      <c r="O11" s="72"/>
      <c r="P11" s="67">
        <v>1</v>
      </c>
      <c r="Q11" s="67">
        <v>1</v>
      </c>
      <c r="R11" s="83">
        <f t="shared" si="1"/>
        <v>1</v>
      </c>
      <c r="S11" s="84" t="s">
        <v>337</v>
      </c>
      <c r="T11" s="16"/>
      <c r="U11" s="17"/>
      <c r="V11" s="17"/>
      <c r="W11" s="17"/>
      <c r="X11" s="17"/>
    </row>
    <row r="12" spans="1:24" ht="50.25" customHeight="1" x14ac:dyDescent="0.2">
      <c r="A12" s="10">
        <v>2.4</v>
      </c>
      <c r="B12" s="10"/>
      <c r="C12" s="11"/>
      <c r="D12" s="111"/>
      <c r="E12" s="118" t="s">
        <v>23</v>
      </c>
      <c r="F12" s="12" t="s">
        <v>11</v>
      </c>
      <c r="G12" s="25" t="s">
        <v>24</v>
      </c>
      <c r="H12" s="24" t="s">
        <v>15</v>
      </c>
      <c r="I12" s="11" t="s">
        <v>18</v>
      </c>
      <c r="J12" s="11" t="s">
        <v>127</v>
      </c>
      <c r="K12" s="11" t="s">
        <v>137</v>
      </c>
      <c r="L12" s="72">
        <v>1</v>
      </c>
      <c r="M12" s="72"/>
      <c r="N12" s="72">
        <v>1</v>
      </c>
      <c r="O12" s="72"/>
      <c r="P12" s="72">
        <v>1</v>
      </c>
      <c r="Q12" s="72">
        <v>1</v>
      </c>
      <c r="R12" s="83">
        <f t="shared" si="1"/>
        <v>1</v>
      </c>
      <c r="S12" s="84" t="s">
        <v>338</v>
      </c>
      <c r="T12" s="16"/>
      <c r="U12" s="17"/>
      <c r="V12" s="17"/>
      <c r="W12" s="17"/>
      <c r="X12" s="17"/>
    </row>
    <row r="13" spans="1:24" ht="47.25" customHeight="1" x14ac:dyDescent="0.2">
      <c r="A13" s="10">
        <v>2.5</v>
      </c>
      <c r="B13" s="10"/>
      <c r="C13" s="11"/>
      <c r="D13" s="111"/>
      <c r="E13" s="119" t="s">
        <v>25</v>
      </c>
      <c r="F13" s="12" t="s">
        <v>11</v>
      </c>
      <c r="G13" s="26" t="s">
        <v>26</v>
      </c>
      <c r="H13" s="24" t="s">
        <v>13</v>
      </c>
      <c r="I13" s="11" t="s">
        <v>14</v>
      </c>
      <c r="J13" s="11" t="s">
        <v>127</v>
      </c>
      <c r="K13" s="11" t="s">
        <v>137</v>
      </c>
      <c r="L13" s="67">
        <v>1</v>
      </c>
      <c r="M13" s="67"/>
      <c r="N13" s="67">
        <v>1</v>
      </c>
      <c r="O13" s="72"/>
      <c r="P13" s="67">
        <v>1</v>
      </c>
      <c r="Q13" s="67">
        <v>1</v>
      </c>
      <c r="R13" s="83">
        <f t="shared" si="1"/>
        <v>1</v>
      </c>
      <c r="S13" s="84" t="s">
        <v>339</v>
      </c>
      <c r="T13" s="16"/>
      <c r="U13" s="17"/>
      <c r="V13" s="17"/>
      <c r="W13" s="17"/>
      <c r="X13" s="17"/>
    </row>
    <row r="14" spans="1:24" ht="114.75" x14ac:dyDescent="0.2">
      <c r="A14" s="10">
        <v>2.6</v>
      </c>
      <c r="B14" s="10"/>
      <c r="C14" s="11"/>
      <c r="D14" s="112"/>
      <c r="E14" s="117" t="s">
        <v>27</v>
      </c>
      <c r="F14" s="12" t="s">
        <v>11</v>
      </c>
      <c r="G14" s="26" t="s">
        <v>28</v>
      </c>
      <c r="H14" s="24" t="s">
        <v>15</v>
      </c>
      <c r="I14" s="11" t="s">
        <v>14</v>
      </c>
      <c r="J14" s="11" t="s">
        <v>127</v>
      </c>
      <c r="K14" s="11" t="s">
        <v>137</v>
      </c>
      <c r="L14" s="67">
        <v>1</v>
      </c>
      <c r="M14" s="67"/>
      <c r="N14" s="67">
        <v>1</v>
      </c>
      <c r="O14" s="72"/>
      <c r="P14" s="67">
        <v>1</v>
      </c>
      <c r="Q14" s="67">
        <v>1</v>
      </c>
      <c r="R14" s="83">
        <f t="shared" si="1"/>
        <v>1</v>
      </c>
      <c r="S14" s="84" t="s">
        <v>340</v>
      </c>
      <c r="T14" s="16"/>
      <c r="U14" s="17"/>
      <c r="V14" s="17"/>
      <c r="W14" s="17"/>
      <c r="X14" s="17"/>
    </row>
    <row r="15" spans="1:24" ht="57.75" thickBot="1" x14ac:dyDescent="0.25">
      <c r="A15" s="3">
        <v>3</v>
      </c>
      <c r="B15" s="3"/>
      <c r="C15" s="4" t="s">
        <v>29</v>
      </c>
      <c r="D15" s="5"/>
      <c r="E15" s="5"/>
      <c r="F15" s="28"/>
      <c r="G15" s="19"/>
      <c r="H15" s="29"/>
      <c r="I15" s="29"/>
      <c r="J15" s="29"/>
      <c r="K15" s="29"/>
      <c r="L15" s="21"/>
      <c r="M15" s="21"/>
      <c r="N15" s="21"/>
      <c r="O15" s="21"/>
      <c r="P15" s="21"/>
      <c r="Q15" s="21"/>
      <c r="R15" s="21"/>
      <c r="S15" s="21"/>
      <c r="T15" s="22"/>
      <c r="U15" s="21"/>
      <c r="V15" s="21"/>
      <c r="W15" s="21"/>
      <c r="X15" s="21"/>
    </row>
    <row r="16" spans="1:24" ht="54.75" customHeight="1" x14ac:dyDescent="0.2">
      <c r="A16" s="10">
        <v>3.1</v>
      </c>
      <c r="B16" s="10"/>
      <c r="C16" s="11"/>
      <c r="D16" s="113" t="s">
        <v>30</v>
      </c>
      <c r="E16" s="120" t="s">
        <v>31</v>
      </c>
      <c r="F16" s="30" t="s">
        <v>11</v>
      </c>
      <c r="G16" s="31" t="s">
        <v>32</v>
      </c>
      <c r="H16" s="32" t="s">
        <v>13</v>
      </c>
      <c r="I16" s="32" t="s">
        <v>14</v>
      </c>
      <c r="J16" s="32" t="s">
        <v>127</v>
      </c>
      <c r="K16" s="32" t="s">
        <v>137</v>
      </c>
      <c r="L16" s="72"/>
      <c r="M16" s="72">
        <v>1</v>
      </c>
      <c r="N16" s="72"/>
      <c r="O16" s="72"/>
      <c r="P16" s="72"/>
      <c r="Q16" s="72"/>
      <c r="R16" s="83" t="e">
        <f>Q16*1/L16</f>
        <v>#DIV/0!</v>
      </c>
      <c r="S16" s="84"/>
      <c r="T16" s="16"/>
      <c r="U16" s="17"/>
      <c r="V16" s="17"/>
      <c r="W16" s="17"/>
      <c r="X16" s="17"/>
    </row>
    <row r="17" spans="1:24" ht="57" x14ac:dyDescent="0.2">
      <c r="A17" s="10">
        <v>3.2</v>
      </c>
      <c r="B17" s="10"/>
      <c r="C17" s="11"/>
      <c r="D17" s="114"/>
      <c r="E17" s="38" t="s">
        <v>33</v>
      </c>
      <c r="F17" s="23" t="s">
        <v>11</v>
      </c>
      <c r="G17" s="26" t="s">
        <v>34</v>
      </c>
      <c r="H17" s="11" t="s">
        <v>13</v>
      </c>
      <c r="I17" s="11" t="s">
        <v>14</v>
      </c>
      <c r="J17" s="11" t="s">
        <v>127</v>
      </c>
      <c r="K17" s="11" t="s">
        <v>137</v>
      </c>
      <c r="L17" s="72"/>
      <c r="M17" s="72">
        <v>1</v>
      </c>
      <c r="N17" s="72"/>
      <c r="O17" s="72"/>
      <c r="P17" s="72"/>
      <c r="Q17" s="72"/>
      <c r="R17" s="83" t="e">
        <f t="shared" ref="R17:R19" si="2">Q17*1/L17</f>
        <v>#DIV/0!</v>
      </c>
      <c r="S17" s="84"/>
      <c r="T17" s="16"/>
      <c r="U17" s="17"/>
      <c r="V17" s="17"/>
      <c r="W17" s="17"/>
      <c r="X17" s="17"/>
    </row>
    <row r="18" spans="1:24" ht="36" customHeight="1" x14ac:dyDescent="0.2">
      <c r="A18" s="10">
        <v>3.3</v>
      </c>
      <c r="B18" s="10"/>
      <c r="C18" s="11"/>
      <c r="D18" s="114"/>
      <c r="E18" s="38" t="s">
        <v>151</v>
      </c>
      <c r="F18" s="12" t="s">
        <v>11</v>
      </c>
      <c r="G18" s="26" t="s">
        <v>220</v>
      </c>
      <c r="H18" s="11" t="s">
        <v>15</v>
      </c>
      <c r="I18" s="14" t="s">
        <v>14</v>
      </c>
      <c r="J18" s="14" t="s">
        <v>127</v>
      </c>
      <c r="K18" s="14" t="s">
        <v>137</v>
      </c>
      <c r="L18" s="72"/>
      <c r="M18" s="72"/>
      <c r="N18" s="72"/>
      <c r="O18" s="72"/>
      <c r="P18" s="72"/>
      <c r="Q18" s="72"/>
      <c r="R18" s="83" t="e">
        <f t="shared" si="2"/>
        <v>#DIV/0!</v>
      </c>
      <c r="S18" s="84"/>
      <c r="T18" s="16"/>
      <c r="U18" s="17"/>
      <c r="V18" s="17"/>
      <c r="W18" s="17"/>
      <c r="X18" s="17"/>
    </row>
    <row r="19" spans="1:24" ht="66" customHeight="1" x14ac:dyDescent="0.2">
      <c r="A19" s="10">
        <v>3.4</v>
      </c>
      <c r="B19" s="10"/>
      <c r="C19" s="11"/>
      <c r="D19" s="115"/>
      <c r="E19" s="38" t="s">
        <v>35</v>
      </c>
      <c r="F19" s="23"/>
      <c r="G19" s="26" t="s">
        <v>36</v>
      </c>
      <c r="H19" s="11" t="s">
        <v>37</v>
      </c>
      <c r="I19" s="11" t="s">
        <v>38</v>
      </c>
      <c r="J19" s="11" t="s">
        <v>127</v>
      </c>
      <c r="K19" s="11" t="s">
        <v>137</v>
      </c>
      <c r="L19" s="72"/>
      <c r="M19" s="105">
        <v>91202</v>
      </c>
      <c r="N19" s="72"/>
      <c r="O19" s="72"/>
      <c r="P19" s="72"/>
      <c r="Q19" s="72"/>
      <c r="R19" s="83" t="e">
        <f t="shared" si="2"/>
        <v>#DIV/0!</v>
      </c>
      <c r="S19" s="84"/>
      <c r="T19" s="16"/>
      <c r="U19" s="17"/>
      <c r="V19" s="17"/>
      <c r="W19" s="17"/>
      <c r="X19" s="17"/>
    </row>
    <row r="20" spans="1:24" ht="42.75" x14ac:dyDescent="0.2">
      <c r="A20" s="3">
        <v>4</v>
      </c>
      <c r="B20" s="3"/>
      <c r="C20" s="4" t="s">
        <v>39</v>
      </c>
      <c r="D20" s="5"/>
      <c r="E20" s="5"/>
      <c r="F20" s="28"/>
      <c r="G20" s="19"/>
      <c r="H20" s="29"/>
      <c r="I20" s="29"/>
      <c r="J20" s="29"/>
      <c r="K20" s="29"/>
      <c r="L20" s="21"/>
      <c r="M20" s="21"/>
      <c r="N20" s="21"/>
      <c r="O20" s="21"/>
      <c r="P20" s="21"/>
      <c r="Q20" s="21"/>
      <c r="R20" s="21"/>
      <c r="S20" s="21"/>
      <c r="T20" s="22"/>
      <c r="U20" s="21"/>
      <c r="V20" s="21"/>
      <c r="W20" s="21"/>
      <c r="X20" s="21"/>
    </row>
    <row r="21" spans="1:24" ht="78.75" x14ac:dyDescent="0.2">
      <c r="A21" s="35"/>
      <c r="B21" s="35"/>
      <c r="C21" s="11"/>
      <c r="D21" s="111"/>
      <c r="E21" s="121" t="s">
        <v>174</v>
      </c>
      <c r="F21" s="23" t="s">
        <v>11</v>
      </c>
      <c r="G21" s="26" t="s">
        <v>176</v>
      </c>
      <c r="H21" s="11" t="s">
        <v>13</v>
      </c>
      <c r="I21" s="11" t="s">
        <v>14</v>
      </c>
      <c r="J21" s="11" t="s">
        <v>126</v>
      </c>
      <c r="K21" s="11" t="s">
        <v>137</v>
      </c>
      <c r="L21" s="82">
        <v>1.35E-2</v>
      </c>
      <c r="M21" s="106">
        <v>4.4999999999999997E-3</v>
      </c>
      <c r="N21" s="97">
        <v>0.42</v>
      </c>
      <c r="O21" s="98"/>
      <c r="P21" s="106">
        <v>3.3E-3</v>
      </c>
      <c r="Q21" s="106">
        <v>3.3E-3</v>
      </c>
      <c r="R21" s="83">
        <f>(Q21*1/L21)+100%</f>
        <v>1.2444444444444445</v>
      </c>
      <c r="S21" s="84" t="s">
        <v>321</v>
      </c>
      <c r="T21" s="16"/>
      <c r="U21" s="17"/>
      <c r="V21" s="17"/>
      <c r="W21" s="17"/>
      <c r="X21" s="17"/>
    </row>
    <row r="22" spans="1:24" ht="51" x14ac:dyDescent="0.2">
      <c r="A22" s="10">
        <v>4.1100000000000003</v>
      </c>
      <c r="B22" s="10"/>
      <c r="C22" s="11"/>
      <c r="D22" s="112"/>
      <c r="E22" s="121" t="s">
        <v>175</v>
      </c>
      <c r="F22" s="23" t="s">
        <v>141</v>
      </c>
      <c r="G22" s="26" t="s">
        <v>177</v>
      </c>
      <c r="H22" s="11" t="s">
        <v>13</v>
      </c>
      <c r="I22" s="11" t="s">
        <v>38</v>
      </c>
      <c r="J22" s="11" t="s">
        <v>126</v>
      </c>
      <c r="K22" s="11" t="s">
        <v>137</v>
      </c>
      <c r="L22" s="99">
        <v>26000</v>
      </c>
      <c r="M22" s="107">
        <v>9629</v>
      </c>
      <c r="N22" s="107">
        <v>19224</v>
      </c>
      <c r="O22" s="97"/>
      <c r="P22" s="97">
        <v>38740</v>
      </c>
      <c r="Q22" s="97">
        <v>38740</v>
      </c>
      <c r="R22" s="83">
        <f>Q22*1/L22</f>
        <v>1.49</v>
      </c>
      <c r="S22" s="84" t="s">
        <v>322</v>
      </c>
      <c r="T22" s="16"/>
      <c r="U22" s="17"/>
      <c r="V22" s="17"/>
      <c r="W22" s="17"/>
      <c r="X22" s="17"/>
    </row>
    <row r="23" spans="1:24" ht="18" x14ac:dyDescent="0.2">
      <c r="A23" s="3" t="s">
        <v>41</v>
      </c>
      <c r="B23" s="3"/>
      <c r="C23" s="4" t="s">
        <v>42</v>
      </c>
      <c r="D23" s="5"/>
      <c r="E23" s="5"/>
      <c r="F23" s="28"/>
      <c r="G23" s="19"/>
      <c r="H23" s="29"/>
      <c r="I23" s="29"/>
      <c r="J23" s="29"/>
      <c r="K23" s="29"/>
      <c r="L23" s="21"/>
      <c r="M23" s="21"/>
      <c r="N23" s="21"/>
      <c r="O23" s="21"/>
      <c r="P23" s="21"/>
      <c r="Q23" s="21"/>
      <c r="R23" s="21"/>
      <c r="S23" s="21"/>
      <c r="T23" s="22"/>
      <c r="U23" s="21"/>
      <c r="V23" s="21"/>
      <c r="W23" s="21"/>
      <c r="X23" s="21"/>
    </row>
    <row r="24" spans="1:24" ht="135" x14ac:dyDescent="0.2">
      <c r="A24" s="10">
        <v>5.0999999999999996</v>
      </c>
      <c r="B24" s="10"/>
      <c r="C24" s="11"/>
      <c r="D24" s="111"/>
      <c r="E24" s="122" t="s">
        <v>182</v>
      </c>
      <c r="F24" s="23" t="s">
        <v>11</v>
      </c>
      <c r="G24" s="36" t="s">
        <v>188</v>
      </c>
      <c r="H24" s="24" t="s">
        <v>13</v>
      </c>
      <c r="I24" s="11" t="s">
        <v>43</v>
      </c>
      <c r="J24" s="11" t="s">
        <v>126</v>
      </c>
      <c r="K24" s="11" t="s">
        <v>137</v>
      </c>
      <c r="L24" s="67">
        <v>1</v>
      </c>
      <c r="M24" s="104">
        <v>0.74</v>
      </c>
      <c r="N24" s="91"/>
      <c r="O24" s="88"/>
      <c r="P24" s="88"/>
      <c r="Q24" s="88">
        <v>0.83</v>
      </c>
      <c r="R24" s="83">
        <f>P24*1/L24</f>
        <v>0</v>
      </c>
      <c r="S24" s="93" t="s">
        <v>323</v>
      </c>
      <c r="T24" s="16"/>
      <c r="U24" s="17"/>
      <c r="V24" s="17"/>
      <c r="W24" s="17"/>
      <c r="X24" s="17"/>
    </row>
    <row r="25" spans="1:24" ht="63" x14ac:dyDescent="0.2">
      <c r="A25" s="10">
        <v>5.2</v>
      </c>
      <c r="B25" s="10"/>
      <c r="C25" s="11"/>
      <c r="D25" s="111"/>
      <c r="E25" s="122" t="s">
        <v>183</v>
      </c>
      <c r="F25" s="23" t="s">
        <v>11</v>
      </c>
      <c r="G25" s="36" t="s">
        <v>189</v>
      </c>
      <c r="H25" s="24" t="s">
        <v>13</v>
      </c>
      <c r="I25" s="11" t="s">
        <v>43</v>
      </c>
      <c r="J25" s="11" t="s">
        <v>126</v>
      </c>
      <c r="K25" s="11" t="s">
        <v>137</v>
      </c>
      <c r="L25" s="92"/>
      <c r="M25" s="104"/>
      <c r="N25" s="91"/>
      <c r="O25" s="17"/>
      <c r="P25" s="17"/>
      <c r="Q25" s="90"/>
      <c r="R25" s="83" t="e">
        <f t="shared" ref="R25" si="3">Q25*1/L25</f>
        <v>#DIV/0!</v>
      </c>
      <c r="S25" s="93"/>
      <c r="T25" s="16"/>
      <c r="U25" s="17"/>
      <c r="V25" s="17"/>
      <c r="W25" s="17"/>
      <c r="X25" s="17"/>
    </row>
    <row r="26" spans="1:24" ht="90" x14ac:dyDescent="0.2">
      <c r="A26" s="10">
        <v>5.3</v>
      </c>
      <c r="B26" s="10"/>
      <c r="C26" s="11"/>
      <c r="D26" s="111"/>
      <c r="E26" s="122" t="s">
        <v>184</v>
      </c>
      <c r="F26" s="23" t="s">
        <v>11</v>
      </c>
      <c r="G26" s="36" t="s">
        <v>190</v>
      </c>
      <c r="H26" s="24" t="s">
        <v>13</v>
      </c>
      <c r="I26" s="11" t="s">
        <v>43</v>
      </c>
      <c r="J26" s="11" t="s">
        <v>126</v>
      </c>
      <c r="K26" s="11" t="s">
        <v>137</v>
      </c>
      <c r="L26" s="67">
        <v>1</v>
      </c>
      <c r="M26" s="104">
        <v>1</v>
      </c>
      <c r="N26" s="91"/>
      <c r="O26" s="88"/>
      <c r="P26" s="88"/>
      <c r="Q26" s="88">
        <v>1</v>
      </c>
      <c r="R26" s="83">
        <f>P26*1/L26</f>
        <v>0</v>
      </c>
      <c r="S26" s="93" t="s">
        <v>324</v>
      </c>
      <c r="T26" s="16"/>
      <c r="U26" s="17"/>
      <c r="V26" s="17"/>
      <c r="W26" s="17"/>
      <c r="X26" s="17"/>
    </row>
    <row r="27" spans="1:24" ht="57" x14ac:dyDescent="0.2">
      <c r="A27" s="10">
        <v>5.4</v>
      </c>
      <c r="B27" s="10"/>
      <c r="C27" s="11"/>
      <c r="D27" s="111"/>
      <c r="E27" s="122" t="s">
        <v>185</v>
      </c>
      <c r="F27" s="23" t="s">
        <v>11</v>
      </c>
      <c r="G27" s="36" t="s">
        <v>191</v>
      </c>
      <c r="H27" s="24" t="s">
        <v>13</v>
      </c>
      <c r="I27" s="11" t="s">
        <v>43</v>
      </c>
      <c r="J27" s="11" t="s">
        <v>127</v>
      </c>
      <c r="K27" s="11" t="s">
        <v>137</v>
      </c>
      <c r="L27" s="67">
        <v>0.6</v>
      </c>
      <c r="M27" s="104">
        <v>0.75</v>
      </c>
      <c r="N27" s="91"/>
      <c r="O27" s="17"/>
      <c r="P27" s="88"/>
      <c r="Q27" s="88"/>
      <c r="R27" s="83">
        <f>P27*1/L27</f>
        <v>0</v>
      </c>
      <c r="S27" s="94"/>
      <c r="T27" s="16"/>
      <c r="U27" s="17"/>
      <c r="V27" s="17"/>
      <c r="W27" s="17"/>
      <c r="X27" s="17"/>
    </row>
    <row r="28" spans="1:24" ht="63" x14ac:dyDescent="0.2">
      <c r="A28" s="10">
        <v>5.5</v>
      </c>
      <c r="B28" s="10"/>
      <c r="C28" s="11"/>
      <c r="D28" s="111"/>
      <c r="E28" s="122" t="s">
        <v>186</v>
      </c>
      <c r="F28" s="23" t="s">
        <v>11</v>
      </c>
      <c r="G28" s="36" t="s">
        <v>192</v>
      </c>
      <c r="H28" s="24" t="s">
        <v>13</v>
      </c>
      <c r="I28" s="11" t="s">
        <v>43</v>
      </c>
      <c r="J28" s="11" t="s">
        <v>127</v>
      </c>
      <c r="K28" s="11" t="s">
        <v>137</v>
      </c>
      <c r="L28" s="67">
        <v>0.6</v>
      </c>
      <c r="M28" s="104">
        <v>0.55000000000000004</v>
      </c>
      <c r="N28" s="91"/>
      <c r="O28" s="17"/>
      <c r="P28" s="88"/>
      <c r="Q28" s="88"/>
      <c r="R28" s="83">
        <f>P28*1/L28</f>
        <v>0</v>
      </c>
      <c r="S28" s="94"/>
      <c r="T28" s="16"/>
      <c r="U28" s="17"/>
      <c r="V28" s="17"/>
      <c r="W28" s="17"/>
      <c r="X28" s="17"/>
    </row>
    <row r="29" spans="1:24" ht="63" x14ac:dyDescent="0.2">
      <c r="A29" s="10">
        <v>5.6</v>
      </c>
      <c r="B29" s="10"/>
      <c r="C29" s="11"/>
      <c r="D29" s="112"/>
      <c r="E29" s="122" t="s">
        <v>187</v>
      </c>
      <c r="F29" s="23" t="s">
        <v>11</v>
      </c>
      <c r="G29" s="36" t="s">
        <v>193</v>
      </c>
      <c r="H29" s="24" t="s">
        <v>13</v>
      </c>
      <c r="I29" s="11" t="s">
        <v>43</v>
      </c>
      <c r="J29" s="11" t="s">
        <v>126</v>
      </c>
      <c r="K29" s="11" t="s">
        <v>137</v>
      </c>
      <c r="L29" s="67">
        <v>1</v>
      </c>
      <c r="M29" s="104">
        <v>1</v>
      </c>
      <c r="N29" s="91"/>
      <c r="O29" s="17"/>
      <c r="P29" s="88"/>
      <c r="Q29" s="88"/>
      <c r="R29" s="83">
        <f>P29*1/L29</f>
        <v>0</v>
      </c>
      <c r="S29" s="94"/>
      <c r="T29" s="16"/>
      <c r="U29" s="17"/>
      <c r="V29" s="17"/>
      <c r="W29" s="17"/>
      <c r="X29" s="17"/>
    </row>
    <row r="30" spans="1:24" ht="28.5" x14ac:dyDescent="0.2">
      <c r="A30" s="3">
        <v>6</v>
      </c>
      <c r="B30" s="3"/>
      <c r="C30" s="4" t="s">
        <v>44</v>
      </c>
      <c r="D30" s="5"/>
      <c r="E30" s="5"/>
      <c r="F30" s="28"/>
      <c r="G30" s="19"/>
      <c r="H30" s="29"/>
      <c r="I30" s="29"/>
      <c r="J30" s="29"/>
      <c r="K30" s="29"/>
      <c r="L30" s="21"/>
      <c r="M30" s="21"/>
      <c r="N30" s="21"/>
      <c r="O30" s="21"/>
      <c r="P30" s="21"/>
      <c r="Q30" s="21"/>
      <c r="R30" s="21"/>
      <c r="S30" s="21"/>
      <c r="T30" s="22"/>
      <c r="U30" s="21"/>
      <c r="V30" s="21"/>
      <c r="W30" s="21"/>
      <c r="X30" s="21"/>
    </row>
    <row r="31" spans="1:24" ht="42.75" customHeight="1" x14ac:dyDescent="0.2">
      <c r="A31" s="10">
        <v>6.1</v>
      </c>
      <c r="B31" s="10"/>
      <c r="C31" s="11"/>
      <c r="D31" s="110" t="s">
        <v>45</v>
      </c>
      <c r="E31" s="38" t="s">
        <v>46</v>
      </c>
      <c r="F31" s="23" t="s">
        <v>11</v>
      </c>
      <c r="G31" s="37" t="s">
        <v>194</v>
      </c>
      <c r="H31" s="11" t="s">
        <v>13</v>
      </c>
      <c r="I31" s="11" t="s">
        <v>14</v>
      </c>
      <c r="J31" s="11" t="s">
        <v>126</v>
      </c>
      <c r="K31" s="11" t="s">
        <v>137</v>
      </c>
      <c r="L31" s="88">
        <v>0.45</v>
      </c>
      <c r="M31" s="104">
        <v>0.41</v>
      </c>
      <c r="N31" s="91"/>
      <c r="O31" s="88"/>
      <c r="P31" s="88">
        <v>0.43</v>
      </c>
      <c r="Q31" s="88">
        <v>0.43</v>
      </c>
      <c r="R31" s="83">
        <f>Q31*1/L31</f>
        <v>0.95555555555555549</v>
      </c>
      <c r="S31" s="85" t="s">
        <v>327</v>
      </c>
      <c r="T31" s="16"/>
      <c r="U31" s="17"/>
      <c r="V31" s="17"/>
      <c r="W31" s="17"/>
      <c r="X31" s="17"/>
    </row>
    <row r="32" spans="1:24" ht="140.25" x14ac:dyDescent="0.2">
      <c r="A32" s="10">
        <v>6.2</v>
      </c>
      <c r="B32" s="10"/>
      <c r="C32" s="11"/>
      <c r="D32" s="111"/>
      <c r="E32" s="38" t="s">
        <v>195</v>
      </c>
      <c r="F32" s="39" t="s">
        <v>11</v>
      </c>
      <c r="G32" s="40" t="s">
        <v>198</v>
      </c>
      <c r="H32" s="11" t="s">
        <v>13</v>
      </c>
      <c r="I32" s="11" t="s">
        <v>14</v>
      </c>
      <c r="J32" s="11" t="s">
        <v>126</v>
      </c>
      <c r="K32" s="11" t="s">
        <v>137</v>
      </c>
      <c r="L32" s="88">
        <v>1</v>
      </c>
      <c r="M32" s="88">
        <v>0.44</v>
      </c>
      <c r="N32" s="91"/>
      <c r="O32" s="88"/>
      <c r="P32" s="88">
        <v>1</v>
      </c>
      <c r="Q32" s="88">
        <v>1</v>
      </c>
      <c r="R32" s="83">
        <f>Q32*1/L32</f>
        <v>1</v>
      </c>
      <c r="S32" s="85" t="s">
        <v>328</v>
      </c>
      <c r="T32" s="16"/>
      <c r="U32" s="17"/>
      <c r="V32" s="17"/>
      <c r="W32" s="17"/>
      <c r="X32" s="17"/>
    </row>
    <row r="33" spans="1:24" ht="409.5" x14ac:dyDescent="0.2">
      <c r="A33" s="10">
        <v>6.3</v>
      </c>
      <c r="B33" s="10"/>
      <c r="C33" s="11"/>
      <c r="D33" s="111"/>
      <c r="E33" s="38" t="s">
        <v>196</v>
      </c>
      <c r="F33" s="39" t="s">
        <v>11</v>
      </c>
      <c r="G33" s="40" t="s">
        <v>199</v>
      </c>
      <c r="H33" s="11" t="s">
        <v>13</v>
      </c>
      <c r="I33" s="11" t="s">
        <v>14</v>
      </c>
      <c r="J33" s="11" t="s">
        <v>127</v>
      </c>
      <c r="K33" s="11" t="s">
        <v>137</v>
      </c>
      <c r="L33" s="17">
        <v>1390</v>
      </c>
      <c r="M33" s="17">
        <v>1310</v>
      </c>
      <c r="N33" s="91"/>
      <c r="O33" s="17"/>
      <c r="P33" s="17">
        <v>2632</v>
      </c>
      <c r="Q33" s="17">
        <v>2632</v>
      </c>
      <c r="R33" s="95">
        <f>Q33*4/L33</f>
        <v>7.5741007194244601</v>
      </c>
      <c r="S33" s="85" t="s">
        <v>325</v>
      </c>
      <c r="T33" s="16"/>
      <c r="U33" s="17"/>
      <c r="V33" s="17"/>
      <c r="W33" s="17"/>
      <c r="X33" s="17"/>
    </row>
    <row r="34" spans="1:24" ht="229.5" x14ac:dyDescent="0.2">
      <c r="A34" s="10">
        <v>6.4</v>
      </c>
      <c r="B34" s="10"/>
      <c r="C34" s="11"/>
      <c r="D34" s="112"/>
      <c r="E34" s="38" t="s">
        <v>197</v>
      </c>
      <c r="F34" s="39" t="s">
        <v>11</v>
      </c>
      <c r="G34" s="40" t="s">
        <v>200</v>
      </c>
      <c r="H34" s="11" t="s">
        <v>13</v>
      </c>
      <c r="I34" s="11" t="s">
        <v>14</v>
      </c>
      <c r="J34" s="11" t="s">
        <v>126</v>
      </c>
      <c r="K34" s="11" t="s">
        <v>137</v>
      </c>
      <c r="L34" s="88">
        <v>0.86</v>
      </c>
      <c r="M34" s="88">
        <v>0.8</v>
      </c>
      <c r="N34" s="91"/>
      <c r="O34" s="17"/>
      <c r="P34" s="88">
        <v>0.93</v>
      </c>
      <c r="Q34" s="88">
        <v>0.93</v>
      </c>
      <c r="R34" s="83">
        <f>Q34*1/L34</f>
        <v>1.0813953488372094</v>
      </c>
      <c r="S34" s="85" t="s">
        <v>326</v>
      </c>
      <c r="T34" s="16"/>
      <c r="U34" s="17"/>
      <c r="V34" s="17"/>
      <c r="W34" s="17"/>
      <c r="X34" s="17"/>
    </row>
    <row r="35" spans="1:24" ht="71.25" x14ac:dyDescent="0.2">
      <c r="A35" s="3">
        <v>7</v>
      </c>
      <c r="B35" s="3"/>
      <c r="C35" s="4" t="s">
        <v>152</v>
      </c>
      <c r="D35" s="5"/>
      <c r="E35" s="116"/>
      <c r="F35" s="28"/>
      <c r="G35" s="19"/>
      <c r="H35" s="29"/>
      <c r="I35" s="29"/>
      <c r="J35" s="29"/>
      <c r="K35" s="29"/>
      <c r="L35" s="21"/>
      <c r="M35" s="21"/>
      <c r="N35" s="21"/>
      <c r="O35" s="21"/>
      <c r="P35" s="21"/>
      <c r="Q35" s="21"/>
      <c r="R35" s="21"/>
      <c r="S35" s="21"/>
      <c r="T35" s="22"/>
      <c r="U35" s="21"/>
      <c r="V35" s="21"/>
      <c r="W35" s="21"/>
      <c r="X35" s="21"/>
    </row>
    <row r="36" spans="1:24" ht="47.25" x14ac:dyDescent="0.2">
      <c r="A36" s="10">
        <v>7.1</v>
      </c>
      <c r="B36" s="10"/>
      <c r="C36" s="11"/>
      <c r="D36" s="110" t="s">
        <v>47</v>
      </c>
      <c r="E36" s="41" t="s">
        <v>48</v>
      </c>
      <c r="F36" s="42" t="s">
        <v>11</v>
      </c>
      <c r="G36" s="43" t="s">
        <v>49</v>
      </c>
      <c r="H36" s="44" t="s">
        <v>13</v>
      </c>
      <c r="I36" s="44" t="s">
        <v>14</v>
      </c>
      <c r="J36" s="44" t="s">
        <v>127</v>
      </c>
      <c r="K36" s="44" t="s">
        <v>137</v>
      </c>
      <c r="L36" s="17"/>
      <c r="M36" s="100"/>
      <c r="N36" s="97"/>
      <c r="O36" s="17"/>
      <c r="P36" s="17"/>
      <c r="Q36" s="17"/>
      <c r="R36" s="83" t="e">
        <f>Q36*1/L36</f>
        <v>#DIV/0!</v>
      </c>
      <c r="S36" s="85"/>
      <c r="T36" s="16"/>
      <c r="U36" s="17"/>
      <c r="V36" s="17"/>
      <c r="W36" s="17"/>
      <c r="X36" s="17"/>
    </row>
    <row r="37" spans="1:24" ht="42.75" customHeight="1" x14ac:dyDescent="0.2">
      <c r="A37" s="10">
        <v>7.2</v>
      </c>
      <c r="B37" s="10"/>
      <c r="C37" s="11"/>
      <c r="D37" s="111"/>
      <c r="E37" s="41" t="s">
        <v>50</v>
      </c>
      <c r="F37" s="42" t="s">
        <v>77</v>
      </c>
      <c r="G37" s="43" t="s">
        <v>51</v>
      </c>
      <c r="H37" s="44" t="s">
        <v>13</v>
      </c>
      <c r="I37" s="44" t="s">
        <v>38</v>
      </c>
      <c r="J37" s="44" t="s">
        <v>127</v>
      </c>
      <c r="K37" s="44" t="s">
        <v>137</v>
      </c>
      <c r="L37" s="17"/>
      <c r="M37" s="97"/>
      <c r="N37" s="97"/>
      <c r="O37" s="17"/>
      <c r="P37" s="17"/>
      <c r="Q37" s="17"/>
      <c r="R37" s="83" t="e">
        <f t="shared" ref="R37:R42" si="4">Q37*1/L37</f>
        <v>#DIV/0!</v>
      </c>
      <c r="S37" s="85"/>
      <c r="T37" s="16"/>
      <c r="U37" s="17"/>
      <c r="V37" s="17"/>
      <c r="W37" s="17"/>
      <c r="X37" s="17"/>
    </row>
    <row r="38" spans="1:24" ht="31.5" x14ac:dyDescent="0.2">
      <c r="A38" s="10">
        <v>7.3</v>
      </c>
      <c r="B38" s="10"/>
      <c r="C38" s="11"/>
      <c r="D38" s="111"/>
      <c r="E38" s="41" t="s">
        <v>52</v>
      </c>
      <c r="F38" s="42" t="s">
        <v>11</v>
      </c>
      <c r="G38" s="43" t="s">
        <v>53</v>
      </c>
      <c r="H38" s="44" t="s">
        <v>13</v>
      </c>
      <c r="I38" s="44" t="s">
        <v>14</v>
      </c>
      <c r="J38" s="44" t="s">
        <v>127</v>
      </c>
      <c r="K38" s="44" t="s">
        <v>137</v>
      </c>
      <c r="L38" s="17"/>
      <c r="M38" s="97"/>
      <c r="N38" s="97"/>
      <c r="O38" s="17"/>
      <c r="P38" s="17"/>
      <c r="Q38" s="17"/>
      <c r="R38" s="83" t="e">
        <f t="shared" si="4"/>
        <v>#DIV/0!</v>
      </c>
      <c r="S38" s="85"/>
      <c r="T38" s="16"/>
      <c r="U38" s="17"/>
      <c r="V38" s="17"/>
      <c r="W38" s="17"/>
      <c r="X38" s="17"/>
    </row>
    <row r="39" spans="1:24" ht="42.75" customHeight="1" x14ac:dyDescent="0.2">
      <c r="A39" s="10">
        <v>7.4</v>
      </c>
      <c r="B39" s="10"/>
      <c r="C39" s="11"/>
      <c r="D39" s="111"/>
      <c r="E39" s="41" t="s">
        <v>54</v>
      </c>
      <c r="F39" s="42" t="s">
        <v>11</v>
      </c>
      <c r="G39" s="43" t="s">
        <v>55</v>
      </c>
      <c r="H39" s="44" t="s">
        <v>13</v>
      </c>
      <c r="I39" s="44" t="s">
        <v>14</v>
      </c>
      <c r="J39" s="44" t="s">
        <v>127</v>
      </c>
      <c r="K39" s="44" t="s">
        <v>137</v>
      </c>
      <c r="L39" s="17"/>
      <c r="M39" s="97"/>
      <c r="N39" s="97"/>
      <c r="O39" s="17"/>
      <c r="P39" s="17"/>
      <c r="Q39" s="17"/>
      <c r="R39" s="83" t="e">
        <f t="shared" si="4"/>
        <v>#DIV/0!</v>
      </c>
      <c r="S39" s="85"/>
      <c r="T39" s="16"/>
      <c r="U39" s="17"/>
      <c r="V39" s="17"/>
      <c r="W39" s="17"/>
      <c r="X39" s="17"/>
    </row>
    <row r="40" spans="1:24" ht="42.75" customHeight="1" x14ac:dyDescent="0.2">
      <c r="A40" s="10">
        <v>7.5</v>
      </c>
      <c r="B40" s="10"/>
      <c r="C40" s="11"/>
      <c r="D40" s="111"/>
      <c r="E40" s="41" t="s">
        <v>56</v>
      </c>
      <c r="F40" s="42" t="s">
        <v>40</v>
      </c>
      <c r="G40" s="43" t="s">
        <v>57</v>
      </c>
      <c r="H40" s="44" t="s">
        <v>37</v>
      </c>
      <c r="I40" s="44" t="s">
        <v>14</v>
      </c>
      <c r="J40" s="44" t="s">
        <v>127</v>
      </c>
      <c r="K40" s="44" t="s">
        <v>137</v>
      </c>
      <c r="L40" s="17"/>
      <c r="M40" s="97"/>
      <c r="N40" s="97"/>
      <c r="O40" s="17"/>
      <c r="P40" s="17"/>
      <c r="Q40" s="17"/>
      <c r="R40" s="83" t="e">
        <f t="shared" si="4"/>
        <v>#DIV/0!</v>
      </c>
      <c r="S40" s="85"/>
      <c r="T40" s="16"/>
      <c r="U40" s="17"/>
      <c r="V40" s="17"/>
      <c r="W40" s="17"/>
      <c r="X40" s="17"/>
    </row>
    <row r="41" spans="1:24" ht="63" x14ac:dyDescent="0.2">
      <c r="A41" s="10">
        <v>7.6</v>
      </c>
      <c r="B41" s="10"/>
      <c r="C41" s="11"/>
      <c r="D41" s="112"/>
      <c r="E41" s="41" t="s">
        <v>58</v>
      </c>
      <c r="F41" s="42" t="s">
        <v>11</v>
      </c>
      <c r="G41" s="43" t="s">
        <v>59</v>
      </c>
      <c r="H41" s="44" t="s">
        <v>15</v>
      </c>
      <c r="I41" s="44" t="s">
        <v>14</v>
      </c>
      <c r="J41" s="44" t="s">
        <v>126</v>
      </c>
      <c r="K41" s="44" t="s">
        <v>137</v>
      </c>
      <c r="L41" s="17"/>
      <c r="M41" s="97"/>
      <c r="N41" s="97"/>
      <c r="O41" s="17"/>
      <c r="P41" s="17"/>
      <c r="Q41" s="17"/>
      <c r="R41" s="83" t="e">
        <f t="shared" si="4"/>
        <v>#DIV/0!</v>
      </c>
      <c r="S41" s="85"/>
      <c r="T41" s="16"/>
      <c r="U41" s="17"/>
      <c r="V41" s="17"/>
      <c r="W41" s="17"/>
      <c r="X41" s="17"/>
    </row>
    <row r="42" spans="1:24" ht="78.75" x14ac:dyDescent="0.2">
      <c r="A42" s="10">
        <v>7.7</v>
      </c>
      <c r="B42" s="10"/>
      <c r="C42" s="11"/>
      <c r="D42" s="27"/>
      <c r="E42" s="41" t="s">
        <v>60</v>
      </c>
      <c r="F42" s="42" t="s">
        <v>11</v>
      </c>
      <c r="G42" s="43" t="s">
        <v>61</v>
      </c>
      <c r="H42" s="44" t="s">
        <v>13</v>
      </c>
      <c r="I42" s="44" t="s">
        <v>14</v>
      </c>
      <c r="J42" s="44" t="s">
        <v>126</v>
      </c>
      <c r="K42" s="44" t="s">
        <v>137</v>
      </c>
      <c r="L42" s="17"/>
      <c r="M42" s="97"/>
      <c r="N42" s="97"/>
      <c r="O42" s="17"/>
      <c r="P42" s="17"/>
      <c r="Q42" s="17"/>
      <c r="R42" s="83" t="e">
        <f t="shared" si="4"/>
        <v>#DIV/0!</v>
      </c>
      <c r="S42" s="85"/>
      <c r="T42" s="16"/>
      <c r="U42" s="17"/>
      <c r="V42" s="17"/>
      <c r="W42" s="17"/>
      <c r="X42" s="17"/>
    </row>
    <row r="43" spans="1:24" ht="28.5" x14ac:dyDescent="0.2">
      <c r="A43" s="3">
        <v>8</v>
      </c>
      <c r="B43" s="3"/>
      <c r="C43" s="4" t="s">
        <v>62</v>
      </c>
      <c r="D43" s="5"/>
      <c r="E43" s="5"/>
      <c r="F43" s="45"/>
      <c r="G43" s="46"/>
      <c r="H43" s="47"/>
      <c r="I43" s="29"/>
      <c r="J43" s="29"/>
      <c r="K43" s="29"/>
      <c r="L43" s="21"/>
      <c r="M43" s="21"/>
      <c r="N43" s="21"/>
      <c r="O43" s="21"/>
      <c r="P43" s="21"/>
      <c r="Q43" s="21"/>
      <c r="R43" s="21"/>
      <c r="S43" s="21"/>
      <c r="T43" s="22"/>
      <c r="U43" s="21"/>
      <c r="V43" s="21"/>
      <c r="W43" s="21"/>
      <c r="X43" s="21"/>
    </row>
    <row r="44" spans="1:24" ht="77.25" customHeight="1" x14ac:dyDescent="0.2">
      <c r="A44" s="10">
        <v>8.1</v>
      </c>
      <c r="B44" s="10"/>
      <c r="C44" s="11"/>
      <c r="D44" s="110" t="s">
        <v>63</v>
      </c>
      <c r="E44" s="123" t="s">
        <v>64</v>
      </c>
      <c r="F44" s="48" t="s">
        <v>11</v>
      </c>
      <c r="G44" s="96" t="s">
        <v>65</v>
      </c>
      <c r="H44" s="50" t="s">
        <v>13</v>
      </c>
      <c r="I44" s="50" t="s">
        <v>14</v>
      </c>
      <c r="J44" s="102" t="s">
        <v>126</v>
      </c>
      <c r="K44" s="102" t="s">
        <v>137</v>
      </c>
      <c r="L44" s="80">
        <v>1</v>
      </c>
      <c r="M44" s="81">
        <v>0.25</v>
      </c>
      <c r="N44" s="81">
        <v>0.5</v>
      </c>
      <c r="O44" s="80"/>
      <c r="P44" s="81">
        <v>1</v>
      </c>
      <c r="Q44" s="80">
        <v>1</v>
      </c>
      <c r="R44" s="83">
        <f t="shared" ref="R44:R47" si="5">Q44*1/L44</f>
        <v>1</v>
      </c>
      <c r="S44" s="85" t="s">
        <v>320</v>
      </c>
      <c r="T44" s="16"/>
      <c r="U44" s="17"/>
      <c r="V44" s="17"/>
      <c r="W44" s="17"/>
      <c r="X44" s="17"/>
    </row>
    <row r="45" spans="1:24" ht="153" x14ac:dyDescent="0.2">
      <c r="A45" s="10">
        <v>8.1999999999999993</v>
      </c>
      <c r="B45" s="10"/>
      <c r="C45" s="11"/>
      <c r="D45" s="111"/>
      <c r="E45" s="123" t="s">
        <v>66</v>
      </c>
      <c r="F45" s="48" t="s">
        <v>11</v>
      </c>
      <c r="G45" s="49" t="s">
        <v>65</v>
      </c>
      <c r="H45" s="50" t="s">
        <v>13</v>
      </c>
      <c r="I45" s="50" t="s">
        <v>14</v>
      </c>
      <c r="J45" s="102" t="s">
        <v>126</v>
      </c>
      <c r="K45" s="102" t="s">
        <v>137</v>
      </c>
      <c r="L45" s="80">
        <v>1</v>
      </c>
      <c r="M45" s="81">
        <v>0.92800000000000005</v>
      </c>
      <c r="N45" s="81">
        <v>0.43</v>
      </c>
      <c r="O45" s="80"/>
      <c r="P45" s="80"/>
      <c r="Q45" s="80"/>
      <c r="R45" s="83">
        <f t="shared" si="5"/>
        <v>0</v>
      </c>
      <c r="S45" s="85" t="s">
        <v>317</v>
      </c>
      <c r="T45" s="16"/>
      <c r="U45" s="17"/>
      <c r="V45" s="17"/>
      <c r="W45" s="17"/>
      <c r="X45" s="17"/>
    </row>
    <row r="46" spans="1:24" ht="242.25" x14ac:dyDescent="0.2">
      <c r="A46" s="10">
        <v>8.3000000000000007</v>
      </c>
      <c r="B46" s="10"/>
      <c r="C46" s="11"/>
      <c r="D46" s="111"/>
      <c r="E46" s="123" t="s">
        <v>67</v>
      </c>
      <c r="F46" s="48" t="s">
        <v>11</v>
      </c>
      <c r="G46" s="49" t="s">
        <v>68</v>
      </c>
      <c r="H46" s="50" t="s">
        <v>13</v>
      </c>
      <c r="I46" s="50" t="s">
        <v>14</v>
      </c>
      <c r="J46" s="102" t="s">
        <v>126</v>
      </c>
      <c r="K46" s="102" t="s">
        <v>137</v>
      </c>
      <c r="L46" s="80">
        <v>1</v>
      </c>
      <c r="M46" s="81">
        <v>0.94279999999999997</v>
      </c>
      <c r="N46" s="81">
        <v>94.12</v>
      </c>
      <c r="O46" s="80"/>
      <c r="P46" s="80">
        <v>0.9456</v>
      </c>
      <c r="Q46" s="109">
        <v>0.9456</v>
      </c>
      <c r="R46" s="83">
        <f t="shared" si="5"/>
        <v>0.9456</v>
      </c>
      <c r="S46" s="85" t="s">
        <v>318</v>
      </c>
      <c r="T46" s="16"/>
      <c r="U46" s="17"/>
      <c r="V46" s="17"/>
      <c r="W46" s="17"/>
      <c r="X46" s="17"/>
    </row>
    <row r="47" spans="1:24" ht="102" x14ac:dyDescent="0.2">
      <c r="A47" s="10">
        <v>8.4</v>
      </c>
      <c r="B47" s="10"/>
      <c r="C47" s="11"/>
      <c r="D47" s="112"/>
      <c r="E47" s="123" t="s">
        <v>69</v>
      </c>
      <c r="F47" s="48" t="s">
        <v>11</v>
      </c>
      <c r="G47" s="49" t="s">
        <v>70</v>
      </c>
      <c r="H47" s="50" t="s">
        <v>13</v>
      </c>
      <c r="I47" s="50" t="s">
        <v>14</v>
      </c>
      <c r="J47" s="102" t="s">
        <v>126</v>
      </c>
      <c r="K47" s="102" t="s">
        <v>137</v>
      </c>
      <c r="L47" s="80">
        <v>1</v>
      </c>
      <c r="M47" s="81">
        <v>0.08</v>
      </c>
      <c r="N47" s="82">
        <v>0.80600000000000005</v>
      </c>
      <c r="O47" s="80"/>
      <c r="P47" s="80">
        <v>0.93600000000000005</v>
      </c>
      <c r="Q47" s="109">
        <v>0.93600000000000005</v>
      </c>
      <c r="R47" s="83">
        <f t="shared" si="5"/>
        <v>0.93600000000000005</v>
      </c>
      <c r="S47" s="85" t="s">
        <v>319</v>
      </c>
      <c r="T47" s="16"/>
      <c r="U47" s="17"/>
      <c r="V47" s="17"/>
      <c r="W47" s="17"/>
      <c r="X47" s="17"/>
    </row>
    <row r="48" spans="1:24" ht="28.5" x14ac:dyDescent="0.2">
      <c r="A48" s="3" t="s">
        <v>71</v>
      </c>
      <c r="B48" s="3"/>
      <c r="C48" s="4" t="s">
        <v>72</v>
      </c>
      <c r="D48" s="5"/>
      <c r="E48" s="5"/>
      <c r="F48" s="28"/>
      <c r="G48" s="19"/>
      <c r="H48" s="29"/>
      <c r="I48" s="29"/>
      <c r="J48" s="29"/>
      <c r="K48" s="29"/>
      <c r="L48" s="21"/>
      <c r="M48" s="21"/>
      <c r="N48" s="21"/>
      <c r="O48" s="21"/>
      <c r="P48" s="21"/>
      <c r="Q48" s="21"/>
      <c r="R48" s="21"/>
      <c r="S48" s="21"/>
      <c r="T48" s="22"/>
      <c r="U48" s="21"/>
      <c r="V48" s="21"/>
      <c r="W48" s="21"/>
      <c r="X48" s="21"/>
    </row>
    <row r="49" spans="1:24" ht="128.25" customHeight="1" x14ac:dyDescent="0.2">
      <c r="A49" s="10">
        <v>9.1</v>
      </c>
      <c r="B49" s="10"/>
      <c r="C49" s="11"/>
      <c r="D49" s="110" t="s">
        <v>139</v>
      </c>
      <c r="E49" s="116" t="s">
        <v>140</v>
      </c>
      <c r="F49" s="23" t="s">
        <v>141</v>
      </c>
      <c r="G49" s="26" t="s">
        <v>142</v>
      </c>
      <c r="H49" s="11" t="s">
        <v>13</v>
      </c>
      <c r="I49" s="11" t="s">
        <v>153</v>
      </c>
      <c r="J49" s="11" t="s">
        <v>127</v>
      </c>
      <c r="K49" s="11" t="s">
        <v>137</v>
      </c>
      <c r="L49" s="75">
        <v>1</v>
      </c>
      <c r="M49" s="75">
        <v>1</v>
      </c>
      <c r="N49" s="75">
        <v>1</v>
      </c>
      <c r="O49" s="75"/>
      <c r="P49" s="75">
        <v>1</v>
      </c>
      <c r="Q49" s="75">
        <v>1</v>
      </c>
      <c r="R49" s="83">
        <f>Q49*1/L49</f>
        <v>1</v>
      </c>
      <c r="S49" s="84" t="s">
        <v>329</v>
      </c>
      <c r="T49" s="73"/>
      <c r="U49" s="17"/>
      <c r="V49" s="17"/>
      <c r="W49" s="17"/>
      <c r="X49" s="17"/>
    </row>
    <row r="50" spans="1:24" ht="102" x14ac:dyDescent="0.2">
      <c r="A50" s="10"/>
      <c r="B50" s="10"/>
      <c r="C50" s="11"/>
      <c r="D50" s="111"/>
      <c r="E50" s="116" t="s">
        <v>157</v>
      </c>
      <c r="F50" s="23" t="s">
        <v>141</v>
      </c>
      <c r="G50" s="74" t="s">
        <v>158</v>
      </c>
      <c r="H50" s="11" t="s">
        <v>13</v>
      </c>
      <c r="I50" s="11" t="s">
        <v>153</v>
      </c>
      <c r="J50" s="11" t="s">
        <v>126</v>
      </c>
      <c r="K50" s="11" t="s">
        <v>137</v>
      </c>
      <c r="L50" s="75">
        <v>1</v>
      </c>
      <c r="M50" s="75">
        <v>0.25</v>
      </c>
      <c r="N50" s="75">
        <v>0.5</v>
      </c>
      <c r="O50" s="75"/>
      <c r="P50" s="75"/>
      <c r="Q50" s="75"/>
      <c r="R50" s="83">
        <f t="shared" ref="R50:R54" si="6">Q50*1/L50</f>
        <v>0</v>
      </c>
      <c r="S50" s="84" t="s">
        <v>330</v>
      </c>
      <c r="T50" s="73"/>
      <c r="U50" s="17"/>
      <c r="V50" s="17"/>
      <c r="W50" s="17"/>
      <c r="X50" s="17"/>
    </row>
    <row r="51" spans="1:24" ht="78.75" x14ac:dyDescent="0.2">
      <c r="A51" s="10"/>
      <c r="B51" s="10"/>
      <c r="C51" s="11"/>
      <c r="D51" s="111"/>
      <c r="E51" s="116" t="s">
        <v>159</v>
      </c>
      <c r="F51" s="23" t="s">
        <v>11</v>
      </c>
      <c r="G51" s="74" t="s">
        <v>160</v>
      </c>
      <c r="H51" s="11" t="s">
        <v>13</v>
      </c>
      <c r="I51" s="11" t="s">
        <v>153</v>
      </c>
      <c r="J51" s="11" t="s">
        <v>126</v>
      </c>
      <c r="K51" s="11" t="s">
        <v>137</v>
      </c>
      <c r="L51" s="75">
        <v>1</v>
      </c>
      <c r="M51" s="75">
        <v>0</v>
      </c>
      <c r="N51" s="75">
        <v>0</v>
      </c>
      <c r="O51" s="75"/>
      <c r="P51" s="75"/>
      <c r="Q51" s="75"/>
      <c r="R51" s="83">
        <f t="shared" si="6"/>
        <v>0</v>
      </c>
      <c r="S51" s="84" t="s">
        <v>331</v>
      </c>
      <c r="T51" s="73"/>
      <c r="U51" s="17"/>
      <c r="V51" s="17"/>
      <c r="W51" s="17"/>
      <c r="X51" s="17"/>
    </row>
    <row r="52" spans="1:24" ht="127.5" x14ac:dyDescent="0.2">
      <c r="A52" s="10"/>
      <c r="B52" s="10"/>
      <c r="C52" s="11"/>
      <c r="D52" s="111"/>
      <c r="E52" s="116" t="s">
        <v>161</v>
      </c>
      <c r="F52" s="23" t="s">
        <v>11</v>
      </c>
      <c r="G52" s="74" t="s">
        <v>162</v>
      </c>
      <c r="H52" s="11" t="s">
        <v>13</v>
      </c>
      <c r="I52" s="11" t="s">
        <v>153</v>
      </c>
      <c r="J52" s="11" t="s">
        <v>126</v>
      </c>
      <c r="K52" s="11" t="s">
        <v>137</v>
      </c>
      <c r="L52" s="75">
        <v>0.95</v>
      </c>
      <c r="M52" s="78">
        <v>0.1754</v>
      </c>
      <c r="N52" s="75">
        <v>0.4597</v>
      </c>
      <c r="O52" s="75"/>
      <c r="P52" s="75"/>
      <c r="Q52" s="75"/>
      <c r="R52" s="83">
        <f>Q52</f>
        <v>0</v>
      </c>
      <c r="S52" s="84" t="s">
        <v>332</v>
      </c>
      <c r="T52" s="73"/>
      <c r="U52" s="17"/>
      <c r="V52" s="17"/>
      <c r="W52" s="17"/>
      <c r="X52" s="17"/>
    </row>
    <row r="53" spans="1:24" ht="63" x14ac:dyDescent="0.2">
      <c r="A53" s="10"/>
      <c r="B53" s="10"/>
      <c r="C53" s="11"/>
      <c r="D53" s="111"/>
      <c r="E53" s="116" t="s">
        <v>163</v>
      </c>
      <c r="F53" s="23" t="s">
        <v>11</v>
      </c>
      <c r="G53" s="74" t="s">
        <v>164</v>
      </c>
      <c r="H53" s="11" t="s">
        <v>13</v>
      </c>
      <c r="I53" s="11" t="s">
        <v>153</v>
      </c>
      <c r="J53" s="11" t="s">
        <v>127</v>
      </c>
      <c r="K53" s="11" t="s">
        <v>137</v>
      </c>
      <c r="L53" s="75">
        <v>0.9</v>
      </c>
      <c r="M53" s="78">
        <v>0.99750000000000005</v>
      </c>
      <c r="N53" s="78">
        <v>0.85</v>
      </c>
      <c r="O53" s="78"/>
      <c r="P53" s="78"/>
      <c r="Q53" s="78"/>
      <c r="R53" s="83">
        <f t="shared" si="6"/>
        <v>0</v>
      </c>
      <c r="S53" s="84" t="s">
        <v>333</v>
      </c>
      <c r="T53" s="73"/>
      <c r="U53" s="17"/>
      <c r="V53" s="17"/>
      <c r="W53" s="17"/>
      <c r="X53" s="17"/>
    </row>
    <row r="54" spans="1:24" ht="63" x14ac:dyDescent="0.2">
      <c r="A54" s="10"/>
      <c r="B54" s="10"/>
      <c r="C54" s="11"/>
      <c r="D54" s="111"/>
      <c r="E54" s="116" t="s">
        <v>165</v>
      </c>
      <c r="F54" s="23" t="s">
        <v>11</v>
      </c>
      <c r="G54" s="74" t="s">
        <v>166</v>
      </c>
      <c r="H54" s="11" t="s">
        <v>13</v>
      </c>
      <c r="I54" s="11" t="s">
        <v>153</v>
      </c>
      <c r="J54" s="11" t="s">
        <v>127</v>
      </c>
      <c r="K54" s="11" t="s">
        <v>137</v>
      </c>
      <c r="L54" s="103">
        <v>9</v>
      </c>
      <c r="M54" s="75">
        <v>0</v>
      </c>
      <c r="N54" s="75">
        <v>0</v>
      </c>
      <c r="O54" s="75"/>
      <c r="P54" s="75"/>
      <c r="Q54" s="75"/>
      <c r="R54" s="83">
        <f t="shared" si="6"/>
        <v>0</v>
      </c>
      <c r="S54" s="84" t="s">
        <v>334</v>
      </c>
      <c r="T54" s="73"/>
      <c r="U54" s="17"/>
      <c r="V54" s="17"/>
      <c r="W54" s="17"/>
      <c r="X54" s="17"/>
    </row>
    <row r="55" spans="1:24" ht="28.5" x14ac:dyDescent="0.2">
      <c r="A55" s="3">
        <v>10</v>
      </c>
      <c r="B55" s="3"/>
      <c r="C55" s="4" t="s">
        <v>143</v>
      </c>
      <c r="D55" s="5"/>
      <c r="E55" s="5"/>
      <c r="F55" s="28"/>
      <c r="G55" s="19"/>
      <c r="H55" s="29"/>
      <c r="I55" s="29"/>
      <c r="J55" s="29"/>
      <c r="K55" s="29"/>
      <c r="L55" s="21"/>
      <c r="M55" s="21"/>
      <c r="N55" s="21"/>
      <c r="O55" s="21"/>
      <c r="P55" s="21"/>
      <c r="Q55" s="21"/>
      <c r="R55" s="21"/>
      <c r="S55" s="21"/>
      <c r="T55" s="22"/>
      <c r="U55" s="21"/>
      <c r="V55" s="21"/>
      <c r="W55" s="21"/>
      <c r="X55" s="21"/>
    </row>
    <row r="56" spans="1:24" ht="57" customHeight="1" x14ac:dyDescent="0.2">
      <c r="A56" s="10">
        <v>10.1</v>
      </c>
      <c r="B56" s="10"/>
      <c r="C56" s="11"/>
      <c r="D56" s="110" t="s">
        <v>73</v>
      </c>
      <c r="E56" s="51" t="s">
        <v>74</v>
      </c>
      <c r="F56" s="52" t="s">
        <v>11</v>
      </c>
      <c r="G56" s="53" t="s">
        <v>75</v>
      </c>
      <c r="H56" s="54" t="s">
        <v>13</v>
      </c>
      <c r="I56" s="55" t="s">
        <v>14</v>
      </c>
      <c r="J56" s="55"/>
      <c r="K56" s="55"/>
      <c r="L56" s="97"/>
      <c r="M56" s="100"/>
      <c r="N56" s="97"/>
      <c r="O56" s="97"/>
      <c r="P56" s="101"/>
      <c r="Q56" s="97"/>
      <c r="R56" s="83" t="e">
        <f>Q56*1/L56</f>
        <v>#DIV/0!</v>
      </c>
      <c r="S56" s="85"/>
      <c r="T56" s="16"/>
      <c r="U56" s="17"/>
      <c r="V56" s="17"/>
      <c r="W56" s="17"/>
      <c r="X56" s="17"/>
    </row>
    <row r="57" spans="1:24" ht="38.25" x14ac:dyDescent="0.2">
      <c r="A57" s="10">
        <v>10.199999999999999</v>
      </c>
      <c r="B57" s="10"/>
      <c r="C57" s="11"/>
      <c r="D57" s="111"/>
      <c r="E57" s="51" t="s">
        <v>76</v>
      </c>
      <c r="F57" s="52" t="s">
        <v>77</v>
      </c>
      <c r="G57" s="53" t="s">
        <v>78</v>
      </c>
      <c r="H57" s="54" t="s">
        <v>13</v>
      </c>
      <c r="I57" s="55" t="s">
        <v>38</v>
      </c>
      <c r="J57" s="55"/>
      <c r="K57" s="55"/>
      <c r="L57" s="97"/>
      <c r="M57" s="97"/>
      <c r="N57" s="97"/>
      <c r="O57" s="97"/>
      <c r="P57" s="101"/>
      <c r="Q57" s="97"/>
      <c r="R57" s="83" t="e">
        <f t="shared" ref="R57:R64" si="7">Q57*1/L57</f>
        <v>#DIV/0!</v>
      </c>
      <c r="S57" s="85"/>
      <c r="T57" s="16"/>
      <c r="U57" s="17"/>
      <c r="V57" s="17"/>
      <c r="W57" s="17"/>
      <c r="X57" s="17"/>
    </row>
    <row r="58" spans="1:24" ht="38.25" x14ac:dyDescent="0.2">
      <c r="A58" s="10">
        <v>10.3</v>
      </c>
      <c r="B58" s="10"/>
      <c r="C58" s="11"/>
      <c r="D58" s="111"/>
      <c r="E58" s="51" t="s">
        <v>79</v>
      </c>
      <c r="F58" s="52" t="s">
        <v>11</v>
      </c>
      <c r="G58" s="53" t="s">
        <v>80</v>
      </c>
      <c r="H58" s="54" t="s">
        <v>13</v>
      </c>
      <c r="I58" s="55" t="s">
        <v>14</v>
      </c>
      <c r="J58" s="55"/>
      <c r="K58" s="55"/>
      <c r="L58" s="97"/>
      <c r="M58" s="97"/>
      <c r="N58" s="97"/>
      <c r="O58" s="97"/>
      <c r="P58" s="101"/>
      <c r="Q58" s="97"/>
      <c r="R58" s="83" t="e">
        <f t="shared" si="7"/>
        <v>#DIV/0!</v>
      </c>
      <c r="S58" s="85"/>
      <c r="T58" s="16"/>
      <c r="U58" s="17"/>
      <c r="V58" s="17"/>
      <c r="W58" s="17"/>
      <c r="X58" s="17"/>
    </row>
    <row r="59" spans="1:24" ht="25.5" x14ac:dyDescent="0.2">
      <c r="A59" s="10">
        <v>10.4</v>
      </c>
      <c r="B59" s="10"/>
      <c r="C59" s="11"/>
      <c r="D59" s="111"/>
      <c r="E59" s="51" t="s">
        <v>81</v>
      </c>
      <c r="F59" s="52" t="s">
        <v>11</v>
      </c>
      <c r="G59" s="53" t="s">
        <v>82</v>
      </c>
      <c r="H59" s="54" t="s">
        <v>13</v>
      </c>
      <c r="I59" s="55" t="s">
        <v>14</v>
      </c>
      <c r="J59" s="55"/>
      <c r="K59" s="55"/>
      <c r="L59" s="97"/>
      <c r="M59" s="97"/>
      <c r="N59" s="97"/>
      <c r="O59" s="97"/>
      <c r="P59" s="101"/>
      <c r="Q59" s="97"/>
      <c r="R59" s="83" t="e">
        <f t="shared" si="7"/>
        <v>#DIV/0!</v>
      </c>
      <c r="S59" s="85"/>
      <c r="T59" s="16"/>
      <c r="U59" s="17"/>
      <c r="V59" s="17"/>
      <c r="W59" s="17"/>
      <c r="X59" s="17"/>
    </row>
    <row r="60" spans="1:24" ht="25.5" x14ac:dyDescent="0.2">
      <c r="A60" s="10">
        <v>10.5</v>
      </c>
      <c r="B60" s="10"/>
      <c r="C60" s="11"/>
      <c r="D60" s="111"/>
      <c r="E60" s="56" t="s">
        <v>83</v>
      </c>
      <c r="F60" s="57" t="s">
        <v>11</v>
      </c>
      <c r="G60" s="58" t="s">
        <v>84</v>
      </c>
      <c r="H60" s="55" t="s">
        <v>13</v>
      </c>
      <c r="I60" s="55" t="s">
        <v>18</v>
      </c>
      <c r="J60" s="55"/>
      <c r="K60" s="55"/>
      <c r="L60" s="97"/>
      <c r="M60" s="97"/>
      <c r="N60" s="97"/>
      <c r="O60" s="97"/>
      <c r="P60" s="101"/>
      <c r="Q60" s="97"/>
      <c r="R60" s="83" t="e">
        <f t="shared" si="7"/>
        <v>#DIV/0!</v>
      </c>
      <c r="S60" s="85"/>
      <c r="T60" s="16"/>
      <c r="U60" s="17"/>
      <c r="V60" s="17"/>
      <c r="W60" s="17"/>
      <c r="X60" s="17"/>
    </row>
    <row r="61" spans="1:24" ht="38.25" x14ac:dyDescent="0.2">
      <c r="A61" s="10">
        <v>10.6</v>
      </c>
      <c r="B61" s="10"/>
      <c r="C61" s="11"/>
      <c r="D61" s="111"/>
      <c r="E61" s="56" t="s">
        <v>85</v>
      </c>
      <c r="F61" s="52" t="s">
        <v>77</v>
      </c>
      <c r="G61" s="53" t="s">
        <v>86</v>
      </c>
      <c r="H61" s="55" t="s">
        <v>13</v>
      </c>
      <c r="I61" s="55" t="s">
        <v>18</v>
      </c>
      <c r="J61" s="55"/>
      <c r="K61" s="55"/>
      <c r="L61" s="97"/>
      <c r="M61" s="97"/>
      <c r="N61" s="97"/>
      <c r="O61" s="97"/>
      <c r="P61" s="101"/>
      <c r="Q61" s="97"/>
      <c r="R61" s="83" t="e">
        <f t="shared" si="7"/>
        <v>#DIV/0!</v>
      </c>
      <c r="S61" s="85"/>
      <c r="T61" s="16"/>
      <c r="U61" s="17"/>
      <c r="V61" s="17"/>
      <c r="W61" s="17"/>
      <c r="X61" s="17"/>
    </row>
    <row r="62" spans="1:24" ht="51" x14ac:dyDescent="0.2">
      <c r="A62" s="10">
        <v>10.7</v>
      </c>
      <c r="B62" s="10"/>
      <c r="C62" s="11"/>
      <c r="D62" s="111"/>
      <c r="E62" s="56" t="s">
        <v>87</v>
      </c>
      <c r="F62" s="52" t="s">
        <v>11</v>
      </c>
      <c r="G62" s="53" t="s">
        <v>88</v>
      </c>
      <c r="H62" s="55" t="s">
        <v>37</v>
      </c>
      <c r="I62" s="55" t="s">
        <v>14</v>
      </c>
      <c r="J62" s="70"/>
      <c r="K62" s="70"/>
      <c r="L62" s="97"/>
      <c r="M62" s="97"/>
      <c r="N62" s="97"/>
      <c r="O62" s="97"/>
      <c r="P62" s="101"/>
      <c r="Q62" s="97"/>
      <c r="R62" s="83" t="e">
        <f t="shared" si="7"/>
        <v>#DIV/0!</v>
      </c>
      <c r="S62" s="85"/>
      <c r="T62" s="16"/>
      <c r="U62" s="17"/>
      <c r="V62" s="17"/>
      <c r="W62" s="17"/>
      <c r="X62" s="17"/>
    </row>
    <row r="63" spans="1:24" ht="51" x14ac:dyDescent="0.2">
      <c r="A63" s="10">
        <v>10.8</v>
      </c>
      <c r="B63" s="10"/>
      <c r="C63" s="11"/>
      <c r="D63" s="111"/>
      <c r="E63" s="59" t="s">
        <v>89</v>
      </c>
      <c r="F63" s="60" t="s">
        <v>11</v>
      </c>
      <c r="G63" s="61" t="s">
        <v>90</v>
      </c>
      <c r="H63" s="59" t="s">
        <v>13</v>
      </c>
      <c r="I63" s="59" t="s">
        <v>14</v>
      </c>
      <c r="J63" s="59"/>
      <c r="K63" s="59"/>
      <c r="L63" s="97"/>
      <c r="M63" s="97"/>
      <c r="N63" s="97"/>
      <c r="O63" s="97"/>
      <c r="P63" s="101"/>
      <c r="Q63" s="97"/>
      <c r="R63" s="83" t="e">
        <f t="shared" si="7"/>
        <v>#DIV/0!</v>
      </c>
      <c r="S63" s="85"/>
      <c r="T63" s="16"/>
      <c r="U63" s="17"/>
      <c r="V63" s="17"/>
      <c r="W63" s="17"/>
      <c r="X63" s="17"/>
    </row>
    <row r="64" spans="1:24" ht="51" x14ac:dyDescent="0.2">
      <c r="A64" s="10">
        <v>10.9</v>
      </c>
      <c r="B64" s="10"/>
      <c r="C64" s="11"/>
      <c r="D64" s="112"/>
      <c r="E64" s="56" t="s">
        <v>91</v>
      </c>
      <c r="F64" s="52" t="s">
        <v>11</v>
      </c>
      <c r="G64" s="58" t="s">
        <v>61</v>
      </c>
      <c r="H64" s="55" t="s">
        <v>13</v>
      </c>
      <c r="I64" s="55" t="s">
        <v>14</v>
      </c>
      <c r="J64" s="55"/>
      <c r="K64" s="55"/>
      <c r="L64" s="97"/>
      <c r="M64" s="97"/>
      <c r="N64" s="97"/>
      <c r="O64" s="97"/>
      <c r="P64" s="101"/>
      <c r="Q64" s="97"/>
      <c r="R64" s="83" t="e">
        <f t="shared" si="7"/>
        <v>#DIV/0!</v>
      </c>
      <c r="S64" s="85"/>
      <c r="T64" s="16"/>
      <c r="U64" s="17"/>
      <c r="V64" s="17"/>
      <c r="W64" s="17"/>
      <c r="X64" s="17"/>
    </row>
    <row r="65" spans="1:24" ht="32.25" customHeight="1" x14ac:dyDescent="0.2">
      <c r="A65" s="3">
        <v>11</v>
      </c>
      <c r="B65" s="3"/>
      <c r="C65" s="4" t="s">
        <v>156</v>
      </c>
      <c r="D65" s="5"/>
      <c r="E65" s="5"/>
      <c r="F65" s="28"/>
      <c r="G65" s="19"/>
      <c r="H65" s="29"/>
      <c r="I65" s="29"/>
      <c r="J65" s="29"/>
      <c r="K65" s="29"/>
      <c r="L65" s="21"/>
      <c r="M65" s="21"/>
      <c r="N65" s="21"/>
      <c r="O65" s="21"/>
      <c r="P65" s="21"/>
      <c r="Q65" s="21"/>
      <c r="R65" s="21"/>
      <c r="S65" s="21"/>
      <c r="T65" s="22"/>
      <c r="U65" s="21"/>
      <c r="V65" s="21"/>
      <c r="W65" s="21"/>
      <c r="X65" s="21"/>
    </row>
    <row r="66" spans="1:24" ht="57" customHeight="1" x14ac:dyDescent="0.2">
      <c r="A66" s="10" t="s">
        <v>92</v>
      </c>
      <c r="B66" s="10"/>
      <c r="C66" s="11"/>
      <c r="D66" s="110" t="s">
        <v>93</v>
      </c>
      <c r="E66" s="38" t="s">
        <v>94</v>
      </c>
      <c r="F66" s="62" t="s">
        <v>11</v>
      </c>
      <c r="G66" s="63" t="s">
        <v>95</v>
      </c>
      <c r="H66" s="11" t="s">
        <v>13</v>
      </c>
      <c r="I66" s="11" t="s">
        <v>14</v>
      </c>
      <c r="J66" s="11" t="s">
        <v>127</v>
      </c>
      <c r="K66" s="11" t="s">
        <v>137</v>
      </c>
      <c r="L66" s="77">
        <v>0.3</v>
      </c>
      <c r="M66" s="78">
        <v>0.32900000000000001</v>
      </c>
      <c r="N66" s="78">
        <v>0.33100000000000002</v>
      </c>
      <c r="O66" s="78"/>
      <c r="P66" s="78">
        <v>0.43180000000000002</v>
      </c>
      <c r="Q66" s="78">
        <v>0.43180000000000002</v>
      </c>
      <c r="R66" s="83">
        <f>Q66*1/L66</f>
        <v>1.4393333333333334</v>
      </c>
      <c r="S66" s="85" t="s">
        <v>314</v>
      </c>
      <c r="T66" s="16"/>
      <c r="U66" s="17"/>
      <c r="V66" s="17"/>
      <c r="W66" s="17"/>
      <c r="X66" s="17"/>
    </row>
    <row r="67" spans="1:24" ht="140.25" x14ac:dyDescent="0.2">
      <c r="A67" s="10">
        <v>11.3</v>
      </c>
      <c r="B67" s="10"/>
      <c r="C67" s="11"/>
      <c r="D67" s="111"/>
      <c r="E67" s="38" t="s">
        <v>96</v>
      </c>
      <c r="F67" s="64" t="s">
        <v>11</v>
      </c>
      <c r="G67" s="63" t="s">
        <v>144</v>
      </c>
      <c r="H67" s="11" t="s">
        <v>13</v>
      </c>
      <c r="I67" s="11" t="s">
        <v>14</v>
      </c>
      <c r="J67" s="11" t="s">
        <v>126</v>
      </c>
      <c r="K67" s="11" t="s">
        <v>137</v>
      </c>
      <c r="L67" s="77">
        <v>1</v>
      </c>
      <c r="M67" s="78">
        <v>1</v>
      </c>
      <c r="N67" s="78">
        <v>1</v>
      </c>
      <c r="O67" s="78"/>
      <c r="P67" s="78">
        <v>1</v>
      </c>
      <c r="Q67" s="78">
        <v>1</v>
      </c>
      <c r="R67" s="83">
        <f t="shared" ref="R67:R69" si="8">Q67*1/L67</f>
        <v>1</v>
      </c>
      <c r="S67" s="85" t="s">
        <v>315</v>
      </c>
      <c r="T67" s="16"/>
      <c r="U67" s="17"/>
      <c r="V67" s="17"/>
      <c r="W67" s="17"/>
      <c r="X67" s="17"/>
    </row>
    <row r="68" spans="1:24" ht="51" x14ac:dyDescent="0.2">
      <c r="A68" s="10">
        <v>11.4</v>
      </c>
      <c r="B68" s="10"/>
      <c r="C68" s="11"/>
      <c r="D68" s="111"/>
      <c r="E68" s="38" t="s">
        <v>97</v>
      </c>
      <c r="F68" s="23" t="s">
        <v>11</v>
      </c>
      <c r="G68" s="63" t="s">
        <v>98</v>
      </c>
      <c r="H68" s="11" t="s">
        <v>13</v>
      </c>
      <c r="I68" s="11" t="s">
        <v>14</v>
      </c>
      <c r="J68" s="11" t="s">
        <v>126</v>
      </c>
      <c r="K68" s="11" t="s">
        <v>137</v>
      </c>
      <c r="L68" s="77">
        <v>0.1</v>
      </c>
      <c r="M68" s="78">
        <v>6.1000000000000004E-3</v>
      </c>
      <c r="N68" s="78">
        <v>1.55E-2</v>
      </c>
      <c r="O68" s="78" t="s">
        <v>221</v>
      </c>
      <c r="P68" s="78">
        <v>3.2199999999999999E-2</v>
      </c>
      <c r="Q68" s="78">
        <v>3.2199999999999999E-2</v>
      </c>
      <c r="R68" s="83">
        <f t="shared" si="8"/>
        <v>0.32199999999999995</v>
      </c>
      <c r="S68" s="85" t="s">
        <v>316</v>
      </c>
      <c r="T68" s="16"/>
      <c r="U68" s="17"/>
      <c r="V68" s="17"/>
      <c r="W68" s="17"/>
      <c r="X68" s="17"/>
    </row>
    <row r="69" spans="1:24" ht="255" x14ac:dyDescent="0.2">
      <c r="A69" s="10">
        <v>11.5</v>
      </c>
      <c r="B69" s="10"/>
      <c r="C69" s="11"/>
      <c r="D69" s="111"/>
      <c r="E69" s="38" t="s">
        <v>145</v>
      </c>
      <c r="F69" s="23" t="s">
        <v>11</v>
      </c>
      <c r="G69" s="63" t="s">
        <v>99</v>
      </c>
      <c r="H69" s="11" t="s">
        <v>13</v>
      </c>
      <c r="I69" s="11" t="s">
        <v>14</v>
      </c>
      <c r="J69" s="11" t="s">
        <v>127</v>
      </c>
      <c r="K69" s="11" t="s">
        <v>137</v>
      </c>
      <c r="L69" s="77">
        <v>0.7</v>
      </c>
      <c r="M69" s="78">
        <v>0.14000000000000001</v>
      </c>
      <c r="N69" s="78">
        <v>0.68400000000000005</v>
      </c>
      <c r="O69" s="78"/>
      <c r="P69" s="78">
        <v>0.89</v>
      </c>
      <c r="Q69" s="78">
        <v>0.89</v>
      </c>
      <c r="R69" s="83">
        <f t="shared" si="8"/>
        <v>1.2714285714285716</v>
      </c>
      <c r="S69" s="85" t="s">
        <v>313</v>
      </c>
      <c r="T69" s="16"/>
      <c r="U69" s="17"/>
      <c r="V69" s="17"/>
      <c r="W69" s="17"/>
      <c r="X69" s="17"/>
    </row>
    <row r="70" spans="1:24" ht="18" x14ac:dyDescent="0.2">
      <c r="A70" s="3">
        <v>12</v>
      </c>
      <c r="B70" s="3"/>
      <c r="C70" s="4" t="s">
        <v>101</v>
      </c>
      <c r="D70" s="5"/>
      <c r="E70" s="5"/>
      <c r="F70" s="28"/>
      <c r="G70" s="19"/>
      <c r="H70" s="29"/>
      <c r="I70" s="29"/>
      <c r="J70" s="29"/>
      <c r="K70" s="29"/>
      <c r="L70" s="21"/>
      <c r="M70" s="21"/>
      <c r="N70" s="21"/>
      <c r="O70" s="21"/>
      <c r="P70" s="21"/>
      <c r="Q70" s="21"/>
      <c r="R70" s="21"/>
      <c r="S70" s="21"/>
      <c r="T70" s="22"/>
      <c r="U70" s="21"/>
      <c r="V70" s="21"/>
      <c r="W70" s="21"/>
      <c r="X70" s="21"/>
    </row>
    <row r="71" spans="1:24" ht="78.75" x14ac:dyDescent="0.2">
      <c r="A71" s="10"/>
      <c r="B71" s="10"/>
      <c r="C71" s="11"/>
      <c r="D71" s="111"/>
      <c r="E71" s="34" t="s">
        <v>167</v>
      </c>
      <c r="F71" s="23" t="s">
        <v>11</v>
      </c>
      <c r="G71" s="65" t="s">
        <v>168</v>
      </c>
      <c r="H71" s="11" t="s">
        <v>13</v>
      </c>
      <c r="I71" s="11" t="s">
        <v>14</v>
      </c>
      <c r="J71" s="11" t="s">
        <v>127</v>
      </c>
      <c r="K71" s="11" t="s">
        <v>137</v>
      </c>
      <c r="L71" s="75"/>
      <c r="M71" s="75"/>
      <c r="N71" s="75"/>
      <c r="O71" s="78"/>
      <c r="P71" s="68"/>
      <c r="Q71" s="68"/>
      <c r="R71" s="83" t="e">
        <f t="shared" ref="R71:R73" si="9">Q71*1/L71</f>
        <v>#DIV/0!</v>
      </c>
      <c r="S71" s="85"/>
      <c r="T71" s="16"/>
      <c r="U71" s="17"/>
      <c r="V71" s="17"/>
      <c r="W71" s="17"/>
      <c r="X71" s="17"/>
    </row>
    <row r="72" spans="1:24" ht="47.25" x14ac:dyDescent="0.2">
      <c r="A72" s="10"/>
      <c r="B72" s="10"/>
      <c r="C72" s="11"/>
      <c r="D72" s="111"/>
      <c r="E72" s="34" t="s">
        <v>169</v>
      </c>
      <c r="F72" s="23" t="s">
        <v>11</v>
      </c>
      <c r="G72" s="65" t="s">
        <v>170</v>
      </c>
      <c r="H72" s="11" t="s">
        <v>13</v>
      </c>
      <c r="I72" s="11" t="s">
        <v>14</v>
      </c>
      <c r="J72" s="11" t="s">
        <v>127</v>
      </c>
      <c r="K72" s="11" t="s">
        <v>137</v>
      </c>
      <c r="L72" s="68"/>
      <c r="M72" s="75"/>
      <c r="N72" s="75"/>
      <c r="O72" s="78"/>
      <c r="P72" s="68"/>
      <c r="Q72" s="68"/>
      <c r="R72" s="83" t="e">
        <f t="shared" si="9"/>
        <v>#DIV/0!</v>
      </c>
      <c r="S72" s="85"/>
      <c r="T72" s="16"/>
      <c r="U72" s="17"/>
      <c r="V72" s="17"/>
      <c r="W72" s="17"/>
      <c r="X72" s="17"/>
    </row>
    <row r="73" spans="1:24" ht="110.25" x14ac:dyDescent="0.2">
      <c r="A73" s="10">
        <v>12.4</v>
      </c>
      <c r="B73" s="10"/>
      <c r="C73" s="11"/>
      <c r="D73" s="112"/>
      <c r="E73" s="34" t="s">
        <v>171</v>
      </c>
      <c r="F73" s="23" t="s">
        <v>11</v>
      </c>
      <c r="G73" s="65" t="s">
        <v>172</v>
      </c>
      <c r="H73" s="11" t="s">
        <v>13</v>
      </c>
      <c r="I73" s="11" t="s">
        <v>14</v>
      </c>
      <c r="J73" s="11" t="s">
        <v>127</v>
      </c>
      <c r="K73" s="11" t="s">
        <v>137</v>
      </c>
      <c r="L73" s="68"/>
      <c r="M73" s="75"/>
      <c r="N73" s="75"/>
      <c r="O73" s="78"/>
      <c r="P73" s="68"/>
      <c r="Q73" s="68"/>
      <c r="R73" s="83" t="e">
        <f t="shared" si="9"/>
        <v>#DIV/0!</v>
      </c>
      <c r="S73" s="85"/>
      <c r="T73" s="16"/>
      <c r="U73" s="17"/>
      <c r="V73" s="17"/>
      <c r="W73" s="17"/>
      <c r="X73" s="17"/>
    </row>
    <row r="74" spans="1:24" ht="28.5" x14ac:dyDescent="0.2">
      <c r="A74" s="3">
        <v>13</v>
      </c>
      <c r="B74" s="3"/>
      <c r="C74" s="4" t="s">
        <v>146</v>
      </c>
      <c r="D74" s="5"/>
      <c r="E74" s="5"/>
      <c r="F74" s="28"/>
      <c r="G74" s="19"/>
      <c r="H74" s="29"/>
      <c r="I74" s="29"/>
      <c r="J74" s="29"/>
      <c r="K74" s="29"/>
      <c r="L74" s="21"/>
      <c r="M74" s="21"/>
      <c r="N74" s="21"/>
      <c r="O74" s="21"/>
      <c r="P74" s="21"/>
      <c r="Q74" s="21"/>
      <c r="R74" s="21"/>
      <c r="S74" s="21"/>
      <c r="T74" s="22"/>
      <c r="U74" s="21"/>
      <c r="V74" s="21"/>
      <c r="W74" s="21"/>
      <c r="X74" s="21"/>
    </row>
    <row r="75" spans="1:24" ht="85.5" x14ac:dyDescent="0.2">
      <c r="A75" s="10">
        <v>13.1</v>
      </c>
      <c r="B75" s="10"/>
      <c r="C75" s="11"/>
      <c r="D75" s="110"/>
      <c r="E75" s="33" t="s">
        <v>224</v>
      </c>
      <c r="F75" s="23" t="s">
        <v>11</v>
      </c>
      <c r="G75" s="65" t="s">
        <v>225</v>
      </c>
      <c r="H75" s="11" t="s">
        <v>13</v>
      </c>
      <c r="I75" s="11" t="s">
        <v>226</v>
      </c>
      <c r="J75" s="11" t="s">
        <v>126</v>
      </c>
      <c r="K75" s="11" t="s">
        <v>227</v>
      </c>
      <c r="L75" s="88">
        <v>1</v>
      </c>
      <c r="M75" s="89"/>
      <c r="N75" s="90"/>
      <c r="O75" s="89"/>
      <c r="P75" s="88"/>
      <c r="Q75" s="90">
        <v>1.2E-2</v>
      </c>
      <c r="R75" s="83">
        <f>Q75*1/L75</f>
        <v>1.2E-2</v>
      </c>
      <c r="S75" s="85"/>
      <c r="T75" s="16"/>
      <c r="U75" s="17"/>
      <c r="V75" s="17"/>
      <c r="W75" s="17"/>
      <c r="X75" s="17"/>
    </row>
    <row r="76" spans="1:24" ht="42.75" x14ac:dyDescent="0.2">
      <c r="A76" s="10">
        <v>13.2</v>
      </c>
      <c r="B76" s="10"/>
      <c r="C76" s="11"/>
      <c r="D76" s="111"/>
      <c r="E76" s="38" t="s">
        <v>228</v>
      </c>
      <c r="F76" s="12" t="s">
        <v>11</v>
      </c>
      <c r="G76" s="66" t="s">
        <v>229</v>
      </c>
      <c r="H76" s="14" t="s">
        <v>13</v>
      </c>
      <c r="I76" s="14" t="s">
        <v>230</v>
      </c>
      <c r="J76" s="14" t="s">
        <v>126</v>
      </c>
      <c r="K76" s="14" t="s">
        <v>227</v>
      </c>
      <c r="L76" s="88">
        <v>1</v>
      </c>
      <c r="M76" s="89"/>
      <c r="N76" s="89"/>
      <c r="O76" s="89"/>
      <c r="P76" s="88"/>
      <c r="Q76" s="88">
        <v>1</v>
      </c>
      <c r="R76" s="83">
        <f t="shared" ref="R76:R91" si="10">Q76*1/L76</f>
        <v>1</v>
      </c>
      <c r="S76" s="85"/>
      <c r="T76" s="16"/>
      <c r="U76" s="17"/>
      <c r="V76" s="17"/>
      <c r="W76" s="17"/>
      <c r="X76" s="17"/>
    </row>
    <row r="77" spans="1:24" ht="71.25" x14ac:dyDescent="0.2">
      <c r="A77" s="10">
        <v>13.3</v>
      </c>
      <c r="B77" s="10"/>
      <c r="C77" s="11"/>
      <c r="D77" s="111"/>
      <c r="E77" s="33" t="s">
        <v>231</v>
      </c>
      <c r="F77" s="23" t="s">
        <v>11</v>
      </c>
      <c r="G77" s="65" t="s">
        <v>232</v>
      </c>
      <c r="H77" s="14" t="s">
        <v>13</v>
      </c>
      <c r="I77" s="14" t="s">
        <v>230</v>
      </c>
      <c r="J77" s="14" t="s">
        <v>126</v>
      </c>
      <c r="K77" s="14" t="s">
        <v>227</v>
      </c>
      <c r="L77" s="88">
        <v>1</v>
      </c>
      <c r="M77" s="89"/>
      <c r="N77" s="89"/>
      <c r="O77" s="89"/>
      <c r="P77" s="88"/>
      <c r="Q77" s="88"/>
      <c r="R77" s="83"/>
      <c r="S77" s="85"/>
      <c r="T77" s="16"/>
      <c r="U77" s="17"/>
      <c r="V77" s="17"/>
      <c r="W77" s="17"/>
      <c r="X77" s="17"/>
    </row>
    <row r="78" spans="1:24" ht="85.5" x14ac:dyDescent="0.2">
      <c r="A78" s="10">
        <v>13.4</v>
      </c>
      <c r="B78" s="10"/>
      <c r="C78" s="11"/>
      <c r="D78" s="112"/>
      <c r="E78" s="33" t="s">
        <v>233</v>
      </c>
      <c r="F78" s="23" t="s">
        <v>11</v>
      </c>
      <c r="G78" s="65" t="s">
        <v>234</v>
      </c>
      <c r="H78" s="14" t="s">
        <v>13</v>
      </c>
      <c r="I78" s="14" t="s">
        <v>230</v>
      </c>
      <c r="J78" s="14" t="s">
        <v>126</v>
      </c>
      <c r="K78" s="14" t="s">
        <v>227</v>
      </c>
      <c r="L78" s="88">
        <v>1</v>
      </c>
      <c r="M78" s="89"/>
      <c r="N78" s="89"/>
      <c r="O78" s="89"/>
      <c r="P78" s="88"/>
      <c r="Q78" s="88">
        <v>1</v>
      </c>
      <c r="R78" s="83">
        <f t="shared" si="10"/>
        <v>1</v>
      </c>
      <c r="S78" s="85"/>
      <c r="T78" s="16"/>
      <c r="U78" s="17"/>
      <c r="V78" s="17"/>
      <c r="W78" s="17"/>
      <c r="X78" s="17"/>
    </row>
    <row r="79" spans="1:24" ht="71.25" x14ac:dyDescent="0.2">
      <c r="A79" s="10">
        <v>13.5</v>
      </c>
      <c r="B79" s="10"/>
      <c r="C79" s="11"/>
      <c r="D79" s="108"/>
      <c r="E79" s="33" t="s">
        <v>235</v>
      </c>
      <c r="F79" s="23" t="s">
        <v>11</v>
      </c>
      <c r="G79" s="65" t="s">
        <v>236</v>
      </c>
      <c r="H79" s="14" t="s">
        <v>13</v>
      </c>
      <c r="I79" s="14" t="s">
        <v>230</v>
      </c>
      <c r="J79" s="14" t="s">
        <v>126</v>
      </c>
      <c r="K79" s="14" t="s">
        <v>227</v>
      </c>
      <c r="L79" s="88">
        <v>1</v>
      </c>
      <c r="M79" s="89"/>
      <c r="N79" s="89"/>
      <c r="O79" s="89"/>
      <c r="P79" s="88"/>
      <c r="Q79" s="88">
        <v>1</v>
      </c>
      <c r="R79" s="83">
        <f t="shared" si="10"/>
        <v>1</v>
      </c>
      <c r="S79" s="85"/>
      <c r="T79" s="16"/>
      <c r="U79" s="17"/>
      <c r="V79" s="17"/>
      <c r="W79" s="17"/>
      <c r="X79" s="17"/>
    </row>
    <row r="80" spans="1:24" ht="71.25" x14ac:dyDescent="0.2">
      <c r="A80" s="10">
        <v>13.6</v>
      </c>
      <c r="B80" s="10"/>
      <c r="C80" s="11"/>
      <c r="D80" s="108"/>
      <c r="E80" s="33" t="s">
        <v>237</v>
      </c>
      <c r="F80" s="23" t="s">
        <v>11</v>
      </c>
      <c r="G80" s="65" t="s">
        <v>238</v>
      </c>
      <c r="H80" s="14" t="s">
        <v>13</v>
      </c>
      <c r="I80" s="14" t="s">
        <v>230</v>
      </c>
      <c r="J80" s="14" t="s">
        <v>126</v>
      </c>
      <c r="K80" s="14" t="s">
        <v>227</v>
      </c>
      <c r="L80" s="88">
        <v>1</v>
      </c>
      <c r="M80" s="89"/>
      <c r="N80" s="89"/>
      <c r="O80" s="89"/>
      <c r="P80" s="88"/>
      <c r="Q80" s="90">
        <v>0.94299999999999995</v>
      </c>
      <c r="R80" s="83">
        <f t="shared" si="10"/>
        <v>0.94299999999999995</v>
      </c>
      <c r="S80" s="85"/>
      <c r="T80" s="16"/>
      <c r="U80" s="17"/>
      <c r="V80" s="17"/>
      <c r="W80" s="17"/>
      <c r="X80" s="17"/>
    </row>
    <row r="81" spans="1:24" ht="42.75" x14ac:dyDescent="0.2">
      <c r="A81" s="10">
        <v>13.7</v>
      </c>
      <c r="B81" s="10"/>
      <c r="C81" s="11"/>
      <c r="D81" s="108"/>
      <c r="E81" s="33" t="s">
        <v>239</v>
      </c>
      <c r="F81" s="23" t="s">
        <v>141</v>
      </c>
      <c r="G81" s="65" t="s">
        <v>240</v>
      </c>
      <c r="H81" s="14" t="s">
        <v>37</v>
      </c>
      <c r="I81" s="14" t="s">
        <v>230</v>
      </c>
      <c r="J81" s="14" t="s">
        <v>126</v>
      </c>
      <c r="K81" s="14" t="s">
        <v>227</v>
      </c>
      <c r="L81" s="88">
        <v>1</v>
      </c>
      <c r="M81" s="89"/>
      <c r="N81" s="89"/>
      <c r="O81" s="89"/>
      <c r="P81" s="88"/>
      <c r="Q81" s="88"/>
      <c r="R81" s="83"/>
      <c r="S81" s="85"/>
      <c r="T81" s="16"/>
      <c r="U81" s="17"/>
      <c r="V81" s="17"/>
      <c r="W81" s="17"/>
      <c r="X81" s="17"/>
    </row>
    <row r="82" spans="1:24" ht="85.5" x14ac:dyDescent="0.2">
      <c r="A82" s="10">
        <v>13.8</v>
      </c>
      <c r="B82" s="10"/>
      <c r="C82" s="11"/>
      <c r="D82" s="108"/>
      <c r="E82" s="33" t="s">
        <v>241</v>
      </c>
      <c r="F82" s="23" t="s">
        <v>11</v>
      </c>
      <c r="G82" s="65" t="s">
        <v>242</v>
      </c>
      <c r="H82" s="14" t="s">
        <v>13</v>
      </c>
      <c r="I82" s="14" t="s">
        <v>230</v>
      </c>
      <c r="J82" s="14" t="s">
        <v>126</v>
      </c>
      <c r="K82" s="14" t="s">
        <v>227</v>
      </c>
      <c r="L82" s="88">
        <v>1</v>
      </c>
      <c r="M82" s="89"/>
      <c r="N82" s="89"/>
      <c r="O82" s="89"/>
      <c r="P82" s="88"/>
      <c r="Q82" s="88"/>
      <c r="R82" s="83"/>
      <c r="S82" s="85"/>
      <c r="T82" s="16"/>
      <c r="U82" s="17"/>
      <c r="V82" s="17"/>
      <c r="W82" s="17"/>
      <c r="X82" s="17"/>
    </row>
    <row r="83" spans="1:24" ht="69" customHeight="1" x14ac:dyDescent="0.2">
      <c r="A83" s="10">
        <v>13.9</v>
      </c>
      <c r="B83" s="10"/>
      <c r="C83" s="11"/>
      <c r="D83" s="108"/>
      <c r="E83" s="33" t="s">
        <v>243</v>
      </c>
      <c r="F83" s="23" t="s">
        <v>11</v>
      </c>
      <c r="G83" s="65" t="s">
        <v>244</v>
      </c>
      <c r="H83" s="14" t="s">
        <v>13</v>
      </c>
      <c r="I83" s="14" t="s">
        <v>230</v>
      </c>
      <c r="J83" s="14" t="s">
        <v>126</v>
      </c>
      <c r="K83" s="14" t="s">
        <v>227</v>
      </c>
      <c r="L83" s="88">
        <v>1</v>
      </c>
      <c r="M83" s="89"/>
      <c r="N83" s="89"/>
      <c r="O83" s="89"/>
      <c r="P83" s="88"/>
      <c r="Q83" s="90">
        <v>0.84599999999999997</v>
      </c>
      <c r="R83" s="83">
        <f t="shared" si="10"/>
        <v>0.84599999999999997</v>
      </c>
      <c r="S83" s="85"/>
      <c r="T83" s="16"/>
      <c r="U83" s="17"/>
      <c r="V83" s="17"/>
      <c r="W83" s="17"/>
      <c r="X83" s="17"/>
    </row>
    <row r="84" spans="1:24" ht="42.75" x14ac:dyDescent="0.2">
      <c r="A84" s="10">
        <v>13.1</v>
      </c>
      <c r="B84" s="10"/>
      <c r="C84" s="11"/>
      <c r="D84" s="108"/>
      <c r="E84" s="33" t="s">
        <v>245</v>
      </c>
      <c r="F84" s="23" t="s">
        <v>11</v>
      </c>
      <c r="G84" s="65" t="s">
        <v>246</v>
      </c>
      <c r="H84" s="14" t="s">
        <v>13</v>
      </c>
      <c r="I84" s="14" t="s">
        <v>230</v>
      </c>
      <c r="J84" s="14" t="s">
        <v>127</v>
      </c>
      <c r="K84" s="14" t="s">
        <v>227</v>
      </c>
      <c r="L84" s="88">
        <v>1</v>
      </c>
      <c r="M84" s="89"/>
      <c r="N84" s="89"/>
      <c r="O84" s="89"/>
      <c r="P84" s="88"/>
      <c r="Q84" s="88">
        <v>0.73399999999999999</v>
      </c>
      <c r="R84" s="83">
        <f t="shared" si="10"/>
        <v>0.73399999999999999</v>
      </c>
      <c r="S84" s="85"/>
      <c r="T84" s="16"/>
      <c r="U84" s="17"/>
      <c r="V84" s="17"/>
      <c r="W84" s="17"/>
      <c r="X84" s="17"/>
    </row>
    <row r="85" spans="1:24" ht="85.5" x14ac:dyDescent="0.2">
      <c r="A85" s="10">
        <v>13.11</v>
      </c>
      <c r="B85" s="10"/>
      <c r="C85" s="11"/>
      <c r="D85" s="108"/>
      <c r="E85" s="33" t="s">
        <v>247</v>
      </c>
      <c r="F85" s="23" t="s">
        <v>11</v>
      </c>
      <c r="G85" s="65" t="s">
        <v>248</v>
      </c>
      <c r="H85" s="14" t="s">
        <v>13</v>
      </c>
      <c r="I85" s="14" t="s">
        <v>230</v>
      </c>
      <c r="J85" s="14" t="s">
        <v>127</v>
      </c>
      <c r="K85" s="14" t="s">
        <v>227</v>
      </c>
      <c r="L85" s="88">
        <v>1</v>
      </c>
      <c r="M85" s="89"/>
      <c r="N85" s="89"/>
      <c r="O85" s="89"/>
      <c r="P85" s="88"/>
      <c r="Q85" s="88"/>
      <c r="R85" s="83"/>
      <c r="S85" s="85"/>
      <c r="T85" s="16"/>
      <c r="U85" s="17"/>
      <c r="V85" s="17"/>
      <c r="W85" s="17"/>
      <c r="X85" s="17"/>
    </row>
    <row r="86" spans="1:24" ht="114" x14ac:dyDescent="0.2">
      <c r="A86" s="10">
        <v>13.12</v>
      </c>
      <c r="B86" s="10"/>
      <c r="C86" s="11"/>
      <c r="D86" s="108"/>
      <c r="E86" s="33" t="s">
        <v>249</v>
      </c>
      <c r="F86" s="23" t="s">
        <v>11</v>
      </c>
      <c r="G86" s="65" t="s">
        <v>250</v>
      </c>
      <c r="H86" s="14" t="s">
        <v>13</v>
      </c>
      <c r="I86" s="14" t="s">
        <v>230</v>
      </c>
      <c r="J86" s="14" t="s">
        <v>127</v>
      </c>
      <c r="K86" s="14" t="s">
        <v>227</v>
      </c>
      <c r="L86" s="88">
        <v>1</v>
      </c>
      <c r="M86" s="89"/>
      <c r="N86" s="89"/>
      <c r="O86" s="89"/>
      <c r="P86" s="88"/>
      <c r="Q86" s="88"/>
      <c r="R86" s="83"/>
      <c r="S86" s="85"/>
      <c r="T86" s="16"/>
      <c r="U86" s="17"/>
      <c r="V86" s="17"/>
      <c r="W86" s="17"/>
      <c r="X86" s="17"/>
    </row>
    <row r="87" spans="1:24" ht="28.5" x14ac:dyDescent="0.2">
      <c r="A87" s="10">
        <v>13.13</v>
      </c>
      <c r="B87" s="10"/>
      <c r="C87" s="11"/>
      <c r="D87" s="108"/>
      <c r="E87" s="33" t="s">
        <v>251</v>
      </c>
      <c r="F87" s="23"/>
      <c r="G87" s="65" t="s">
        <v>252</v>
      </c>
      <c r="H87" s="14" t="s">
        <v>13</v>
      </c>
      <c r="I87" s="14" t="s">
        <v>230</v>
      </c>
      <c r="J87" s="14" t="s">
        <v>127</v>
      </c>
      <c r="K87" s="14" t="s">
        <v>227</v>
      </c>
      <c r="L87" s="88">
        <v>1</v>
      </c>
      <c r="M87" s="89"/>
      <c r="N87" s="89"/>
      <c r="O87" s="89"/>
      <c r="P87" s="88"/>
      <c r="Q87" s="88"/>
      <c r="R87" s="83"/>
      <c r="S87" s="85"/>
      <c r="T87" s="16"/>
      <c r="U87" s="17"/>
      <c r="V87" s="17"/>
      <c r="W87" s="17"/>
      <c r="X87" s="17"/>
    </row>
    <row r="88" spans="1:24" ht="57" x14ac:dyDescent="0.2">
      <c r="A88" s="10">
        <v>13.14</v>
      </c>
      <c r="B88" s="10"/>
      <c r="C88" s="11"/>
      <c r="D88" s="108"/>
      <c r="E88" s="33" t="s">
        <v>253</v>
      </c>
      <c r="F88" s="23"/>
      <c r="G88" s="65" t="s">
        <v>254</v>
      </c>
      <c r="H88" s="14" t="s">
        <v>13</v>
      </c>
      <c r="I88" s="14" t="s">
        <v>230</v>
      </c>
      <c r="J88" s="14" t="s">
        <v>127</v>
      </c>
      <c r="K88" s="14" t="s">
        <v>227</v>
      </c>
      <c r="L88" s="88">
        <v>1</v>
      </c>
      <c r="M88" s="89"/>
      <c r="N88" s="89"/>
      <c r="O88" s="89"/>
      <c r="P88" s="88"/>
      <c r="Q88" s="88"/>
      <c r="R88" s="83"/>
      <c r="S88" s="85"/>
      <c r="T88" s="16"/>
      <c r="U88" s="17"/>
      <c r="V88" s="17"/>
      <c r="W88" s="17"/>
      <c r="X88" s="17"/>
    </row>
    <row r="89" spans="1:24" ht="57" x14ac:dyDescent="0.2">
      <c r="A89" s="10">
        <v>13.15</v>
      </c>
      <c r="B89" s="10"/>
      <c r="C89" s="11"/>
      <c r="D89" s="108"/>
      <c r="E89" s="33" t="s">
        <v>255</v>
      </c>
      <c r="F89" s="23"/>
      <c r="G89" s="65" t="s">
        <v>256</v>
      </c>
      <c r="H89" s="14" t="s">
        <v>13</v>
      </c>
      <c r="I89" s="14" t="s">
        <v>230</v>
      </c>
      <c r="J89" s="14" t="s">
        <v>127</v>
      </c>
      <c r="K89" s="14" t="s">
        <v>227</v>
      </c>
      <c r="L89" s="88">
        <v>1</v>
      </c>
      <c r="M89" s="89"/>
      <c r="N89" s="89"/>
      <c r="O89" s="89"/>
      <c r="P89" s="88"/>
      <c r="Q89" s="88"/>
      <c r="R89" s="83">
        <f t="shared" si="10"/>
        <v>0</v>
      </c>
      <c r="S89" s="85"/>
      <c r="T89" s="16"/>
      <c r="U89" s="17"/>
      <c r="V89" s="17"/>
      <c r="W89" s="17"/>
      <c r="X89" s="17"/>
    </row>
    <row r="90" spans="1:24" ht="42.75" x14ac:dyDescent="0.2">
      <c r="A90" s="10">
        <v>13.16</v>
      </c>
      <c r="B90" s="10"/>
      <c r="C90" s="11"/>
      <c r="D90" s="108"/>
      <c r="E90" s="33" t="s">
        <v>257</v>
      </c>
      <c r="F90" s="23"/>
      <c r="G90" s="65" t="s">
        <v>258</v>
      </c>
      <c r="H90" s="14" t="s">
        <v>13</v>
      </c>
      <c r="I90" s="14" t="s">
        <v>230</v>
      </c>
      <c r="J90" s="14" t="s">
        <v>127</v>
      </c>
      <c r="K90" s="14" t="s">
        <v>227</v>
      </c>
      <c r="L90" s="88">
        <v>1</v>
      </c>
      <c r="M90" s="89"/>
      <c r="N90" s="89"/>
      <c r="O90" s="89"/>
      <c r="P90" s="88"/>
      <c r="Q90" s="88"/>
      <c r="R90" s="83">
        <f t="shared" si="10"/>
        <v>0</v>
      </c>
      <c r="S90" s="85"/>
      <c r="T90" s="16"/>
      <c r="U90" s="17"/>
      <c r="V90" s="17"/>
      <c r="W90" s="17"/>
      <c r="X90" s="17"/>
    </row>
    <row r="91" spans="1:24" ht="57" x14ac:dyDescent="0.2">
      <c r="A91" s="10">
        <v>13.17</v>
      </c>
      <c r="B91" s="10"/>
      <c r="C91" s="11"/>
      <c r="D91" s="108"/>
      <c r="E91" s="33" t="s">
        <v>259</v>
      </c>
      <c r="F91" s="23"/>
      <c r="G91" s="65" t="s">
        <v>260</v>
      </c>
      <c r="H91" s="14" t="s">
        <v>13</v>
      </c>
      <c r="I91" s="14" t="s">
        <v>230</v>
      </c>
      <c r="J91" s="14" t="s">
        <v>127</v>
      </c>
      <c r="K91" s="14" t="s">
        <v>227</v>
      </c>
      <c r="L91" s="88">
        <v>1</v>
      </c>
      <c r="M91" s="89"/>
      <c r="N91" s="89"/>
      <c r="O91" s="89"/>
      <c r="P91" s="88"/>
      <c r="Q91" s="88"/>
      <c r="R91" s="83">
        <f t="shared" si="10"/>
        <v>0</v>
      </c>
      <c r="S91" s="85"/>
      <c r="T91" s="16"/>
      <c r="U91" s="17"/>
      <c r="V91" s="17"/>
      <c r="W91" s="17"/>
      <c r="X91" s="17"/>
    </row>
    <row r="92" spans="1:24" ht="28.5" x14ac:dyDescent="0.2">
      <c r="A92" s="3">
        <v>14</v>
      </c>
      <c r="B92" s="3"/>
      <c r="C92" s="4" t="s">
        <v>102</v>
      </c>
      <c r="D92" s="5"/>
      <c r="E92" s="5"/>
      <c r="F92" s="28"/>
      <c r="G92" s="19"/>
      <c r="H92" s="29"/>
      <c r="I92" s="29"/>
      <c r="J92" s="29"/>
      <c r="K92" s="29"/>
      <c r="L92" s="21"/>
      <c r="M92" s="21"/>
      <c r="N92" s="21"/>
      <c r="O92" s="21"/>
      <c r="P92" s="21"/>
      <c r="Q92" s="21"/>
      <c r="R92" s="21"/>
      <c r="S92" s="21"/>
      <c r="T92" s="22"/>
      <c r="U92" s="21"/>
      <c r="V92" s="21"/>
      <c r="W92" s="21"/>
      <c r="X92" s="21"/>
    </row>
    <row r="93" spans="1:24" ht="42.75" customHeight="1" x14ac:dyDescent="0.2">
      <c r="A93" s="10">
        <v>14.1</v>
      </c>
      <c r="B93" s="10"/>
      <c r="C93" s="11"/>
      <c r="D93" s="110" t="s">
        <v>103</v>
      </c>
      <c r="E93" s="33" t="s">
        <v>104</v>
      </c>
      <c r="F93" s="23"/>
      <c r="G93" s="65" t="s">
        <v>261</v>
      </c>
      <c r="H93" s="11" t="s">
        <v>13</v>
      </c>
      <c r="I93" s="11" t="s">
        <v>226</v>
      </c>
      <c r="J93" s="11" t="s">
        <v>126</v>
      </c>
      <c r="K93" s="11" t="s">
        <v>227</v>
      </c>
      <c r="L93" s="88">
        <v>1</v>
      </c>
      <c r="M93" s="89"/>
      <c r="N93" s="89"/>
      <c r="O93" s="89"/>
      <c r="P93" s="89">
        <v>1</v>
      </c>
      <c r="Q93" s="89">
        <v>1</v>
      </c>
      <c r="R93" s="83">
        <f>Q93*1/L93</f>
        <v>1</v>
      </c>
      <c r="S93" s="85" t="s">
        <v>292</v>
      </c>
      <c r="T93" s="16"/>
      <c r="U93" s="17"/>
      <c r="V93" s="17"/>
      <c r="W93" s="17"/>
      <c r="X93" s="17"/>
    </row>
    <row r="94" spans="1:24" ht="255" x14ac:dyDescent="0.2">
      <c r="A94" s="10">
        <v>14.2</v>
      </c>
      <c r="B94" s="10"/>
      <c r="C94" s="11"/>
      <c r="D94" s="111"/>
      <c r="E94" s="38" t="s">
        <v>105</v>
      </c>
      <c r="F94" s="12"/>
      <c r="G94" s="66" t="s">
        <v>262</v>
      </c>
      <c r="H94" s="14" t="s">
        <v>13</v>
      </c>
      <c r="I94" s="14" t="s">
        <v>226</v>
      </c>
      <c r="J94" s="14" t="s">
        <v>126</v>
      </c>
      <c r="K94" s="14" t="s">
        <v>227</v>
      </c>
      <c r="L94" s="88">
        <v>1</v>
      </c>
      <c r="M94" s="89"/>
      <c r="N94" s="88"/>
      <c r="O94" s="89"/>
      <c r="P94" s="89">
        <v>0.99</v>
      </c>
      <c r="Q94" s="89">
        <v>0.99</v>
      </c>
      <c r="R94" s="83">
        <f t="shared" ref="R94:R106" si="11">Q94*1/L94</f>
        <v>0.99</v>
      </c>
      <c r="S94" s="85" t="s">
        <v>292</v>
      </c>
      <c r="T94" s="16"/>
      <c r="U94" s="17"/>
      <c r="V94" s="17"/>
      <c r="W94" s="17"/>
      <c r="X94" s="17"/>
    </row>
    <row r="95" spans="1:24" ht="191.25" x14ac:dyDescent="0.2">
      <c r="A95" s="10">
        <v>14.3</v>
      </c>
      <c r="B95" s="10"/>
      <c r="C95" s="11"/>
      <c r="D95" s="111"/>
      <c r="E95" s="33" t="s">
        <v>263</v>
      </c>
      <c r="F95" s="23"/>
      <c r="G95" s="65" t="s">
        <v>264</v>
      </c>
      <c r="H95" s="11" t="s">
        <v>13</v>
      </c>
      <c r="I95" s="11" t="s">
        <v>226</v>
      </c>
      <c r="J95" s="11" t="s">
        <v>126</v>
      </c>
      <c r="K95" s="11" t="s">
        <v>227</v>
      </c>
      <c r="L95" s="88">
        <v>1</v>
      </c>
      <c r="M95" s="89"/>
      <c r="N95" s="88"/>
      <c r="O95" s="89"/>
      <c r="P95" s="89">
        <v>1</v>
      </c>
      <c r="Q95" s="89">
        <v>1</v>
      </c>
      <c r="R95" s="83">
        <f t="shared" si="11"/>
        <v>1</v>
      </c>
      <c r="S95" s="85" t="s">
        <v>304</v>
      </c>
      <c r="T95" s="16"/>
      <c r="U95" s="17"/>
      <c r="V95" s="17"/>
      <c r="W95" s="17"/>
      <c r="X95" s="17"/>
    </row>
    <row r="96" spans="1:24" ht="102" x14ac:dyDescent="0.2">
      <c r="A96" s="10">
        <v>14.4</v>
      </c>
      <c r="B96" s="10"/>
      <c r="C96" s="11"/>
      <c r="D96" s="111"/>
      <c r="E96" s="33" t="s">
        <v>265</v>
      </c>
      <c r="F96" s="23"/>
      <c r="G96" s="65" t="s">
        <v>266</v>
      </c>
      <c r="H96" s="11" t="s">
        <v>13</v>
      </c>
      <c r="I96" s="11" t="s">
        <v>226</v>
      </c>
      <c r="J96" s="11" t="s">
        <v>126</v>
      </c>
      <c r="K96" s="11" t="s">
        <v>227</v>
      </c>
      <c r="L96" s="88">
        <v>1</v>
      </c>
      <c r="M96" s="89"/>
      <c r="N96" s="88"/>
      <c r="O96" s="89"/>
      <c r="P96" s="89">
        <v>1</v>
      </c>
      <c r="Q96" s="89">
        <v>1</v>
      </c>
      <c r="R96" s="83">
        <f t="shared" si="11"/>
        <v>1</v>
      </c>
      <c r="S96" s="85" t="s">
        <v>293</v>
      </c>
      <c r="T96" s="16"/>
      <c r="U96" s="17"/>
      <c r="V96" s="17"/>
      <c r="W96" s="17"/>
      <c r="X96" s="17"/>
    </row>
    <row r="97" spans="1:24" ht="242.25" x14ac:dyDescent="0.2">
      <c r="A97" s="10">
        <v>14.5</v>
      </c>
      <c r="B97" s="10"/>
      <c r="C97" s="11"/>
      <c r="D97" s="111"/>
      <c r="E97" s="33" t="s">
        <v>267</v>
      </c>
      <c r="F97" s="23"/>
      <c r="G97" s="65" t="s">
        <v>268</v>
      </c>
      <c r="H97" s="11" t="s">
        <v>13</v>
      </c>
      <c r="I97" s="11" t="s">
        <v>226</v>
      </c>
      <c r="J97" s="11" t="s">
        <v>126</v>
      </c>
      <c r="K97" s="11" t="s">
        <v>227</v>
      </c>
      <c r="L97" s="88">
        <v>1</v>
      </c>
      <c r="M97" s="89"/>
      <c r="N97" s="88"/>
      <c r="O97" s="89"/>
      <c r="P97" s="89">
        <v>1</v>
      </c>
      <c r="Q97" s="89">
        <v>1</v>
      </c>
      <c r="R97" s="83">
        <f t="shared" si="11"/>
        <v>1</v>
      </c>
      <c r="S97" s="85" t="s">
        <v>294</v>
      </c>
      <c r="T97" s="16"/>
      <c r="U97" s="17"/>
      <c r="V97" s="17"/>
      <c r="W97" s="17"/>
      <c r="X97" s="17"/>
    </row>
    <row r="98" spans="1:24" ht="43.5" customHeight="1" x14ac:dyDescent="0.2">
      <c r="A98" s="10">
        <v>14.6</v>
      </c>
      <c r="B98" s="10"/>
      <c r="C98" s="11"/>
      <c r="D98" s="111"/>
      <c r="E98" s="33" t="s">
        <v>269</v>
      </c>
      <c r="F98" s="23"/>
      <c r="G98" s="65" t="s">
        <v>270</v>
      </c>
      <c r="H98" s="11" t="s">
        <v>13</v>
      </c>
      <c r="I98" s="11" t="s">
        <v>226</v>
      </c>
      <c r="J98" s="11" t="s">
        <v>126</v>
      </c>
      <c r="K98" s="11" t="s">
        <v>227</v>
      </c>
      <c r="L98" s="88">
        <v>1</v>
      </c>
      <c r="M98" s="89"/>
      <c r="N98" s="88"/>
      <c r="O98" s="89"/>
      <c r="P98" s="89">
        <v>1</v>
      </c>
      <c r="Q98" s="89">
        <v>1</v>
      </c>
      <c r="R98" s="83">
        <f t="shared" si="11"/>
        <v>1</v>
      </c>
      <c r="S98" s="85" t="s">
        <v>295</v>
      </c>
      <c r="T98" s="16"/>
      <c r="U98" s="17"/>
      <c r="V98" s="17"/>
      <c r="W98" s="17"/>
      <c r="X98" s="17"/>
    </row>
    <row r="99" spans="1:24" ht="108" customHeight="1" x14ac:dyDescent="0.2">
      <c r="A99" s="10">
        <v>14.7</v>
      </c>
      <c r="B99" s="10"/>
      <c r="C99" s="11"/>
      <c r="D99" s="111"/>
      <c r="E99" s="33" t="s">
        <v>271</v>
      </c>
      <c r="F99" s="23"/>
      <c r="G99" s="65" t="s">
        <v>272</v>
      </c>
      <c r="H99" s="11" t="s">
        <v>13</v>
      </c>
      <c r="I99" s="11" t="s">
        <v>226</v>
      </c>
      <c r="J99" s="11" t="s">
        <v>126</v>
      </c>
      <c r="K99" s="11" t="s">
        <v>227</v>
      </c>
      <c r="L99" s="88">
        <v>1</v>
      </c>
      <c r="M99" s="89"/>
      <c r="N99" s="88"/>
      <c r="O99" s="89"/>
      <c r="P99" s="89">
        <v>1</v>
      </c>
      <c r="Q99" s="89">
        <v>1</v>
      </c>
      <c r="R99" s="83">
        <f t="shared" si="11"/>
        <v>1</v>
      </c>
      <c r="S99" s="85" t="s">
        <v>296</v>
      </c>
      <c r="T99" s="16"/>
      <c r="U99" s="17"/>
      <c r="V99" s="17"/>
      <c r="W99" s="17"/>
      <c r="X99" s="17"/>
    </row>
    <row r="100" spans="1:24" ht="101.25" customHeight="1" x14ac:dyDescent="0.2">
      <c r="A100" s="10">
        <v>14.8</v>
      </c>
      <c r="B100" s="10"/>
      <c r="C100" s="11"/>
      <c r="D100" s="111"/>
      <c r="E100" s="33" t="s">
        <v>273</v>
      </c>
      <c r="F100" s="23"/>
      <c r="G100" s="65" t="s">
        <v>274</v>
      </c>
      <c r="H100" s="11" t="s">
        <v>13</v>
      </c>
      <c r="I100" s="11" t="s">
        <v>226</v>
      </c>
      <c r="J100" s="11" t="s">
        <v>126</v>
      </c>
      <c r="K100" s="11" t="s">
        <v>227</v>
      </c>
      <c r="L100" s="88">
        <v>1</v>
      </c>
      <c r="M100" s="89"/>
      <c r="N100" s="88"/>
      <c r="O100" s="89"/>
      <c r="P100" s="89">
        <v>0.97499999999999998</v>
      </c>
      <c r="Q100" s="89">
        <v>0.97499999999999998</v>
      </c>
      <c r="R100" s="83">
        <f t="shared" si="11"/>
        <v>0.97499999999999998</v>
      </c>
      <c r="S100" s="85" t="s">
        <v>297</v>
      </c>
      <c r="T100" s="16"/>
      <c r="U100" s="17"/>
      <c r="V100" s="17"/>
      <c r="W100" s="17"/>
      <c r="X100" s="17"/>
    </row>
    <row r="101" spans="1:24" ht="242.25" x14ac:dyDescent="0.2">
      <c r="A101" s="10">
        <v>14.9</v>
      </c>
      <c r="B101" s="10"/>
      <c r="C101" s="11"/>
      <c r="D101" s="111"/>
      <c r="E101" s="33" t="s">
        <v>275</v>
      </c>
      <c r="F101" s="23"/>
      <c r="G101" s="65" t="s">
        <v>276</v>
      </c>
      <c r="H101" s="11" t="s">
        <v>13</v>
      </c>
      <c r="I101" s="11" t="s">
        <v>226</v>
      </c>
      <c r="J101" s="11" t="s">
        <v>126</v>
      </c>
      <c r="K101" s="11" t="s">
        <v>227</v>
      </c>
      <c r="L101" s="88">
        <v>1</v>
      </c>
      <c r="M101" s="89"/>
      <c r="N101" s="88"/>
      <c r="O101" s="89"/>
      <c r="P101" s="89">
        <v>1</v>
      </c>
      <c r="Q101" s="89">
        <v>1</v>
      </c>
      <c r="R101" s="83">
        <f t="shared" si="11"/>
        <v>1</v>
      </c>
      <c r="S101" s="85" t="s">
        <v>294</v>
      </c>
      <c r="T101" s="16"/>
      <c r="U101" s="17"/>
      <c r="V101" s="17"/>
      <c r="W101" s="17"/>
      <c r="X101" s="17"/>
    </row>
    <row r="102" spans="1:24" ht="114.75" x14ac:dyDescent="0.2">
      <c r="A102" s="10">
        <v>14.1</v>
      </c>
      <c r="B102" s="10"/>
      <c r="C102" s="11"/>
      <c r="D102" s="111"/>
      <c r="E102" s="33" t="s">
        <v>277</v>
      </c>
      <c r="F102" s="23"/>
      <c r="G102" s="65" t="s">
        <v>278</v>
      </c>
      <c r="H102" s="11" t="s">
        <v>13</v>
      </c>
      <c r="I102" s="11" t="s">
        <v>226</v>
      </c>
      <c r="J102" s="11" t="s">
        <v>126</v>
      </c>
      <c r="K102" s="11" t="s">
        <v>227</v>
      </c>
      <c r="L102" s="88">
        <v>1</v>
      </c>
      <c r="M102" s="89"/>
      <c r="N102" s="88"/>
      <c r="O102" s="89"/>
      <c r="P102" s="89">
        <v>1</v>
      </c>
      <c r="Q102" s="89">
        <v>1</v>
      </c>
      <c r="R102" s="83">
        <f t="shared" si="11"/>
        <v>1</v>
      </c>
      <c r="S102" s="85" t="s">
        <v>298</v>
      </c>
      <c r="T102" s="16"/>
      <c r="U102" s="17"/>
      <c r="V102" s="17"/>
      <c r="W102" s="17"/>
      <c r="X102" s="17"/>
    </row>
    <row r="103" spans="1:24" ht="102" x14ac:dyDescent="0.2">
      <c r="A103" s="10">
        <v>14.11</v>
      </c>
      <c r="B103" s="10"/>
      <c r="C103" s="11"/>
      <c r="D103" s="111"/>
      <c r="E103" s="33" t="s">
        <v>279</v>
      </c>
      <c r="F103" s="23"/>
      <c r="G103" s="65" t="s">
        <v>280</v>
      </c>
      <c r="H103" s="11" t="s">
        <v>13</v>
      </c>
      <c r="I103" s="11" t="s">
        <v>226</v>
      </c>
      <c r="J103" s="11" t="s">
        <v>126</v>
      </c>
      <c r="K103" s="11" t="s">
        <v>227</v>
      </c>
      <c r="L103" s="88">
        <v>1</v>
      </c>
      <c r="M103" s="89"/>
      <c r="N103" s="88"/>
      <c r="O103" s="89"/>
      <c r="P103" s="89">
        <v>1</v>
      </c>
      <c r="Q103" s="89">
        <v>1</v>
      </c>
      <c r="R103" s="83">
        <f t="shared" si="11"/>
        <v>1</v>
      </c>
      <c r="S103" s="85" t="s">
        <v>305</v>
      </c>
      <c r="T103" s="16"/>
      <c r="U103" s="17"/>
      <c r="V103" s="17"/>
      <c r="W103" s="17"/>
      <c r="X103" s="17"/>
    </row>
    <row r="104" spans="1:24" ht="140.25" x14ac:dyDescent="0.2">
      <c r="A104" s="10">
        <v>14.12</v>
      </c>
      <c r="B104" s="10"/>
      <c r="C104" s="11"/>
      <c r="D104" s="111"/>
      <c r="E104" s="33" t="s">
        <v>281</v>
      </c>
      <c r="F104" s="23"/>
      <c r="G104" s="65" t="s">
        <v>282</v>
      </c>
      <c r="H104" s="11" t="s">
        <v>13</v>
      </c>
      <c r="I104" s="11" t="s">
        <v>226</v>
      </c>
      <c r="J104" s="11" t="s">
        <v>126</v>
      </c>
      <c r="K104" s="11" t="s">
        <v>227</v>
      </c>
      <c r="L104" s="88">
        <v>0.96</v>
      </c>
      <c r="M104" s="89"/>
      <c r="N104" s="88"/>
      <c r="O104" s="89"/>
      <c r="P104" s="89">
        <v>0.96950000000000003</v>
      </c>
      <c r="Q104" s="89">
        <v>0.96950000000000003</v>
      </c>
      <c r="R104" s="83">
        <f t="shared" si="11"/>
        <v>1.0098958333333334</v>
      </c>
      <c r="S104" s="85" t="s">
        <v>299</v>
      </c>
      <c r="T104" s="16"/>
      <c r="U104" s="17"/>
      <c r="V104" s="17"/>
      <c r="W104" s="17"/>
      <c r="X104" s="17"/>
    </row>
    <row r="105" spans="1:24" ht="140.25" x14ac:dyDescent="0.2">
      <c r="A105" s="10">
        <v>14.13</v>
      </c>
      <c r="B105" s="10"/>
      <c r="C105" s="11"/>
      <c r="D105" s="111"/>
      <c r="E105" s="33" t="s">
        <v>283</v>
      </c>
      <c r="F105" s="23"/>
      <c r="G105" s="65" t="s">
        <v>284</v>
      </c>
      <c r="H105" s="11" t="s">
        <v>13</v>
      </c>
      <c r="I105" s="11" t="s">
        <v>226</v>
      </c>
      <c r="J105" s="11" t="s">
        <v>126</v>
      </c>
      <c r="K105" s="11" t="s">
        <v>227</v>
      </c>
      <c r="L105" s="88">
        <v>0.8</v>
      </c>
      <c r="M105" s="89"/>
      <c r="N105" s="88"/>
      <c r="O105" s="89"/>
      <c r="P105" s="89">
        <v>0.98399999999999999</v>
      </c>
      <c r="Q105" s="89">
        <v>0.98399999999999999</v>
      </c>
      <c r="R105" s="83">
        <f t="shared" si="11"/>
        <v>1.23</v>
      </c>
      <c r="S105" s="85" t="s">
        <v>300</v>
      </c>
      <c r="T105" s="16"/>
      <c r="U105" s="17"/>
      <c r="V105" s="17"/>
      <c r="W105" s="17"/>
      <c r="X105" s="17"/>
    </row>
    <row r="106" spans="1:24" ht="76.5" x14ac:dyDescent="0.2">
      <c r="A106" s="10">
        <v>14.14</v>
      </c>
      <c r="B106" s="10"/>
      <c r="C106" s="11"/>
      <c r="D106" s="111"/>
      <c r="E106" s="33" t="s">
        <v>285</v>
      </c>
      <c r="F106" s="23"/>
      <c r="G106" s="65" t="s">
        <v>286</v>
      </c>
      <c r="H106" s="11" t="s">
        <v>13</v>
      </c>
      <c r="I106" s="11" t="s">
        <v>226</v>
      </c>
      <c r="J106" s="11" t="s">
        <v>126</v>
      </c>
      <c r="K106" s="11" t="s">
        <v>227</v>
      </c>
      <c r="L106" s="88">
        <v>1</v>
      </c>
      <c r="M106" s="89"/>
      <c r="N106" s="88"/>
      <c r="O106" s="89"/>
      <c r="P106" s="89"/>
      <c r="Q106" s="89"/>
      <c r="R106" s="83">
        <f t="shared" si="11"/>
        <v>0</v>
      </c>
      <c r="S106" s="85" t="s">
        <v>303</v>
      </c>
      <c r="T106" s="16"/>
      <c r="U106" s="17"/>
      <c r="V106" s="17"/>
      <c r="W106" s="17"/>
      <c r="X106" s="17"/>
    </row>
    <row r="107" spans="1:24" ht="63.75" x14ac:dyDescent="0.2">
      <c r="A107" s="10">
        <v>15.15</v>
      </c>
      <c r="B107" s="10"/>
      <c r="C107" s="11"/>
      <c r="D107" s="111"/>
      <c r="E107" s="33" t="s">
        <v>287</v>
      </c>
      <c r="F107" s="23"/>
      <c r="G107" s="65" t="s">
        <v>288</v>
      </c>
      <c r="H107" s="11" t="s">
        <v>13</v>
      </c>
      <c r="I107" s="11" t="s">
        <v>226</v>
      </c>
      <c r="J107" s="11" t="s">
        <v>126</v>
      </c>
      <c r="K107" s="11" t="s">
        <v>227</v>
      </c>
      <c r="L107" s="88">
        <v>0</v>
      </c>
      <c r="M107" s="89"/>
      <c r="N107" s="88"/>
      <c r="O107" s="89"/>
      <c r="P107" s="89">
        <v>0</v>
      </c>
      <c r="Q107" s="89">
        <v>0</v>
      </c>
      <c r="R107" s="83">
        <v>1</v>
      </c>
      <c r="S107" s="85" t="s">
        <v>301</v>
      </c>
      <c r="T107" s="16"/>
      <c r="U107" s="17"/>
      <c r="V107" s="17"/>
      <c r="W107" s="17"/>
      <c r="X107" s="17"/>
    </row>
    <row r="108" spans="1:24" ht="114.75" x14ac:dyDescent="0.2">
      <c r="A108" s="10">
        <v>15.16</v>
      </c>
      <c r="B108" s="10"/>
      <c r="C108" s="11"/>
      <c r="D108" s="111"/>
      <c r="E108" s="33" t="s">
        <v>289</v>
      </c>
      <c r="F108" s="23"/>
      <c r="G108" s="65" t="s">
        <v>290</v>
      </c>
      <c r="H108" s="11" t="s">
        <v>13</v>
      </c>
      <c r="I108" s="11" t="s">
        <v>291</v>
      </c>
      <c r="J108" s="11" t="s">
        <v>126</v>
      </c>
      <c r="K108" s="11" t="s">
        <v>227</v>
      </c>
      <c r="L108" s="88">
        <v>1</v>
      </c>
      <c r="M108" s="89"/>
      <c r="N108" s="88"/>
      <c r="O108" s="89"/>
      <c r="P108" s="89">
        <v>1</v>
      </c>
      <c r="Q108" s="89">
        <v>1</v>
      </c>
      <c r="R108" s="83">
        <v>1</v>
      </c>
      <c r="S108" s="85" t="s">
        <v>302</v>
      </c>
      <c r="T108" s="16"/>
      <c r="U108" s="17"/>
      <c r="V108" s="17"/>
      <c r="W108" s="17"/>
      <c r="X108" s="17"/>
    </row>
    <row r="109" spans="1:24" ht="28.5" x14ac:dyDescent="0.2">
      <c r="A109" s="3">
        <v>15</v>
      </c>
      <c r="B109" s="3"/>
      <c r="C109" s="4" t="s">
        <v>106</v>
      </c>
      <c r="D109" s="5"/>
      <c r="E109" s="5"/>
      <c r="F109" s="28"/>
      <c r="G109" s="19"/>
      <c r="H109" s="29"/>
      <c r="I109" s="29"/>
      <c r="J109" s="29"/>
      <c r="K109" s="29"/>
      <c r="L109" s="21"/>
      <c r="M109" s="21"/>
      <c r="N109" s="21"/>
      <c r="O109" s="21"/>
      <c r="P109" s="21"/>
      <c r="Q109" s="21"/>
      <c r="R109" s="21"/>
      <c r="S109" s="21"/>
      <c r="T109" s="22"/>
      <c r="U109" s="21"/>
      <c r="V109" s="21"/>
      <c r="W109" s="21"/>
      <c r="X109" s="21"/>
    </row>
    <row r="110" spans="1:24" ht="42.75" x14ac:dyDescent="0.2">
      <c r="A110" s="10">
        <v>15.1</v>
      </c>
      <c r="B110" s="10"/>
      <c r="C110" s="11"/>
      <c r="D110" s="111"/>
      <c r="E110" s="38" t="s">
        <v>201</v>
      </c>
      <c r="F110" s="23" t="s">
        <v>11</v>
      </c>
      <c r="G110" s="65" t="s">
        <v>107</v>
      </c>
      <c r="H110" s="11" t="s">
        <v>13</v>
      </c>
      <c r="I110" s="11" t="s">
        <v>202</v>
      </c>
      <c r="J110" s="11" t="s">
        <v>127</v>
      </c>
      <c r="K110" s="11" t="s">
        <v>137</v>
      </c>
      <c r="L110" s="75">
        <v>0.9</v>
      </c>
      <c r="M110" s="75">
        <v>0.9</v>
      </c>
      <c r="N110" s="75">
        <v>0.93</v>
      </c>
      <c r="O110" s="78"/>
      <c r="P110" s="75"/>
      <c r="Q110" s="75"/>
      <c r="R110" s="83">
        <f t="shared" ref="R110:R116" si="12">Q110*1/L110</f>
        <v>0</v>
      </c>
      <c r="S110" s="86"/>
      <c r="T110" s="16"/>
      <c r="U110" s="17"/>
      <c r="V110" s="17"/>
      <c r="W110" s="17"/>
      <c r="X110" s="17"/>
    </row>
    <row r="111" spans="1:24" ht="57" x14ac:dyDescent="0.2">
      <c r="A111" s="10">
        <v>15.2</v>
      </c>
      <c r="B111" s="10"/>
      <c r="C111" s="11"/>
      <c r="D111" s="111"/>
      <c r="E111" s="38" t="s">
        <v>203</v>
      </c>
      <c r="F111" s="23" t="s">
        <v>11</v>
      </c>
      <c r="G111" s="65" t="s">
        <v>204</v>
      </c>
      <c r="H111" s="11" t="s">
        <v>13</v>
      </c>
      <c r="I111" s="11" t="s">
        <v>202</v>
      </c>
      <c r="J111" s="11" t="s">
        <v>127</v>
      </c>
      <c r="K111" s="11" t="s">
        <v>137</v>
      </c>
      <c r="L111" s="75">
        <v>0.85</v>
      </c>
      <c r="M111" s="75">
        <v>0.22</v>
      </c>
      <c r="N111" s="75">
        <v>1</v>
      </c>
      <c r="O111" s="78"/>
      <c r="P111" s="75"/>
      <c r="Q111" s="75"/>
      <c r="R111" s="83">
        <f t="shared" si="12"/>
        <v>0</v>
      </c>
      <c r="S111" s="86"/>
      <c r="T111" s="16"/>
      <c r="U111" s="17"/>
      <c r="V111" s="17"/>
      <c r="W111" s="17"/>
      <c r="X111" s="17"/>
    </row>
    <row r="112" spans="1:24" ht="42.75" x14ac:dyDescent="0.2">
      <c r="A112" s="10">
        <v>15.3</v>
      </c>
      <c r="B112" s="10"/>
      <c r="C112" s="11"/>
      <c r="D112" s="111"/>
      <c r="E112" s="38" t="s">
        <v>205</v>
      </c>
      <c r="F112" s="23" t="s">
        <v>11</v>
      </c>
      <c r="G112" s="65" t="s">
        <v>206</v>
      </c>
      <c r="H112" s="11" t="s">
        <v>13</v>
      </c>
      <c r="I112" s="11" t="s">
        <v>202</v>
      </c>
      <c r="J112" s="11" t="s">
        <v>127</v>
      </c>
      <c r="K112" s="11" t="s">
        <v>137</v>
      </c>
      <c r="L112" s="75">
        <v>1</v>
      </c>
      <c r="M112" s="75">
        <v>1</v>
      </c>
      <c r="N112" s="75">
        <v>1</v>
      </c>
      <c r="O112" s="78"/>
      <c r="P112" s="75"/>
      <c r="Q112" s="75"/>
      <c r="R112" s="83">
        <f t="shared" si="12"/>
        <v>0</v>
      </c>
      <c r="S112" s="86"/>
      <c r="T112" s="16"/>
      <c r="U112" s="17"/>
      <c r="V112" s="17"/>
      <c r="W112" s="17"/>
      <c r="X112" s="17"/>
    </row>
    <row r="113" spans="1:24" ht="42.75" x14ac:dyDescent="0.2">
      <c r="A113" s="10">
        <v>15.4</v>
      </c>
      <c r="B113" s="10"/>
      <c r="C113" s="11"/>
      <c r="D113" s="111"/>
      <c r="E113" s="38" t="s">
        <v>207</v>
      </c>
      <c r="F113" s="23" t="s">
        <v>11</v>
      </c>
      <c r="G113" s="65" t="s">
        <v>208</v>
      </c>
      <c r="H113" s="11" t="s">
        <v>13</v>
      </c>
      <c r="I113" s="11" t="s">
        <v>202</v>
      </c>
      <c r="J113" s="11" t="s">
        <v>127</v>
      </c>
      <c r="K113" s="11" t="s">
        <v>137</v>
      </c>
      <c r="L113" s="75">
        <v>1</v>
      </c>
      <c r="M113" s="75">
        <v>1</v>
      </c>
      <c r="N113" s="75">
        <v>1</v>
      </c>
      <c r="O113" s="78"/>
      <c r="P113" s="75"/>
      <c r="Q113" s="75"/>
      <c r="R113" s="83">
        <f t="shared" si="12"/>
        <v>0</v>
      </c>
      <c r="S113" s="86"/>
      <c r="T113" s="16"/>
      <c r="U113" s="17"/>
      <c r="V113" s="17"/>
      <c r="W113" s="17"/>
      <c r="X113" s="17"/>
    </row>
    <row r="114" spans="1:24" ht="42.75" x14ac:dyDescent="0.2">
      <c r="A114" s="10">
        <v>15.5</v>
      </c>
      <c r="B114" s="10"/>
      <c r="C114" s="11"/>
      <c r="D114" s="111"/>
      <c r="E114" s="38" t="s">
        <v>209</v>
      </c>
      <c r="F114" s="23" t="s">
        <v>11</v>
      </c>
      <c r="G114" s="65" t="s">
        <v>210</v>
      </c>
      <c r="H114" s="11" t="s">
        <v>13</v>
      </c>
      <c r="I114" s="11" t="s">
        <v>202</v>
      </c>
      <c r="J114" s="11" t="s">
        <v>127</v>
      </c>
      <c r="K114" s="11" t="s">
        <v>137</v>
      </c>
      <c r="L114" s="75">
        <v>0.9</v>
      </c>
      <c r="M114" s="75">
        <v>0.94399999999999995</v>
      </c>
      <c r="N114" s="75">
        <v>0.94399999999999995</v>
      </c>
      <c r="O114" s="78"/>
      <c r="P114" s="75"/>
      <c r="Q114" s="75"/>
      <c r="R114" s="83">
        <f t="shared" si="12"/>
        <v>0</v>
      </c>
      <c r="S114" s="86"/>
      <c r="T114" s="16"/>
      <c r="U114" s="17"/>
      <c r="V114" s="17"/>
      <c r="W114" s="17"/>
      <c r="X114" s="17"/>
    </row>
    <row r="115" spans="1:24" ht="42.75" x14ac:dyDescent="0.2">
      <c r="A115" s="10">
        <v>15.6</v>
      </c>
      <c r="B115" s="10"/>
      <c r="C115" s="11"/>
      <c r="D115" s="111"/>
      <c r="E115" s="38" t="s">
        <v>211</v>
      </c>
      <c r="F115" s="23" t="s">
        <v>11</v>
      </c>
      <c r="G115" s="65" t="s">
        <v>212</v>
      </c>
      <c r="H115" s="11" t="s">
        <v>13</v>
      </c>
      <c r="I115" s="11" t="s">
        <v>202</v>
      </c>
      <c r="J115" s="11" t="s">
        <v>127</v>
      </c>
      <c r="K115" s="11" t="s">
        <v>137</v>
      </c>
      <c r="L115" s="75">
        <v>1</v>
      </c>
      <c r="M115" s="75">
        <v>1</v>
      </c>
      <c r="N115" s="75">
        <v>1</v>
      </c>
      <c r="O115" s="78"/>
      <c r="P115" s="75"/>
      <c r="Q115" s="75"/>
      <c r="R115" s="83">
        <f t="shared" si="12"/>
        <v>0</v>
      </c>
      <c r="S115" s="86"/>
      <c r="T115" s="16"/>
      <c r="U115" s="17"/>
      <c r="V115" s="17"/>
      <c r="W115" s="17"/>
      <c r="X115" s="17"/>
    </row>
    <row r="116" spans="1:24" ht="42.75" x14ac:dyDescent="0.2">
      <c r="A116" s="10">
        <v>15.7</v>
      </c>
      <c r="B116" s="10"/>
      <c r="C116" s="11"/>
      <c r="D116" s="112"/>
      <c r="E116" s="38" t="s">
        <v>213</v>
      </c>
      <c r="F116" s="23" t="s">
        <v>11</v>
      </c>
      <c r="G116" s="65" t="s">
        <v>214</v>
      </c>
      <c r="H116" s="11" t="s">
        <v>13</v>
      </c>
      <c r="I116" s="11" t="s">
        <v>202</v>
      </c>
      <c r="J116" s="11" t="s">
        <v>127</v>
      </c>
      <c r="K116" s="11" t="s">
        <v>137</v>
      </c>
      <c r="L116" s="75">
        <v>1</v>
      </c>
      <c r="M116" s="75">
        <v>1</v>
      </c>
      <c r="N116" s="75">
        <v>1</v>
      </c>
      <c r="O116" s="78"/>
      <c r="P116" s="75"/>
      <c r="Q116" s="75"/>
      <c r="R116" s="83">
        <f t="shared" si="12"/>
        <v>0</v>
      </c>
      <c r="S116" s="86"/>
      <c r="T116" s="16"/>
      <c r="U116" s="17"/>
      <c r="V116" s="17"/>
      <c r="W116" s="17"/>
      <c r="X116" s="17"/>
    </row>
    <row r="117" spans="1:24" ht="18" x14ac:dyDescent="0.2">
      <c r="A117" s="3">
        <v>16</v>
      </c>
      <c r="B117" s="3"/>
      <c r="C117" s="4" t="s">
        <v>108</v>
      </c>
      <c r="D117" s="5"/>
      <c r="E117" s="5"/>
      <c r="F117" s="28"/>
      <c r="G117" s="19"/>
      <c r="H117" s="29"/>
      <c r="I117" s="29"/>
      <c r="J117" s="29"/>
      <c r="K117" s="29"/>
      <c r="L117" s="21"/>
      <c r="M117" s="21"/>
      <c r="N117" s="21"/>
      <c r="O117" s="21"/>
      <c r="P117" s="21"/>
      <c r="Q117" s="21"/>
      <c r="R117" s="21"/>
      <c r="S117" s="21"/>
      <c r="T117" s="22"/>
      <c r="U117" s="21"/>
      <c r="V117" s="21"/>
      <c r="W117" s="21"/>
      <c r="X117" s="21"/>
    </row>
    <row r="118" spans="1:24" ht="102" x14ac:dyDescent="0.2">
      <c r="A118" s="10">
        <v>16.100000000000001</v>
      </c>
      <c r="B118" s="10"/>
      <c r="C118" s="11"/>
      <c r="D118" s="110" t="s">
        <v>147</v>
      </c>
      <c r="E118" s="38" t="s">
        <v>109</v>
      </c>
      <c r="F118" s="23" t="s">
        <v>11</v>
      </c>
      <c r="G118" s="65" t="s">
        <v>154</v>
      </c>
      <c r="H118" s="11" t="s">
        <v>13</v>
      </c>
      <c r="I118" s="11" t="s">
        <v>153</v>
      </c>
      <c r="J118" s="11" t="s">
        <v>126</v>
      </c>
      <c r="K118" s="11" t="s">
        <v>137</v>
      </c>
      <c r="L118" s="103">
        <v>1</v>
      </c>
      <c r="M118" s="103"/>
      <c r="N118" s="103"/>
      <c r="O118" s="75"/>
      <c r="P118" s="103">
        <v>1</v>
      </c>
      <c r="Q118" s="103">
        <v>1</v>
      </c>
      <c r="R118" s="83">
        <f>Q118*1/L118</f>
        <v>1</v>
      </c>
      <c r="S118" s="85" t="s">
        <v>306</v>
      </c>
      <c r="T118" s="16"/>
      <c r="U118" s="17"/>
      <c r="V118" s="17"/>
      <c r="W118" s="17"/>
      <c r="X118" s="17"/>
    </row>
    <row r="119" spans="1:24" ht="267.75" x14ac:dyDescent="0.2">
      <c r="A119" s="10">
        <v>16.2</v>
      </c>
      <c r="B119" s="10"/>
      <c r="C119" s="11"/>
      <c r="D119" s="111"/>
      <c r="E119" s="38" t="s">
        <v>110</v>
      </c>
      <c r="F119" s="23" t="s">
        <v>11</v>
      </c>
      <c r="G119" s="65" t="s">
        <v>111</v>
      </c>
      <c r="H119" s="11" t="s">
        <v>13</v>
      </c>
      <c r="I119" s="11" t="s">
        <v>153</v>
      </c>
      <c r="J119" s="11" t="s">
        <v>127</v>
      </c>
      <c r="K119" s="11" t="s">
        <v>137</v>
      </c>
      <c r="L119" s="103">
        <v>2</v>
      </c>
      <c r="M119" s="103"/>
      <c r="N119" s="103"/>
      <c r="O119" s="75"/>
      <c r="P119" s="103">
        <v>2</v>
      </c>
      <c r="Q119" s="103">
        <v>2</v>
      </c>
      <c r="R119" s="83">
        <f t="shared" ref="R119:R124" si="13">Q119*1/L119</f>
        <v>1</v>
      </c>
      <c r="S119" s="85" t="s">
        <v>307</v>
      </c>
      <c r="T119" s="16"/>
      <c r="U119" s="17"/>
      <c r="V119" s="17"/>
      <c r="W119" s="17"/>
      <c r="X119" s="17"/>
    </row>
    <row r="120" spans="1:24" ht="153" x14ac:dyDescent="0.2">
      <c r="A120" s="10">
        <v>16.3</v>
      </c>
      <c r="B120" s="10"/>
      <c r="C120" s="11"/>
      <c r="D120" s="111"/>
      <c r="E120" s="38" t="s">
        <v>112</v>
      </c>
      <c r="F120" s="23" t="s">
        <v>11</v>
      </c>
      <c r="G120" s="65" t="s">
        <v>113</v>
      </c>
      <c r="H120" s="11" t="s">
        <v>13</v>
      </c>
      <c r="I120" s="11" t="s">
        <v>153</v>
      </c>
      <c r="J120" s="11" t="s">
        <v>127</v>
      </c>
      <c r="K120" s="11" t="s">
        <v>137</v>
      </c>
      <c r="L120" s="103">
        <v>19</v>
      </c>
      <c r="M120" s="103"/>
      <c r="N120" s="103"/>
      <c r="O120" s="75"/>
      <c r="P120" s="103">
        <v>16</v>
      </c>
      <c r="Q120" s="103">
        <v>16</v>
      </c>
      <c r="R120" s="83">
        <f t="shared" si="13"/>
        <v>0.84210526315789469</v>
      </c>
      <c r="S120" s="85" t="s">
        <v>308</v>
      </c>
      <c r="T120" s="16"/>
      <c r="U120" s="17"/>
      <c r="V120" s="17"/>
      <c r="W120" s="17"/>
      <c r="X120" s="17"/>
    </row>
    <row r="121" spans="1:24" ht="76.5" x14ac:dyDescent="0.2">
      <c r="A121" s="10">
        <v>16.399999999999999</v>
      </c>
      <c r="B121" s="10"/>
      <c r="C121" s="11"/>
      <c r="D121" s="111"/>
      <c r="E121" s="38" t="s">
        <v>114</v>
      </c>
      <c r="F121" s="23" t="s">
        <v>11</v>
      </c>
      <c r="G121" s="65" t="s">
        <v>115</v>
      </c>
      <c r="H121" s="11" t="s">
        <v>13</v>
      </c>
      <c r="I121" s="11" t="s">
        <v>153</v>
      </c>
      <c r="J121" s="11" t="s">
        <v>127</v>
      </c>
      <c r="K121" s="11" t="s">
        <v>137</v>
      </c>
      <c r="L121" s="103">
        <v>13</v>
      </c>
      <c r="M121" s="103"/>
      <c r="N121" s="103"/>
      <c r="O121" s="75"/>
      <c r="P121" s="103">
        <v>13</v>
      </c>
      <c r="Q121" s="103">
        <v>13</v>
      </c>
      <c r="R121" s="83">
        <f t="shared" si="13"/>
        <v>1</v>
      </c>
      <c r="S121" s="85" t="s">
        <v>309</v>
      </c>
      <c r="T121" s="16"/>
      <c r="U121" s="17"/>
      <c r="V121" s="17"/>
      <c r="W121" s="17"/>
      <c r="X121" s="17"/>
    </row>
    <row r="122" spans="1:24" ht="51" x14ac:dyDescent="0.2">
      <c r="A122" s="10">
        <v>16.5</v>
      </c>
      <c r="B122" s="10"/>
      <c r="C122" s="11"/>
      <c r="D122" s="111"/>
      <c r="E122" s="38" t="s">
        <v>116</v>
      </c>
      <c r="F122" s="23" t="s">
        <v>11</v>
      </c>
      <c r="G122" s="65" t="s">
        <v>117</v>
      </c>
      <c r="H122" s="11" t="s">
        <v>13</v>
      </c>
      <c r="I122" s="11" t="s">
        <v>153</v>
      </c>
      <c r="J122" s="11" t="s">
        <v>127</v>
      </c>
      <c r="K122" s="11" t="s">
        <v>137</v>
      </c>
      <c r="L122" s="103">
        <v>4</v>
      </c>
      <c r="M122" s="103"/>
      <c r="N122" s="103"/>
      <c r="O122" s="75"/>
      <c r="P122" s="103">
        <v>4</v>
      </c>
      <c r="Q122" s="103">
        <v>4</v>
      </c>
      <c r="R122" s="83">
        <f t="shared" si="13"/>
        <v>1</v>
      </c>
      <c r="S122" s="85" t="s">
        <v>310</v>
      </c>
      <c r="T122" s="16"/>
      <c r="U122" s="17"/>
      <c r="V122" s="17"/>
      <c r="W122" s="17"/>
      <c r="X122" s="17"/>
    </row>
    <row r="123" spans="1:24" ht="114.75" x14ac:dyDescent="0.2">
      <c r="A123" s="10">
        <v>16.7</v>
      </c>
      <c r="B123" s="10"/>
      <c r="C123" s="11"/>
      <c r="D123" s="110" t="s">
        <v>100</v>
      </c>
      <c r="E123" s="38" t="s">
        <v>155</v>
      </c>
      <c r="F123" s="23" t="s">
        <v>11</v>
      </c>
      <c r="G123" s="65" t="s">
        <v>118</v>
      </c>
      <c r="H123" s="11" t="s">
        <v>13</v>
      </c>
      <c r="I123" s="11" t="s">
        <v>153</v>
      </c>
      <c r="J123" s="11" t="s">
        <v>127</v>
      </c>
      <c r="K123" s="11" t="s">
        <v>137</v>
      </c>
      <c r="L123" s="103">
        <v>3</v>
      </c>
      <c r="M123" s="103"/>
      <c r="N123" s="103"/>
      <c r="O123" s="75"/>
      <c r="P123" s="103">
        <v>3</v>
      </c>
      <c r="Q123" s="103">
        <v>3</v>
      </c>
      <c r="R123" s="83">
        <f t="shared" si="13"/>
        <v>1</v>
      </c>
      <c r="S123" s="85" t="s">
        <v>311</v>
      </c>
      <c r="T123" s="16"/>
      <c r="U123" s="17"/>
      <c r="V123" s="17"/>
      <c r="W123" s="17"/>
      <c r="X123" s="17"/>
    </row>
    <row r="124" spans="1:24" ht="89.25" x14ac:dyDescent="0.2">
      <c r="A124" s="10">
        <v>16.8</v>
      </c>
      <c r="B124" s="10"/>
      <c r="C124" s="11"/>
      <c r="D124" s="112"/>
      <c r="E124" s="38" t="s">
        <v>119</v>
      </c>
      <c r="F124" s="23" t="s">
        <v>11</v>
      </c>
      <c r="G124" s="65" t="s">
        <v>120</v>
      </c>
      <c r="H124" s="11" t="s">
        <v>15</v>
      </c>
      <c r="I124" s="11" t="s">
        <v>153</v>
      </c>
      <c r="J124" s="11" t="s">
        <v>127</v>
      </c>
      <c r="K124" s="11" t="s">
        <v>137</v>
      </c>
      <c r="L124" s="103">
        <v>3</v>
      </c>
      <c r="M124" s="103"/>
      <c r="N124" s="103"/>
      <c r="O124" s="75"/>
      <c r="P124" s="103">
        <v>3</v>
      </c>
      <c r="Q124" s="103">
        <v>3</v>
      </c>
      <c r="R124" s="83">
        <f t="shared" si="13"/>
        <v>1</v>
      </c>
      <c r="S124" s="85" t="s">
        <v>312</v>
      </c>
      <c r="T124" s="16"/>
      <c r="U124" s="17"/>
      <c r="V124" s="17"/>
      <c r="W124" s="17"/>
      <c r="X124" s="17"/>
    </row>
    <row r="127" spans="1:24" x14ac:dyDescent="0.2">
      <c r="G127">
        <v>7</v>
      </c>
      <c r="J127">
        <f>7*1/8</f>
        <v>0.875</v>
      </c>
    </row>
    <row r="128" spans="1:24" x14ac:dyDescent="0.2">
      <c r="G128">
        <v>8</v>
      </c>
    </row>
  </sheetData>
  <mergeCells count="17">
    <mergeCell ref="D3:D7"/>
    <mergeCell ref="D9:D14"/>
    <mergeCell ref="D16:D19"/>
    <mergeCell ref="D21:D22"/>
    <mergeCell ref="D24:D29"/>
    <mergeCell ref="D118:D122"/>
    <mergeCell ref="D123:D124"/>
    <mergeCell ref="D75:D78"/>
    <mergeCell ref="D56:D64"/>
    <mergeCell ref="D93:D108"/>
    <mergeCell ref="D31:D34"/>
    <mergeCell ref="D110:D116"/>
    <mergeCell ref="D36:D41"/>
    <mergeCell ref="D66:D69"/>
    <mergeCell ref="D49:D54"/>
    <mergeCell ref="D71:D73"/>
    <mergeCell ref="D44:D47"/>
  </mergeCells>
  <conditionalFormatting sqref="R50:R54 R71:R73 R118:R124 R44:R47 R24:R29 R31:R34 R110:R116 R3:R7 R75:R91 R93:R108">
    <cfRule type="cellIs" dxfId="35" priority="80" operator="lessThanOrEqual">
      <formula>79.9%</formula>
    </cfRule>
  </conditionalFormatting>
  <conditionalFormatting sqref="R50:R54 R71:R73 R118:R124 R44:R47 R3:R7 R75:R91 R93:R108">
    <cfRule type="cellIs" dxfId="34" priority="77" operator="greaterThanOrEqual">
      <formula>101%</formula>
    </cfRule>
    <cfRule type="cellIs" dxfId="33" priority="78" operator="between">
      <formula>91%</formula>
      <formula>100.9%</formula>
    </cfRule>
    <cfRule type="cellIs" dxfId="32" priority="79" operator="between">
      <formula>0.8</formula>
      <formula>90.99%</formula>
    </cfRule>
  </conditionalFormatting>
  <conditionalFormatting sqref="R9:R14">
    <cfRule type="cellIs" dxfId="31" priority="76" operator="lessThanOrEqual">
      <formula>79.9%</formula>
    </cfRule>
  </conditionalFormatting>
  <conditionalFormatting sqref="R9:R14 R24:R29 R31:R34 R110:R116">
    <cfRule type="cellIs" dxfId="30" priority="73" operator="greaterThanOrEqual">
      <formula>1.01</formula>
    </cfRule>
    <cfRule type="cellIs" dxfId="29" priority="74" operator="between">
      <formula>91%</formula>
      <formula>100.9%</formula>
    </cfRule>
    <cfRule type="cellIs" dxfId="28" priority="75" operator="between">
      <formula>0.8</formula>
      <formula>90.9%</formula>
    </cfRule>
  </conditionalFormatting>
  <conditionalFormatting sqref="R16:R19">
    <cfRule type="cellIs" dxfId="27" priority="72" operator="lessThanOrEqual">
      <formula>79.9%</formula>
    </cfRule>
  </conditionalFormatting>
  <conditionalFormatting sqref="R16:R19">
    <cfRule type="cellIs" dxfId="26" priority="69" operator="greaterThanOrEqual">
      <formula>1.01</formula>
    </cfRule>
    <cfRule type="cellIs" dxfId="25" priority="70" operator="between">
      <formula>91%</formula>
      <formula>100.9%</formula>
    </cfRule>
    <cfRule type="cellIs" dxfId="24" priority="71" operator="between">
      <formula>0.8</formula>
      <formula>90.9%</formula>
    </cfRule>
  </conditionalFormatting>
  <conditionalFormatting sqref="R21">
    <cfRule type="cellIs" dxfId="23" priority="64" operator="lessThanOrEqual">
      <formula>79.9%</formula>
    </cfRule>
  </conditionalFormatting>
  <conditionalFormatting sqref="R21">
    <cfRule type="cellIs" dxfId="22" priority="61" operator="greaterThanOrEqual">
      <formula>1.01</formula>
    </cfRule>
    <cfRule type="cellIs" dxfId="21" priority="62" operator="between">
      <formula>91%</formula>
      <formula>100.9%</formula>
    </cfRule>
    <cfRule type="cellIs" dxfId="20" priority="63" operator="between">
      <formula>0.8</formula>
      <formula>90.9%</formula>
    </cfRule>
  </conditionalFormatting>
  <conditionalFormatting sqref="R22">
    <cfRule type="cellIs" dxfId="19" priority="60" operator="lessThanOrEqual">
      <formula>79.9%</formula>
    </cfRule>
  </conditionalFormatting>
  <conditionalFormatting sqref="R22">
    <cfRule type="cellIs" dxfId="18" priority="57" operator="greaterThanOrEqual">
      <formula>1.01</formula>
    </cfRule>
    <cfRule type="cellIs" dxfId="17" priority="58" operator="between">
      <formula>91%</formula>
      <formula>100.9%</formula>
    </cfRule>
    <cfRule type="cellIs" dxfId="16" priority="59" operator="between">
      <formula>0.8</formula>
      <formula>90.9%</formula>
    </cfRule>
  </conditionalFormatting>
  <conditionalFormatting sqref="R36:R42">
    <cfRule type="cellIs" dxfId="15" priority="48" operator="lessThanOrEqual">
      <formula>79.9%</formula>
    </cfRule>
  </conditionalFormatting>
  <conditionalFormatting sqref="R36:R42">
    <cfRule type="cellIs" dxfId="14" priority="45" operator="greaterThanOrEqual">
      <formula>1.01</formula>
    </cfRule>
    <cfRule type="cellIs" dxfId="13" priority="46" operator="between">
      <formula>91%</formula>
      <formula>100.9%</formula>
    </cfRule>
    <cfRule type="cellIs" dxfId="12" priority="47" operator="between">
      <formula>0.8</formula>
      <formula>90.9%</formula>
    </cfRule>
  </conditionalFormatting>
  <conditionalFormatting sqref="R49">
    <cfRule type="cellIs" dxfId="11" priority="40" operator="lessThanOrEqual">
      <formula>79.9%</formula>
    </cfRule>
  </conditionalFormatting>
  <conditionalFormatting sqref="R49">
    <cfRule type="cellIs" dxfId="10" priority="37" operator="greaterThanOrEqual">
      <formula>1.01</formula>
    </cfRule>
    <cfRule type="cellIs" dxfId="9" priority="38" operator="between">
      <formula>91%</formula>
      <formula>100.9%</formula>
    </cfRule>
    <cfRule type="cellIs" dxfId="8" priority="39" operator="between">
      <formula>0.8</formula>
      <formula>90.9%</formula>
    </cfRule>
  </conditionalFormatting>
  <conditionalFormatting sqref="R56:R64">
    <cfRule type="cellIs" dxfId="7" priority="32" operator="lessThanOrEqual">
      <formula>79.9%</formula>
    </cfRule>
  </conditionalFormatting>
  <conditionalFormatting sqref="R56:R64">
    <cfRule type="cellIs" dxfId="6" priority="29" operator="greaterThanOrEqual">
      <formula>1.01</formula>
    </cfRule>
    <cfRule type="cellIs" dxfId="5" priority="30" operator="between">
      <formula>91%</formula>
      <formula>100.9%</formula>
    </cfRule>
    <cfRule type="cellIs" dxfId="4" priority="31" operator="between">
      <formula>0.8</formula>
      <formula>90.9%</formula>
    </cfRule>
  </conditionalFormatting>
  <conditionalFormatting sqref="R66:R69">
    <cfRule type="cellIs" dxfId="3" priority="28" operator="lessThanOrEqual">
      <formula>79.9%</formula>
    </cfRule>
  </conditionalFormatting>
  <conditionalFormatting sqref="R66:R69">
    <cfRule type="cellIs" dxfId="2" priority="25" operator="greaterThanOrEqual">
      <formula>1.01</formula>
    </cfRule>
    <cfRule type="cellIs" dxfId="1" priority="26" operator="between">
      <formula>91%</formula>
      <formula>100.9%</formula>
    </cfRule>
    <cfRule type="cellIs" dxfId="0" priority="27" operator="between">
      <formula>0.8</formula>
      <formula>90.9%</formula>
    </cfRule>
  </conditionalFormatting>
  <pageMargins left="0.70866141732283472" right="0.51181102362204722" top="0.74803149606299213" bottom="0.74803149606299213" header="0.31496062992125984" footer="0.31496062992125984"/>
  <pageSetup paperSize="5" scale="35" orientation="landscape" r:id="rId1"/>
  <ignoredErrors>
    <ignoredError sqref="R24" formula="1"/>
  </ignoredErrors>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Metas_'!M2:P2</xm:f>
              <xm:sqref>T2</xm:sqref>
            </x14:sparkline>
            <x14:sparkline>
              <xm:f>'Indicador Metas_'!M3:P3</xm:f>
              <xm:sqref>T3</xm:sqref>
            </x14:sparkline>
            <x14:sparkline>
              <xm:f>'Indicador Metas_'!M4:P4</xm:f>
              <xm:sqref>T4</xm:sqref>
            </x14:sparkline>
            <x14:sparkline>
              <xm:f>'Indicador Metas_'!M5:P5</xm:f>
              <xm:sqref>T5</xm:sqref>
            </x14:sparkline>
            <x14:sparkline>
              <xm:f>'Indicador Metas_'!M6:P6</xm:f>
              <xm:sqref>T6</xm:sqref>
            </x14:sparkline>
            <x14:sparkline>
              <xm:f>'Indicador Metas_'!M7:P7</xm:f>
              <xm:sqref>T7</xm:sqref>
            </x14:sparkline>
            <x14:sparkline>
              <xm:f>'Indicador Metas_'!M8:P8</xm:f>
              <xm:sqref>T8</xm:sqref>
            </x14:sparkline>
            <x14:sparkline>
              <xm:f>'Indicador Metas_'!M9:P9</xm:f>
              <xm:sqref>T9</xm:sqref>
            </x14:sparkline>
            <x14:sparkline>
              <xm:f>'Indicador Metas_'!M10:P10</xm:f>
              <xm:sqref>T10</xm:sqref>
            </x14:sparkline>
            <x14:sparkline>
              <xm:f>'Indicador Metas_'!M11:P11</xm:f>
              <xm:sqref>T11</xm:sqref>
            </x14:sparkline>
            <x14:sparkline>
              <xm:f>'Indicador Metas_'!M12:P12</xm:f>
              <xm:sqref>T12</xm:sqref>
            </x14:sparkline>
            <x14:sparkline>
              <xm:f>'Indicador Metas_'!M13:P13</xm:f>
              <xm:sqref>T13</xm:sqref>
            </x14:sparkline>
            <x14:sparkline>
              <xm:f>'Indicador Metas_'!M14:P14</xm:f>
              <xm:sqref>T14</xm:sqref>
            </x14:sparkline>
            <x14:sparkline>
              <xm:f>'Indicador Metas_'!M15:P15</xm:f>
              <xm:sqref>T15</xm:sqref>
            </x14:sparkline>
            <x14:sparkline>
              <xm:f>'Indicador Metas_'!M16:P16</xm:f>
              <xm:sqref>T16</xm:sqref>
            </x14:sparkline>
            <x14:sparkline>
              <xm:f>'Indicador Metas_'!M17:P17</xm:f>
              <xm:sqref>T17</xm:sqref>
            </x14:sparkline>
            <x14:sparkline>
              <xm:f>'Indicador Metas_'!M18:P18</xm:f>
              <xm:sqref>T18</xm:sqref>
            </x14:sparkline>
            <x14:sparkline>
              <xm:f>'Indicador Metas_'!M19:P19</xm:f>
              <xm:sqref>T19</xm:sqref>
            </x14:sparkline>
            <x14:sparkline>
              <xm:f>'Indicador Metas_'!M20:P20</xm:f>
              <xm:sqref>T20</xm:sqref>
            </x14:sparkline>
            <x14:sparkline>
              <xm:f>'Indicador Metas_'!M21:P21</xm:f>
              <xm:sqref>T21</xm:sqref>
            </x14:sparkline>
            <x14:sparkline>
              <xm:f>'Indicador Metas_'!M22:P22</xm:f>
              <xm:sqref>T22</xm:sqref>
            </x14:sparkline>
            <x14:sparkline>
              <xm:f>'Indicador Metas_'!M23:P23</xm:f>
              <xm:sqref>T23</xm:sqref>
            </x14:sparkline>
            <x14:sparkline>
              <xm:f>'Indicador Metas_'!M24:P24</xm:f>
              <xm:sqref>T24</xm:sqref>
            </x14:sparkline>
            <x14:sparkline>
              <xm:f>'Indicador Metas_'!M25:P25</xm:f>
              <xm:sqref>T25</xm:sqref>
            </x14:sparkline>
            <x14:sparkline>
              <xm:f>'Indicador Metas_'!M26:P26</xm:f>
              <xm:sqref>T26</xm:sqref>
            </x14:sparkline>
            <x14:sparkline>
              <xm:f>'Indicador Metas_'!M27:P27</xm:f>
              <xm:sqref>T27</xm:sqref>
            </x14:sparkline>
            <x14:sparkline>
              <xm:f>'Indicador Metas_'!M28:P28</xm:f>
              <xm:sqref>T28</xm:sqref>
            </x14:sparkline>
            <x14:sparkline>
              <xm:f>'Indicador Metas_'!M29:P29</xm:f>
              <xm:sqref>T29</xm:sqref>
            </x14:sparkline>
            <x14:sparkline>
              <xm:f>'Indicador Metas_'!M30:P30</xm:f>
              <xm:sqref>T30</xm:sqref>
            </x14:sparkline>
            <x14:sparkline>
              <xm:f>'Indicador Metas_'!M31:P31</xm:f>
              <xm:sqref>T31</xm:sqref>
            </x14:sparkline>
            <x14:sparkline>
              <xm:f>'Indicador Metas_'!M32:P32</xm:f>
              <xm:sqref>T32</xm:sqref>
            </x14:sparkline>
            <x14:sparkline>
              <xm:f>'Indicador Metas_'!M33:P33</xm:f>
              <xm:sqref>T33</xm:sqref>
            </x14:sparkline>
            <x14:sparkline>
              <xm:f>'Indicador Metas_'!M34:P34</xm:f>
              <xm:sqref>T34</xm:sqref>
            </x14:sparkline>
            <x14:sparkline>
              <xm:f>'Indicador Metas_'!M35:P35</xm:f>
              <xm:sqref>T35</xm:sqref>
            </x14:sparkline>
            <x14:sparkline>
              <xm:f>'Indicador Metas_'!M36:P36</xm:f>
              <xm:sqref>T36</xm:sqref>
            </x14:sparkline>
            <x14:sparkline>
              <xm:f>'Indicador Metas_'!M37:P37</xm:f>
              <xm:sqref>T37</xm:sqref>
            </x14:sparkline>
            <x14:sparkline>
              <xm:f>'Indicador Metas_'!M38:P38</xm:f>
              <xm:sqref>T38</xm:sqref>
            </x14:sparkline>
            <x14:sparkline>
              <xm:f>'Indicador Metas_'!M39:P39</xm:f>
              <xm:sqref>T39</xm:sqref>
            </x14:sparkline>
            <x14:sparkline>
              <xm:f>'Indicador Metas_'!M40:P40</xm:f>
              <xm:sqref>T40</xm:sqref>
            </x14:sparkline>
            <x14:sparkline>
              <xm:f>'Indicador Metas_'!M41:P41</xm:f>
              <xm:sqref>T41</xm:sqref>
            </x14:sparkline>
            <x14:sparkline>
              <xm:f>'Indicador Metas_'!M42:P42</xm:f>
              <xm:sqref>T42</xm:sqref>
            </x14:sparkline>
            <x14:sparkline>
              <xm:f>'Indicador Metas_'!M43:P43</xm:f>
              <xm:sqref>T43</xm:sqref>
            </x14:sparkline>
            <x14:sparkline>
              <xm:f>'Indicador Metas_'!M44:P44</xm:f>
              <xm:sqref>T44</xm:sqref>
            </x14:sparkline>
            <x14:sparkline>
              <xm:f>'Indicador Metas_'!M45:P45</xm:f>
              <xm:sqref>T45</xm:sqref>
            </x14:sparkline>
            <x14:sparkline>
              <xm:f>'Indicador Metas_'!M46:P46</xm:f>
              <xm:sqref>T46</xm:sqref>
            </x14:sparkline>
            <x14:sparkline>
              <xm:f>'Indicador Metas_'!M47:P47</xm:f>
              <xm:sqref>T47</xm:sqref>
            </x14:sparkline>
            <x14:sparkline>
              <xm:f>'Indicador Metas_'!M48:P48</xm:f>
              <xm:sqref>T48</xm:sqref>
            </x14:sparkline>
            <x14:sparkline>
              <xm:f>'Indicador Metas_'!M49:P49</xm:f>
              <xm:sqref>T49</xm:sqref>
            </x14:sparkline>
            <x14:sparkline>
              <xm:f>'Indicador Metas_'!M50:P50</xm:f>
              <xm:sqref>T50</xm:sqref>
            </x14:sparkline>
            <x14:sparkline>
              <xm:f>'Indicador Metas_'!M51:P51</xm:f>
              <xm:sqref>T51</xm:sqref>
            </x14:sparkline>
            <x14:sparkline>
              <xm:f>'Indicador Metas_'!M52:P52</xm:f>
              <xm:sqref>T52</xm:sqref>
            </x14:sparkline>
            <x14:sparkline>
              <xm:f>'Indicador Metas_'!M53:P53</xm:f>
              <xm:sqref>T53</xm:sqref>
            </x14:sparkline>
            <x14:sparkline>
              <xm:f>'Indicador Metas_'!M54:P54</xm:f>
              <xm:sqref>T54</xm:sqref>
            </x14:sparkline>
            <x14:sparkline>
              <xm:f>'Indicador Metas_'!M55:P55</xm:f>
              <xm:sqref>T55</xm:sqref>
            </x14:sparkline>
            <x14:sparkline>
              <xm:f>'Indicador Metas_'!M56:P56</xm:f>
              <xm:sqref>T56</xm:sqref>
            </x14:sparkline>
            <x14:sparkline>
              <xm:f>'Indicador Metas_'!M57:P57</xm:f>
              <xm:sqref>T57</xm:sqref>
            </x14:sparkline>
            <x14:sparkline>
              <xm:f>'Indicador Metas_'!M58:P58</xm:f>
              <xm:sqref>T58</xm:sqref>
            </x14:sparkline>
            <x14:sparkline>
              <xm:f>'Indicador Metas_'!M59:P59</xm:f>
              <xm:sqref>T59</xm:sqref>
            </x14:sparkline>
            <x14:sparkline>
              <xm:f>'Indicador Metas_'!M60:P60</xm:f>
              <xm:sqref>T60</xm:sqref>
            </x14:sparkline>
            <x14:sparkline>
              <xm:f>'Indicador Metas_'!M61:P61</xm:f>
              <xm:sqref>T61</xm:sqref>
            </x14:sparkline>
            <x14:sparkline>
              <xm:f>'Indicador Metas_'!M62:P62</xm:f>
              <xm:sqref>T62</xm:sqref>
            </x14:sparkline>
            <x14:sparkline>
              <xm:f>'Indicador Metas_'!M63:P63</xm:f>
              <xm:sqref>T63</xm:sqref>
            </x14:sparkline>
            <x14:sparkline>
              <xm:f>'Indicador Metas_'!M64:P64</xm:f>
              <xm:sqref>T64</xm:sqref>
            </x14:sparkline>
            <x14:sparkline>
              <xm:f>'Indicador Metas_'!M65:P65</xm:f>
              <xm:sqref>T65</xm:sqref>
            </x14:sparkline>
            <x14:sparkline>
              <xm:f>'Indicador Metas_'!M66:P66</xm:f>
              <xm:sqref>T66</xm:sqref>
            </x14:sparkline>
            <x14:sparkline>
              <xm:f>'Indicador Metas_'!M67:P67</xm:f>
              <xm:sqref>T67</xm:sqref>
            </x14:sparkline>
            <x14:sparkline>
              <xm:f>'Indicador Metas_'!M68:P68</xm:f>
              <xm:sqref>T68</xm:sqref>
            </x14:sparkline>
            <x14:sparkline>
              <xm:f>'Indicador Metas_'!M69:P69</xm:f>
              <xm:sqref>T69</xm:sqref>
            </x14:sparkline>
            <x14:sparkline>
              <xm:f>'Indicador Metas_'!M70:P70</xm:f>
              <xm:sqref>T70</xm:sqref>
            </x14:sparkline>
            <x14:sparkline>
              <xm:f>'Indicador Metas_'!M71:P71</xm:f>
              <xm:sqref>T71</xm:sqref>
            </x14:sparkline>
            <x14:sparkline>
              <xm:f>'Indicador Metas_'!M72:P72</xm:f>
              <xm:sqref>T72</xm:sqref>
            </x14:sparkline>
            <x14:sparkline>
              <xm:f>'Indicador Metas_'!M73:P73</xm:f>
              <xm:sqref>T73</xm:sqref>
            </x14:sparkline>
            <x14:sparkline>
              <xm:f>'Indicador Metas_'!M74:P74</xm:f>
              <xm:sqref>T74</xm:sqref>
            </x14:sparkline>
            <x14:sparkline>
              <xm:f>'Indicador Metas_'!M76:P76</xm:f>
              <xm:sqref>T76</xm:sqref>
            </x14:sparkline>
            <x14:sparkline>
              <xm:f>'Indicador Metas_'!M77:P77</xm:f>
              <xm:sqref>T77</xm:sqref>
            </x14:sparkline>
            <x14:sparkline>
              <xm:f>'Indicador Metas_'!M78:P78</xm:f>
              <xm:sqref>T78</xm:sqref>
            </x14:sparkline>
            <x14:sparkline>
              <xm:f>'Indicador Metas_'!M79:P79</xm:f>
              <xm:sqref>T79</xm:sqref>
            </x14:sparkline>
            <x14:sparkline>
              <xm:f>'Indicador Metas_'!M80:P80</xm:f>
              <xm:sqref>T80</xm:sqref>
            </x14:sparkline>
            <x14:sparkline>
              <xm:f>'Indicador Metas_'!M81:P81</xm:f>
              <xm:sqref>T81</xm:sqref>
            </x14:sparkline>
            <x14:sparkline>
              <xm:f>'Indicador Metas_'!M82:P82</xm:f>
              <xm:sqref>T82</xm:sqref>
            </x14:sparkline>
            <x14:sparkline>
              <xm:f>'Indicador Metas_'!M83:P83</xm:f>
              <xm:sqref>T83</xm:sqref>
            </x14:sparkline>
            <x14:sparkline>
              <xm:f>'Indicador Metas_'!M84:P84</xm:f>
              <xm:sqref>T84</xm:sqref>
            </x14:sparkline>
            <x14:sparkline>
              <xm:f>'Indicador Metas_'!M85:P85</xm:f>
              <xm:sqref>T85</xm:sqref>
            </x14:sparkline>
            <x14:sparkline>
              <xm:f>'Indicador Metas_'!M86:P86</xm:f>
              <xm:sqref>T86</xm:sqref>
            </x14:sparkline>
            <x14:sparkline>
              <xm:f>'Indicador Metas_'!M87:P87</xm:f>
              <xm:sqref>T87</xm:sqref>
            </x14:sparkline>
            <x14:sparkline>
              <xm:f>'Indicador Metas_'!M88:P88</xm:f>
              <xm:sqref>T88</xm:sqref>
            </x14:sparkline>
            <x14:sparkline>
              <xm:f>'Indicador Metas_'!M89:P89</xm:f>
              <xm:sqref>T89</xm:sqref>
            </x14:sparkline>
            <x14:sparkline>
              <xm:f>'Indicador Metas_'!M90:P90</xm:f>
              <xm:sqref>T90</xm:sqref>
            </x14:sparkline>
            <x14:sparkline>
              <xm:f>'Indicador Metas_'!M91:P91</xm:f>
              <xm:sqref>T91</xm:sqref>
            </x14:sparkline>
            <x14:sparkline>
              <xm:f>'Indicador Metas_'!M92:P92</xm:f>
              <xm:sqref>T92</xm:sqref>
            </x14:sparkline>
            <x14:sparkline>
              <xm:f>'Indicador Metas_'!M93:P93</xm:f>
              <xm:sqref>T93</xm:sqref>
            </x14:sparkline>
            <x14:sparkline>
              <xm:f>'Indicador Metas_'!M94:P94</xm:f>
              <xm:sqref>T94</xm:sqref>
            </x14:sparkline>
            <x14:sparkline>
              <xm:f>'Indicador Metas_'!M95:P95</xm:f>
              <xm:sqref>T95</xm:sqref>
            </x14:sparkline>
            <x14:sparkline>
              <xm:f>'Indicador Metas_'!M96:P96</xm:f>
              <xm:sqref>T96</xm:sqref>
            </x14:sparkline>
            <x14:sparkline>
              <xm:f>'Indicador Metas_'!M97:P97</xm:f>
              <xm:sqref>T97</xm:sqref>
            </x14:sparkline>
            <x14:sparkline>
              <xm:f>'Indicador Metas_'!M98:P98</xm:f>
              <xm:sqref>T98</xm:sqref>
            </x14:sparkline>
            <x14:sparkline>
              <xm:f>'Indicador Metas_'!M99:P99</xm:f>
              <xm:sqref>T99</xm:sqref>
            </x14:sparkline>
            <x14:sparkline>
              <xm:f>'Indicador Metas_'!M100:P100</xm:f>
              <xm:sqref>T100</xm:sqref>
            </x14:sparkline>
            <x14:sparkline>
              <xm:f>'Indicador Metas_'!M101:P101</xm:f>
              <xm:sqref>T101</xm:sqref>
            </x14:sparkline>
            <x14:sparkline>
              <xm:f>'Indicador Metas_'!M102:P102</xm:f>
              <xm:sqref>T102</xm:sqref>
            </x14:sparkline>
            <x14:sparkline>
              <xm:f>'Indicador Metas_'!M103:P103</xm:f>
              <xm:sqref>T103</xm:sqref>
            </x14:sparkline>
            <x14:sparkline>
              <xm:f>'Indicador Metas_'!M104:P104</xm:f>
              <xm:sqref>T104</xm:sqref>
            </x14:sparkline>
            <x14:sparkline>
              <xm:f>'Indicador Metas_'!M105:P105</xm:f>
              <xm:sqref>T105</xm:sqref>
            </x14:sparkline>
            <x14:sparkline>
              <xm:f>'Indicador Metas_'!M106:P106</xm:f>
              <xm:sqref>T106</xm:sqref>
            </x14:sparkline>
            <x14:sparkline>
              <xm:f>'Indicador Metas_'!M107:P107</xm:f>
              <xm:sqref>T107</xm:sqref>
            </x14:sparkline>
            <x14:sparkline>
              <xm:f>'Indicador Metas_'!M108:P108</xm:f>
              <xm:sqref>T108</xm:sqref>
            </x14:sparkline>
            <x14:sparkline>
              <xm:f>'Indicador Metas_'!M109:P109</xm:f>
              <xm:sqref>T109</xm:sqref>
            </x14:sparkline>
            <x14:sparkline>
              <xm:f>'Indicador Metas_'!M110:P110</xm:f>
              <xm:sqref>T110</xm:sqref>
            </x14:sparkline>
            <x14:sparkline>
              <xm:f>'Indicador Metas_'!M111:P111</xm:f>
              <xm:sqref>T111</xm:sqref>
            </x14:sparkline>
            <x14:sparkline>
              <xm:f>'Indicador Metas_'!M112:P112</xm:f>
              <xm:sqref>T112</xm:sqref>
            </x14:sparkline>
            <x14:sparkline>
              <xm:f>'Indicador Metas_'!M113:P113</xm:f>
              <xm:sqref>T113</xm:sqref>
            </x14:sparkline>
            <x14:sparkline>
              <xm:f>'Indicador Metas_'!M114:P114</xm:f>
              <xm:sqref>T114</xm:sqref>
            </x14:sparkline>
            <x14:sparkline>
              <xm:f>'Indicador Metas_'!M115:P115</xm:f>
              <xm:sqref>T115</xm:sqref>
            </x14:sparkline>
            <x14:sparkline>
              <xm:f>'Indicador Metas_'!M116:P116</xm:f>
              <xm:sqref>T116</xm:sqref>
            </x14:sparkline>
            <x14:sparkline>
              <xm:f>'Indicador Metas_'!M117:P117</xm:f>
              <xm:sqref>T117</xm:sqref>
            </x14:sparkline>
            <x14:sparkline>
              <xm:f>'Indicador Metas_'!M118:P118</xm:f>
              <xm:sqref>T118</xm:sqref>
            </x14:sparkline>
            <x14:sparkline>
              <xm:f>'Indicador Metas_'!M119:P119</xm:f>
              <xm:sqref>T119</xm:sqref>
            </x14:sparkline>
            <x14:sparkline>
              <xm:f>'Indicador Metas_'!M120:P120</xm:f>
              <xm:sqref>T120</xm:sqref>
            </x14:sparkline>
            <x14:sparkline>
              <xm:f>'Indicador Metas_'!M121:P121</xm:f>
              <xm:sqref>T121</xm:sqref>
            </x14:sparkline>
            <x14:sparkline>
              <xm:f>'Indicador Metas_'!M122:P122</xm:f>
              <xm:sqref>T122</xm:sqref>
            </x14:sparkline>
            <x14:sparkline>
              <xm:f>'Indicador Metas_'!M123:P123</xm:f>
              <xm:sqref>T123</xm:sqref>
            </x14:sparkline>
            <x14:sparkline>
              <xm:f>'Indicador Metas_'!M124:P124</xm:f>
              <xm:sqref>T124</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Metas_'!M75:P75</xm:f>
              <xm:sqref>T75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 Metas_</vt:lpstr>
      <vt:lpstr>'Indicador Metas_'!Títulos_a_imprimir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2016-09-14T21:26:27Z</dcterms:created>
  <dcterms:modified xsi:type="dcterms:W3CDTF">2019-08-21T21:01:52Z</dcterms:modified>
</cp:coreProperties>
</file>