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RIOSS\Documents\Plan de Acción\2020\Nacional\Presentados\"/>
    </mc:Choice>
  </mc:AlternateContent>
  <bookViews>
    <workbookView xWindow="0" yWindow="0" windowWidth="28800" windowHeight="12030" tabRatio="848"/>
  </bookViews>
  <sheets>
    <sheet name="Formato plan" sheetId="3" r:id="rId1"/>
  </sheets>
  <externalReferences>
    <externalReference r:id="rId2"/>
    <externalReference r:id="rId3"/>
  </externalReferences>
  <definedNames>
    <definedName name="_xlnm._FilterDatabase" localSheetId="0" hidden="1">'Formato plan'!$A$4:$AQ$690</definedName>
    <definedName name="objetivos">'[1]Plan de Acción '!$C$535:$C$543</definedName>
    <definedName name="Responsabilidades">[2]listas!$B$2:$B$31</definedName>
  </definedNames>
  <calcPr calcId="162913"/>
</workbook>
</file>

<file path=xl/calcChain.xml><?xml version="1.0" encoding="utf-8"?>
<calcChain xmlns="http://schemas.openxmlformats.org/spreadsheetml/2006/main">
  <c r="AK243" i="3" l="1"/>
  <c r="AK242" i="3"/>
  <c r="AK241" i="3"/>
  <c r="AK240" i="3"/>
  <c r="AK675" i="3"/>
  <c r="AK674" i="3"/>
  <c r="AK673" i="3"/>
  <c r="AK512" i="3" l="1"/>
  <c r="AK511" i="3"/>
  <c r="AK510" i="3"/>
  <c r="AK75" i="3" l="1"/>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38" i="3"/>
  <c r="AK37" i="3"/>
  <c r="AK33" i="3"/>
  <c r="AK32" i="3"/>
  <c r="AK31" i="3"/>
  <c r="AK30" i="3"/>
  <c r="AK23" i="3"/>
  <c r="AK22" i="3"/>
  <c r="AK21" i="3"/>
  <c r="AK20" i="3"/>
  <c r="AK239" i="3"/>
  <c r="AK238" i="3"/>
  <c r="AK237" i="3"/>
  <c r="AK236" i="3"/>
  <c r="AK235" i="3"/>
  <c r="AK234" i="3"/>
  <c r="AK233" i="3"/>
  <c r="AK232" i="3"/>
  <c r="AK231" i="3"/>
  <c r="AK230" i="3"/>
  <c r="AK229" i="3"/>
  <c r="AK228" i="3"/>
  <c r="AK224" i="3"/>
  <c r="AK223" i="3"/>
  <c r="AK222" i="3"/>
  <c r="AK221" i="3"/>
  <c r="AK323" i="3" l="1"/>
  <c r="AK322" i="3"/>
  <c r="AK320" i="3"/>
  <c r="AK284" i="3"/>
  <c r="AK283" i="3"/>
  <c r="AK282" i="3"/>
  <c r="AK281" i="3"/>
  <c r="AK280" i="3"/>
  <c r="AK267" i="3"/>
  <c r="AK266" i="3"/>
  <c r="AK264" i="3"/>
  <c r="AK263" i="3"/>
  <c r="AK262" i="3"/>
  <c r="AK261" i="3"/>
  <c r="AK260" i="3"/>
  <c r="AK227" i="3" l="1"/>
  <c r="AK226" i="3"/>
  <c r="AK225" i="3"/>
  <c r="AK461" i="3" l="1"/>
  <c r="AK460" i="3"/>
  <c r="AK459" i="3"/>
  <c r="AK458" i="3"/>
  <c r="AK457" i="3"/>
  <c r="AK456" i="3"/>
  <c r="AK455" i="3"/>
  <c r="AK462" i="3"/>
  <c r="AK463" i="3"/>
  <c r="AK453" i="3"/>
  <c r="AK449" i="3"/>
  <c r="AB690" i="3" l="1"/>
  <c r="AK681" i="3"/>
  <c r="AK680" i="3"/>
  <c r="AK679" i="3"/>
  <c r="AK678" i="3"/>
  <c r="AK677" i="3"/>
  <c r="AK676" i="3"/>
  <c r="AK672" i="3"/>
  <c r="AK671" i="3"/>
  <c r="AK670" i="3"/>
  <c r="AK669" i="3"/>
  <c r="AK668" i="3"/>
  <c r="AK667" i="3"/>
  <c r="AK666" i="3"/>
  <c r="AK665" i="3"/>
  <c r="AK664" i="3"/>
  <c r="AK663" i="3"/>
  <c r="AK662" i="3"/>
  <c r="AK661" i="3"/>
  <c r="AK660" i="3"/>
  <c r="AK659" i="3"/>
  <c r="AK658" i="3"/>
  <c r="AK657" i="3"/>
  <c r="AK656" i="3"/>
  <c r="AK655" i="3"/>
  <c r="AK654" i="3"/>
  <c r="AK653" i="3"/>
  <c r="AK652" i="3"/>
  <c r="AK651" i="3"/>
  <c r="AK650" i="3"/>
  <c r="AK649" i="3"/>
  <c r="AK648" i="3"/>
  <c r="AK647" i="3"/>
  <c r="AK646" i="3"/>
  <c r="AK645" i="3"/>
  <c r="AK644" i="3"/>
  <c r="AK643" i="3"/>
  <c r="AK642" i="3"/>
  <c r="AK641" i="3"/>
  <c r="AK640" i="3"/>
  <c r="AK639" i="3"/>
  <c r="AK638" i="3"/>
  <c r="AK637" i="3"/>
  <c r="AK636" i="3"/>
  <c r="AK635" i="3"/>
  <c r="AK634" i="3"/>
  <c r="AK633" i="3"/>
  <c r="AK632" i="3"/>
  <c r="AK631" i="3"/>
  <c r="AK630" i="3"/>
  <c r="AK629" i="3"/>
  <c r="AK628" i="3"/>
  <c r="AK627" i="3"/>
  <c r="AK626" i="3"/>
  <c r="AK625" i="3"/>
  <c r="AK624" i="3"/>
  <c r="AK623" i="3"/>
  <c r="AK622" i="3"/>
  <c r="AK621" i="3"/>
  <c r="AK620" i="3"/>
  <c r="AK588" i="3"/>
  <c r="AK587" i="3"/>
  <c r="AK586" i="3"/>
  <c r="AK574" i="3"/>
  <c r="AK573" i="3"/>
  <c r="AK572" i="3"/>
  <c r="AK571" i="3"/>
  <c r="AK570" i="3"/>
  <c r="AK569" i="3"/>
  <c r="AK568" i="3"/>
  <c r="AK567" i="3"/>
  <c r="AK566" i="3"/>
  <c r="AK565" i="3"/>
  <c r="AK564" i="3"/>
  <c r="AK563" i="3"/>
  <c r="AK562" i="3"/>
  <c r="AK561" i="3"/>
  <c r="AK560" i="3"/>
  <c r="AK559" i="3"/>
  <c r="AK558" i="3"/>
  <c r="AK557" i="3"/>
  <c r="AK556" i="3"/>
  <c r="AK555" i="3"/>
  <c r="AK554" i="3"/>
  <c r="AK553" i="3"/>
  <c r="AK552" i="3"/>
  <c r="AK551" i="3"/>
  <c r="AK550" i="3"/>
  <c r="AK549" i="3"/>
  <c r="AK548" i="3"/>
  <c r="AK547" i="3"/>
  <c r="AK546" i="3"/>
  <c r="AK545" i="3"/>
  <c r="AK544" i="3"/>
  <c r="AK543" i="3"/>
  <c r="AK542" i="3"/>
  <c r="AK541" i="3"/>
  <c r="AK540" i="3"/>
  <c r="AK539" i="3"/>
  <c r="AK538" i="3"/>
  <c r="AK537" i="3"/>
  <c r="AK536" i="3"/>
  <c r="AK535" i="3"/>
  <c r="AK534" i="3"/>
  <c r="AK533" i="3"/>
  <c r="AK532" i="3"/>
  <c r="AK531" i="3"/>
  <c r="AK528" i="3"/>
  <c r="AK527" i="3"/>
  <c r="AK526" i="3"/>
  <c r="AK525" i="3"/>
  <c r="AK524" i="3"/>
  <c r="AK523" i="3"/>
  <c r="AK522" i="3"/>
  <c r="AK521" i="3"/>
  <c r="AK520" i="3"/>
  <c r="AK519" i="3"/>
  <c r="AK518" i="3"/>
  <c r="AK517" i="3"/>
  <c r="AK516" i="3"/>
  <c r="AK515" i="3"/>
  <c r="AK514" i="3"/>
  <c r="AK513" i="3"/>
  <c r="AK509" i="3"/>
  <c r="AK508" i="3"/>
  <c r="AK507" i="3"/>
  <c r="AK506" i="3"/>
  <c r="AK505" i="3"/>
  <c r="AK504" i="3"/>
  <c r="AK503" i="3"/>
  <c r="AK502" i="3"/>
  <c r="AK501" i="3"/>
  <c r="AK500" i="3"/>
  <c r="AK499" i="3"/>
  <c r="AK498" i="3"/>
  <c r="AK497" i="3"/>
  <c r="AK496" i="3"/>
  <c r="AK495" i="3"/>
  <c r="AK494" i="3"/>
  <c r="AK493" i="3"/>
  <c r="AK492" i="3"/>
  <c r="AK491" i="3"/>
  <c r="AK490" i="3"/>
  <c r="AK489" i="3"/>
  <c r="AK488" i="3"/>
  <c r="AK487" i="3"/>
  <c r="AK486" i="3"/>
  <c r="AK485" i="3"/>
  <c r="AK484" i="3"/>
  <c r="AK483" i="3"/>
  <c r="AK482" i="3"/>
  <c r="AK481" i="3"/>
  <c r="AK480" i="3"/>
  <c r="AK479" i="3"/>
  <c r="AK478" i="3"/>
  <c r="AK477" i="3"/>
  <c r="AK476" i="3"/>
  <c r="AK475" i="3"/>
  <c r="AK474" i="3"/>
  <c r="AK473" i="3"/>
  <c r="AK472" i="3"/>
  <c r="AK471" i="3"/>
  <c r="AK470" i="3"/>
  <c r="AK469" i="3"/>
  <c r="AK468" i="3"/>
  <c r="AK467" i="3"/>
  <c r="AK466" i="3"/>
  <c r="AK465" i="3"/>
  <c r="AK464" i="3"/>
  <c r="AK448" i="3"/>
  <c r="AK447" i="3"/>
  <c r="AK446" i="3"/>
  <c r="AK445" i="3"/>
  <c r="AK444" i="3"/>
  <c r="AK443" i="3"/>
  <c r="AK442" i="3"/>
  <c r="AK441" i="3"/>
  <c r="AK440" i="3"/>
  <c r="AK439" i="3"/>
  <c r="AK438" i="3"/>
  <c r="AK437" i="3"/>
  <c r="AK436" i="3"/>
  <c r="AK435" i="3"/>
  <c r="AK434" i="3"/>
  <c r="AK431" i="3"/>
  <c r="AK430" i="3"/>
  <c r="AK429" i="3"/>
  <c r="AK428" i="3"/>
  <c r="AK427" i="3"/>
  <c r="AK426" i="3"/>
  <c r="AK425" i="3"/>
  <c r="AK424" i="3"/>
  <c r="AK423" i="3"/>
  <c r="AK422" i="3"/>
  <c r="AK421" i="3"/>
  <c r="AK420" i="3"/>
  <c r="AK419" i="3"/>
  <c r="AK418" i="3"/>
  <c r="AK417" i="3"/>
  <c r="AK416" i="3"/>
  <c r="AK415" i="3"/>
  <c r="AK414" i="3"/>
  <c r="AK413" i="3"/>
  <c r="AK412" i="3"/>
  <c r="AK411" i="3"/>
  <c r="AK410" i="3"/>
  <c r="AK409" i="3"/>
  <c r="AK408" i="3"/>
  <c r="AK407" i="3"/>
  <c r="AK406" i="3"/>
  <c r="AK405" i="3"/>
  <c r="AK404" i="3"/>
  <c r="AK403" i="3"/>
  <c r="AK402" i="3"/>
  <c r="AA402" i="3"/>
  <c r="AK401" i="3"/>
  <c r="AK400" i="3"/>
  <c r="AK399" i="3"/>
  <c r="AK398" i="3"/>
  <c r="AK397" i="3"/>
  <c r="AK396" i="3"/>
  <c r="AK395" i="3"/>
  <c r="AK394" i="3"/>
  <c r="AK393" i="3"/>
  <c r="AK392" i="3"/>
  <c r="AK391" i="3"/>
  <c r="AK390" i="3"/>
  <c r="AK389" i="3"/>
  <c r="AA389" i="3"/>
  <c r="AK388" i="3"/>
  <c r="AK387" i="3"/>
  <c r="AK386" i="3"/>
  <c r="AK385" i="3"/>
  <c r="AK384" i="3"/>
  <c r="AK383" i="3"/>
  <c r="AK382" i="3"/>
  <c r="AK381" i="3"/>
  <c r="AK380" i="3"/>
  <c r="AK379" i="3"/>
  <c r="AK378" i="3"/>
  <c r="AK377" i="3"/>
  <c r="AK376" i="3"/>
  <c r="AK375" i="3"/>
  <c r="AK374" i="3"/>
  <c r="AK373" i="3"/>
  <c r="AA373" i="3"/>
  <c r="AK372" i="3"/>
  <c r="AK371" i="3"/>
  <c r="AK370" i="3"/>
  <c r="AK369" i="3"/>
  <c r="AK368" i="3"/>
  <c r="AK367" i="3"/>
  <c r="AA367" i="3"/>
  <c r="AK366" i="3"/>
  <c r="AK365" i="3"/>
  <c r="AA365" i="3"/>
  <c r="AK364" i="3"/>
  <c r="AK363" i="3"/>
  <c r="AK362" i="3"/>
  <c r="AK361" i="3"/>
  <c r="AA361" i="3"/>
  <c r="AK360" i="3"/>
  <c r="AK359" i="3"/>
  <c r="AK358" i="3"/>
  <c r="AK357" i="3"/>
  <c r="AK356" i="3"/>
  <c r="AK355" i="3"/>
  <c r="AK354" i="3"/>
  <c r="AK353" i="3"/>
  <c r="AK352" i="3"/>
  <c r="AK351" i="3"/>
  <c r="AK350" i="3"/>
  <c r="AK349" i="3"/>
  <c r="AK348" i="3"/>
  <c r="AK347" i="3"/>
  <c r="AK346" i="3"/>
  <c r="AK345" i="3"/>
  <c r="AK344" i="3"/>
  <c r="AK343" i="3"/>
  <c r="AK342" i="3"/>
  <c r="AK341" i="3"/>
  <c r="AK340" i="3"/>
  <c r="AK339" i="3"/>
  <c r="AK338" i="3"/>
  <c r="AK337" i="3"/>
  <c r="AK336" i="3"/>
  <c r="AK335" i="3"/>
  <c r="AK334" i="3"/>
  <c r="AK333" i="3"/>
  <c r="AK332" i="3"/>
  <c r="AK331" i="3"/>
  <c r="AK330" i="3"/>
  <c r="AK329" i="3"/>
  <c r="AK328" i="3"/>
  <c r="AK327" i="3"/>
  <c r="AK326" i="3"/>
  <c r="AK325" i="3"/>
  <c r="AK324" i="3"/>
  <c r="AK321" i="3"/>
  <c r="AK319" i="3"/>
  <c r="AK318" i="3"/>
  <c r="AK317" i="3"/>
  <c r="AK316" i="3"/>
  <c r="AK315" i="3"/>
  <c r="AK314" i="3"/>
  <c r="AK313" i="3"/>
  <c r="AK312" i="3"/>
  <c r="AK311" i="3"/>
  <c r="AK310" i="3"/>
  <c r="AK309" i="3"/>
  <c r="AK308" i="3"/>
  <c r="AK305" i="3"/>
  <c r="AK304" i="3"/>
  <c r="AK303" i="3"/>
  <c r="AK302" i="3"/>
  <c r="AK301" i="3"/>
  <c r="AK300" i="3"/>
  <c r="AK299" i="3"/>
  <c r="AK298" i="3"/>
  <c r="AK297" i="3"/>
  <c r="AK296" i="3"/>
  <c r="AK295" i="3"/>
  <c r="AK294" i="3"/>
  <c r="AK293" i="3"/>
  <c r="AK292" i="3"/>
  <c r="AK291" i="3"/>
  <c r="AK290" i="3"/>
  <c r="AK289" i="3"/>
  <c r="AK288" i="3"/>
  <c r="AK287" i="3"/>
  <c r="AK286" i="3"/>
  <c r="AK285" i="3"/>
  <c r="AK259" i="3"/>
  <c r="AK258" i="3"/>
  <c r="AK257" i="3"/>
  <c r="AK256" i="3"/>
  <c r="AK255" i="3"/>
  <c r="AK254" i="3"/>
  <c r="AK253" i="3"/>
  <c r="AK252" i="3"/>
  <c r="AK251" i="3"/>
  <c r="AK250" i="3"/>
  <c r="AK249" i="3"/>
  <c r="AK248" i="3"/>
  <c r="AK247" i="3"/>
  <c r="AK246" i="3"/>
  <c r="AK245" i="3"/>
  <c r="AK244" i="3"/>
  <c r="AK220" i="3"/>
  <c r="AK219" i="3"/>
  <c r="AK218" i="3"/>
  <c r="AK217" i="3"/>
  <c r="AK216" i="3"/>
  <c r="AK215" i="3"/>
  <c r="AK214" i="3"/>
  <c r="AK213" i="3"/>
  <c r="AK212" i="3"/>
  <c r="AK211" i="3"/>
  <c r="AK210" i="3"/>
  <c r="AK209" i="3"/>
  <c r="AK208" i="3"/>
  <c r="AK207" i="3"/>
  <c r="AK206" i="3"/>
  <c r="AK205" i="3"/>
  <c r="AK204" i="3"/>
  <c r="AK203" i="3"/>
  <c r="AK202" i="3"/>
  <c r="AK201" i="3"/>
  <c r="AK200" i="3"/>
  <c r="AK199" i="3"/>
  <c r="AK198" i="3"/>
  <c r="AK197" i="3"/>
  <c r="AK196" i="3"/>
  <c r="AK195" i="3"/>
  <c r="AK194" i="3"/>
  <c r="AK193" i="3"/>
  <c r="AK187" i="3"/>
  <c r="AK186" i="3"/>
  <c r="AK185" i="3"/>
  <c r="AK184" i="3"/>
  <c r="AK183" i="3"/>
  <c r="AK182" i="3"/>
  <c r="AK181" i="3"/>
  <c r="AK180" i="3"/>
  <c r="AK179" i="3"/>
  <c r="AK178" i="3"/>
  <c r="AK177" i="3"/>
  <c r="AK176" i="3"/>
  <c r="AK175" i="3"/>
  <c r="AK174" i="3"/>
  <c r="AK173" i="3"/>
  <c r="AK172" i="3"/>
  <c r="AK171" i="3"/>
  <c r="AK170" i="3"/>
  <c r="AK169" i="3"/>
  <c r="AK168" i="3"/>
  <c r="AK167" i="3"/>
  <c r="AK166" i="3"/>
  <c r="AK165" i="3"/>
  <c r="AK164" i="3"/>
  <c r="AK163" i="3"/>
  <c r="AK162" i="3"/>
  <c r="AK161" i="3"/>
  <c r="AK160" i="3"/>
  <c r="AK159" i="3"/>
  <c r="AK158" i="3"/>
  <c r="AK157" i="3"/>
  <c r="AK156" i="3"/>
  <c r="AK155" i="3"/>
  <c r="AK154" i="3"/>
  <c r="X154" i="3"/>
  <c r="AK153" i="3"/>
  <c r="AK152" i="3"/>
  <c r="AK151" i="3"/>
  <c r="AK150" i="3"/>
  <c r="AK149" i="3"/>
  <c r="AK148" i="3"/>
  <c r="AK147" i="3"/>
  <c r="AK146" i="3"/>
  <c r="AK145" i="3"/>
  <c r="AK144" i="3"/>
  <c r="AK143" i="3"/>
  <c r="AK142" i="3"/>
  <c r="AK141" i="3"/>
  <c r="AK140" i="3"/>
  <c r="AK139" i="3"/>
  <c r="AK138" i="3"/>
  <c r="AK137" i="3"/>
  <c r="AK136" i="3"/>
  <c r="AK135" i="3"/>
  <c r="AK134" i="3"/>
  <c r="AK133" i="3"/>
  <c r="AK132" i="3"/>
  <c r="AK131" i="3"/>
  <c r="AK130" i="3"/>
  <c r="AK129" i="3"/>
  <c r="AK128" i="3"/>
  <c r="AK127" i="3"/>
  <c r="AK126" i="3"/>
  <c r="AK125" i="3"/>
  <c r="AK124" i="3"/>
  <c r="AK123" i="3"/>
  <c r="AK122" i="3"/>
  <c r="AK121" i="3"/>
  <c r="AK120" i="3"/>
  <c r="AK119" i="3"/>
  <c r="AK118" i="3"/>
  <c r="AK117" i="3"/>
  <c r="AK116" i="3"/>
  <c r="AK115" i="3"/>
  <c r="AK114" i="3"/>
  <c r="AK113" i="3"/>
  <c r="AK112" i="3"/>
  <c r="AK111" i="3"/>
  <c r="AK110" i="3"/>
  <c r="AK109" i="3"/>
  <c r="AK108" i="3"/>
  <c r="AK107" i="3"/>
  <c r="AK106" i="3"/>
  <c r="AK105" i="3"/>
  <c r="AK104" i="3"/>
  <c r="AK103" i="3"/>
  <c r="AK102" i="3"/>
  <c r="AK101" i="3"/>
  <c r="AK100" i="3"/>
  <c r="AK99" i="3"/>
  <c r="AK98" i="3"/>
  <c r="AK97" i="3"/>
  <c r="AK96" i="3"/>
  <c r="AK95" i="3"/>
  <c r="AK94" i="3"/>
  <c r="AK93" i="3"/>
  <c r="AK92" i="3"/>
  <c r="AK91" i="3"/>
  <c r="AK90" i="3"/>
  <c r="AK89" i="3"/>
  <c r="AK88" i="3"/>
  <c r="AK87" i="3"/>
  <c r="AK86" i="3"/>
  <c r="AK85" i="3"/>
  <c r="AK84" i="3"/>
  <c r="AK83" i="3"/>
  <c r="AK82" i="3"/>
  <c r="AK81" i="3"/>
  <c r="AK80" i="3"/>
  <c r="AK79" i="3"/>
  <c r="AK78" i="3"/>
  <c r="AK77" i="3"/>
  <c r="AK76" i="3"/>
  <c r="AK46" i="3"/>
  <c r="AK45" i="3"/>
  <c r="AK44" i="3"/>
  <c r="AK43" i="3"/>
  <c r="AK42" i="3"/>
  <c r="AK41" i="3"/>
  <c r="AK40" i="3"/>
  <c r="AK39" i="3"/>
  <c r="AK36" i="3"/>
  <c r="AK35" i="3"/>
  <c r="AK34" i="3"/>
  <c r="AK29" i="3"/>
  <c r="AK28" i="3"/>
  <c r="AK27" i="3"/>
  <c r="AK26" i="3"/>
  <c r="AK25" i="3"/>
  <c r="AK24" i="3"/>
  <c r="AK19" i="3"/>
  <c r="AK18" i="3"/>
  <c r="AK17" i="3"/>
  <c r="AK16" i="3"/>
  <c r="AK15" i="3"/>
  <c r="AK14" i="3"/>
  <c r="AK13" i="3"/>
  <c r="AK12" i="3"/>
  <c r="AK11" i="3"/>
  <c r="AK10" i="3"/>
  <c r="AK9" i="3"/>
  <c r="AK8" i="3"/>
  <c r="AK7" i="3"/>
  <c r="AK6" i="3"/>
  <c r="AA690" i="3" l="1"/>
</calcChain>
</file>

<file path=xl/sharedStrings.xml><?xml version="1.0" encoding="utf-8"?>
<sst xmlns="http://schemas.openxmlformats.org/spreadsheetml/2006/main" count="11818" uniqueCount="2882">
  <si>
    <t>Información Planeación Institucional</t>
  </si>
  <si>
    <t>Información Productos</t>
  </si>
  <si>
    <t>Información Actividades</t>
  </si>
  <si>
    <t>Responsable de la actividad</t>
  </si>
  <si>
    <t>Colaboradores de la actividad</t>
  </si>
  <si>
    <t>Dependencia</t>
  </si>
  <si>
    <t>Nombre del Sector</t>
  </si>
  <si>
    <t>Unidad de medida</t>
  </si>
  <si>
    <t>Estado del Producto</t>
  </si>
  <si>
    <t>Producto</t>
  </si>
  <si>
    <t>Unidad Medida</t>
  </si>
  <si>
    <t>Periodicidad de seguimiento al producto</t>
  </si>
  <si>
    <t>Nombre del responsable del producto</t>
  </si>
  <si>
    <t>Cargo del responsable del producto</t>
  </si>
  <si>
    <t>Estado de la Actividad</t>
  </si>
  <si>
    <t>PLAN ASOCIADO</t>
  </si>
  <si>
    <t>Nombre Actividad</t>
  </si>
  <si>
    <t>Fecha Inicio</t>
  </si>
  <si>
    <t>Fecha Fin</t>
  </si>
  <si>
    <t>Actividad Demanda</t>
  </si>
  <si>
    <t>Cargo</t>
  </si>
  <si>
    <t>Nombre</t>
  </si>
  <si>
    <t xml:space="preserve">Presupuesto </t>
  </si>
  <si>
    <t>Funcionamiento</t>
  </si>
  <si>
    <t>Inversión</t>
  </si>
  <si>
    <t>NO</t>
  </si>
  <si>
    <t>Activo</t>
  </si>
  <si>
    <t>PLAN DE ACCIÓN 2018</t>
  </si>
  <si>
    <t>Meta 2019</t>
  </si>
  <si>
    <t>Dimensión</t>
  </si>
  <si>
    <t>Porcentual</t>
  </si>
  <si>
    <t>Semestral</t>
  </si>
  <si>
    <t>Componente</t>
  </si>
  <si>
    <t>Objetivo Componente</t>
  </si>
  <si>
    <t>Objetivo Estratégico Dimensión</t>
  </si>
  <si>
    <t>Código del Indicador sector</t>
  </si>
  <si>
    <t>Nombre del indicador del sector</t>
  </si>
  <si>
    <t>Subdirección o Grupo</t>
  </si>
  <si>
    <t>Código del Objetivo Dimensión</t>
  </si>
  <si>
    <t>Código del Componente</t>
  </si>
  <si>
    <t>Código del Objetivo del componente</t>
  </si>
  <si>
    <t>Código del Indicador Estratégico componente</t>
  </si>
  <si>
    <t>Indicador Estratégico del Componente</t>
  </si>
  <si>
    <t>Código del Sector</t>
  </si>
  <si>
    <t>Código del producto</t>
  </si>
  <si>
    <t>Ponderación Producto</t>
  </si>
  <si>
    <t>Código de la actividad</t>
  </si>
  <si>
    <t>Días de duración de la actividad</t>
  </si>
  <si>
    <t>Ponderación</t>
  </si>
  <si>
    <t>Activa</t>
  </si>
  <si>
    <t>Profesional Universitario</t>
  </si>
  <si>
    <t xml:space="preserve">Técnico Administrativo </t>
  </si>
  <si>
    <t>Meta resultado 2020</t>
  </si>
  <si>
    <t>SUBDIRECCIÓN DE TALENTO HUMANO</t>
  </si>
  <si>
    <t xml:space="preserve">Fortalecer la gestión del empleo público aplicando la planeación durante el ciclo del servidor público (ingreso, desarrollo y retiro), para que los funcionarios desarrollen sus funciones de acuerdo con las condiciones requeridas por la entidad. </t>
  </si>
  <si>
    <t>S1</t>
  </si>
  <si>
    <t>PLANEACIÓN DEL RECURSO HUMANO</t>
  </si>
  <si>
    <t>Porcentaje</t>
  </si>
  <si>
    <t>P01</t>
  </si>
  <si>
    <t xml:space="preserve">Aplicar el conocimiento normativo y del entorno en la Gestión del Talento Humano. </t>
  </si>
  <si>
    <t>Plan estratégico de Talento humano</t>
  </si>
  <si>
    <t>Luz Myriam Tierradentro Cachaya</t>
  </si>
  <si>
    <t>Subdirectora Talento Humano</t>
  </si>
  <si>
    <t xml:space="preserve">Realizar diagnóstico de la documentación asociada al proceso de talento humano </t>
  </si>
  <si>
    <t xml:space="preserve">Profesional Universitario </t>
  </si>
  <si>
    <t>Edith Johanna Velasco Atuesta</t>
  </si>
  <si>
    <t xml:space="preserve">Actualizar los documentos del Proceso de Gestión del Talento Humano  que se encuentran en la plataforma de RUTA VIRTUAL e ISOLUCIÓN y que corresponden a GOPRO. </t>
  </si>
  <si>
    <t xml:space="preserve">Coordinador Grupo Prospectiva del Talento Humano </t>
  </si>
  <si>
    <t>Angélica Rodríguez Barreto</t>
  </si>
  <si>
    <t>Katherine Marcela Gómez</t>
  </si>
  <si>
    <t>Actualizar los documentos del Proceso de Gestión del Talento Humano  que se encuentran en el sistema ISOLUCIÓN y que corresponden a GATAL</t>
  </si>
  <si>
    <t>Coordinador Grupo Administración del Talento Humano</t>
  </si>
  <si>
    <t>Rosmira Candanoza Rodríguez</t>
  </si>
  <si>
    <t>Gabriela Galindo</t>
  </si>
  <si>
    <t>Actualizar los documentos del Proceso de Gestión del Talento Humano  que se encuentran en el sistema ISOLUCIÓN y que corresponden a GABIE</t>
  </si>
  <si>
    <t>Coordinador Grupo Bienestar Laboral</t>
  </si>
  <si>
    <t>Angélica Ayala Toscano</t>
  </si>
  <si>
    <t>Dragoneante</t>
  </si>
  <si>
    <t>Erika Paola Martínez Rojas</t>
  </si>
  <si>
    <t>Actualizar los documentos del Proceso de Gestión del Talento Humano  que se encuentran en la plataforma de RUTA VIRTUAL de la calidad y que corresponden a GALAB</t>
  </si>
  <si>
    <t>Coordinador Grupo Asuntos Laborales</t>
  </si>
  <si>
    <t>Paola Barbosa Fontecha</t>
  </si>
  <si>
    <t>Actualizar los documentos del Proceso de Gestión del Talento Humano  que se encuentran en el sistema ISOLUCIÓN y que corresponden a  GADHL</t>
  </si>
  <si>
    <t>Coordinador Grupo de Administración Historias Laborales</t>
  </si>
  <si>
    <t>Julio Cesar Pineda Cano</t>
  </si>
  <si>
    <t>Auxiliar administrativo</t>
  </si>
  <si>
    <t>Luis Orlando Obando</t>
  </si>
  <si>
    <t>Actualizar los documentos del Proceso de Gestión del Talento Humano  que se encuentran en la plataforma de RUTA VIRTUAL e ISOLUCIÓN y que corresponden a GOSOG</t>
  </si>
  <si>
    <t>Coordinador Grupo de Seguridad Social</t>
  </si>
  <si>
    <t>Alexandra del Pilar Alvarado Nieto</t>
  </si>
  <si>
    <t>Técnico Administrativo</t>
  </si>
  <si>
    <t>Nathalia Velasco</t>
  </si>
  <si>
    <t>Actualizar los documentos del Proceso de Gestión del Talento Humano  que se encuentran en el sistema ISOLUCIÓN y que corresponden a GOPRE</t>
  </si>
  <si>
    <t>Coordinador Grupo de Prestaciones Sociales</t>
  </si>
  <si>
    <t>John Abril Pinzón</t>
  </si>
  <si>
    <t>Paola Menenes Cita</t>
  </si>
  <si>
    <t>Actualizar los documentos del Proceso de Gestión del Talento Humano  que se encuentran en el sistema ISOLUCIÓN y que corresponden a  GRUNO</t>
  </si>
  <si>
    <t>Coordinador Grupo de Nómina</t>
  </si>
  <si>
    <t xml:space="preserve">Jacqueline Bermúdez Forero </t>
  </si>
  <si>
    <t>Miguel Fonseca Moreno</t>
  </si>
  <si>
    <t>Coordinador Grupo Seguridad y Salud en el Trabajo</t>
  </si>
  <si>
    <t>María Fernanda Díaz Villabona</t>
  </si>
  <si>
    <t xml:space="preserve">Actualizar el normograma del Proceso de Talento Humano </t>
  </si>
  <si>
    <t>P02</t>
  </si>
  <si>
    <t>Contar con registros de información confiables y oportunos del talento humano acorde al sector planeación.</t>
  </si>
  <si>
    <t>Promover acciones para el diligenciamiento/actualización de la información en el SIGEP de las hojas de vida y vinculación de funcionarios en la entidad.</t>
  </si>
  <si>
    <t>Yesid Murcia Tivaquira</t>
  </si>
  <si>
    <t>Actualizar el mecanismo digital que permita identificar los empleos que pertenecen a la planta global y a la planta estructural y los grupos internos de trabajo; así como generar reportes inmediatos</t>
  </si>
  <si>
    <t xml:space="preserve">Actualizar la información del nivel académicos del nivel Directivo los del INPEC en el sistema digital de información HUMANO WEB. </t>
  </si>
  <si>
    <t>P03</t>
  </si>
  <si>
    <t xml:space="preserve">Profesional </t>
  </si>
  <si>
    <t>Diana Martínez</t>
  </si>
  <si>
    <t xml:space="preserve">Dragoneante </t>
  </si>
  <si>
    <t>Cristian Camilo Díaz</t>
  </si>
  <si>
    <t xml:space="preserve">Realizar monitoreo y seguimiento del SIGEP que se ejecuta de acuerdo con lo planificado. </t>
  </si>
  <si>
    <t>Susana López</t>
  </si>
  <si>
    <t xml:space="preserve">Evaluar la eficacia de la implementación del programa de reinducción en la entidad, divulgando el reporte a nivel nacional. </t>
  </si>
  <si>
    <t xml:space="preserve">Liderar y realizar la medición del clima laboral usando como base el Anexo 2, de la Guía de estímulos de los servidores públicos - DAFP. </t>
  </si>
  <si>
    <t>P04</t>
  </si>
  <si>
    <t xml:space="preserve">Ajustar de acuerdo a directrices vigentes el Manual de Funciones y Competencias Laborales. </t>
  </si>
  <si>
    <t xml:space="preserve">Ajustar el manual de funciones y competencias laborales del INPEC. </t>
  </si>
  <si>
    <t xml:space="preserve">Publicar en la página web para consulta abierta el Manual de Funciones y Competencias Laborales actualizado. </t>
  </si>
  <si>
    <t>S2</t>
  </si>
  <si>
    <t>INGRESO DEL TALENTO HUMANO</t>
  </si>
  <si>
    <t>P05</t>
  </si>
  <si>
    <t xml:space="preserve">Gestionar las vacantes de personal  y proveer oportunamente las vacantes en forma temporal. </t>
  </si>
  <si>
    <t>Plan Anual de Vacantes</t>
  </si>
  <si>
    <t>Proveer las vacantes en forma definitiva oportunamente, de acuerdo con el Plan Anual de Vacantes (Proporción de provisionales menor o igual al 20% de la planta total)</t>
  </si>
  <si>
    <t xml:space="preserve">Identificar dentro de la planta de personal las vacantes temporales y definitivas para proveerlas mediante encargo o nombramientos provisionales. </t>
  </si>
  <si>
    <t xml:space="preserve">Realizar el estudio de las vacantes de forma temporal oportunamente por necesidades del servicio, de acuerdo con el Plan Anual de Vacantes. </t>
  </si>
  <si>
    <t xml:space="preserve">Proveer las vacantes de forma temporal oportunamente por necesidades del servicio, de acuerdo con el Plan Anual de Vacantes. </t>
  </si>
  <si>
    <t>P06</t>
  </si>
  <si>
    <t xml:space="preserve">Contar con registros de información confiable y oportuna del talento humano acorde al sector de ingreso. </t>
  </si>
  <si>
    <t xml:space="preserve">Actualizar el mecanismo para identificar las vacantes en tiempo real de los gerentes públicos, que permite conocer el tiempo de cubrimiento de las vacantes. </t>
  </si>
  <si>
    <t>Oscar Cruz</t>
  </si>
  <si>
    <t>Gestionar ante OFPLA la inclusión de una actividad en los planes de acción de las Regionales y ERON relacionadas con la actualización del formato de declaración de bienes y rentas en el SIGEP por parte de los servidores entre el 1° de abril y el 31 de mayo de cada vigencia;</t>
  </si>
  <si>
    <t>Organizar el 15% de las historias laborales de los servidores de acuerdo con las tablas de retención documental</t>
  </si>
  <si>
    <t>Orlando Obando</t>
  </si>
  <si>
    <t>P07</t>
  </si>
  <si>
    <t>Asegurar la igualdad en el acceso a la función pública asignando empleos  por mérito.</t>
  </si>
  <si>
    <t>Plan anual de vacantes</t>
  </si>
  <si>
    <t xml:space="preserve">Realizar un reporte de las evaluaciones de competencias aplicadas a  los aspirantes de vacantes de libre nombramiento y remoción. </t>
  </si>
  <si>
    <t xml:space="preserve">Reportar semestralmente a la CNSC el registro de inscripción o de actualización en carrera administrativa. </t>
  </si>
  <si>
    <t>P08</t>
  </si>
  <si>
    <t xml:space="preserve">Facilitar la integración del total de los nuevos servidores públicos a la cultura del Instituto aplicando el programa de inducción. </t>
  </si>
  <si>
    <t xml:space="preserve">Realizar inducción al servidor público que se vincule a la entidad </t>
  </si>
  <si>
    <t>S3</t>
  </si>
  <si>
    <t>DESARROLLO DEL TALENTO HUMANO</t>
  </si>
  <si>
    <t>Porcentaje de cumplimiento de las acciones relacionadas con el ciclo de desarrollo del talento humano</t>
  </si>
  <si>
    <t>P09</t>
  </si>
  <si>
    <t>Realizar Reinducción a todos los funcionarios activos cada 2 años</t>
  </si>
  <si>
    <t xml:space="preserve">Realizar reinducción a los servidores públicos </t>
  </si>
  <si>
    <t>P10</t>
  </si>
  <si>
    <t xml:space="preserve">Contar con registros de información confiable y oportuna del talento humano acorde al sector desarrollo. </t>
  </si>
  <si>
    <t xml:space="preserve">Implementar una herramienta informática que consolide las diferentes actividades de los asistentes y servidores beneficiados del Plan de Bienestar e Incentivos, incluyendo familiares, con registros sistematizados de manera cualitativa y cuantitativa. </t>
  </si>
  <si>
    <t>Adolfo Cansino Riaño</t>
  </si>
  <si>
    <t>Actualizar el mecanismo que registra el número de gerentes públicos, con la correspondiente caracterización (descripción de sus perfiles y datos generales)</t>
  </si>
  <si>
    <t>P11</t>
  </si>
  <si>
    <t xml:space="preserve">Fortalecer la adopción del modelo tipo de evaluación de desempeño laboral EDL-APP de la CNSC a nivel nacional. </t>
  </si>
  <si>
    <t xml:space="preserve">Dar cumplimiento a lo establecido en la PA-TH-G05 GUÍA PARA LA GESTIÓN DEL RENDIMIENTO DE LOS GERENTES PÚBLICOS y que por competencia es de la SUTAH. </t>
  </si>
  <si>
    <t xml:space="preserve">Presentar informe del cumplimiento de las fases de evaluación de desempeño laboral de la vigencia anterior. </t>
  </si>
  <si>
    <t xml:space="preserve">Generar reporte de los gerentes públicos que han concertado y evaluado los acuerdos de gestión. </t>
  </si>
  <si>
    <t xml:space="preserve">Constatar si los gerentes públicos definieron los planes de mejoramiento individual de los servidores públicos como resultado de las evaluaciones de desempeño laboral. </t>
  </si>
  <si>
    <t xml:space="preserve">Incluir dentro del diagnóstico de necesidades de capacitación insumos producto de los planes de mejoramiento individual de las EDL. </t>
  </si>
  <si>
    <t>P12</t>
  </si>
  <si>
    <t xml:space="preserve">Estructurar el diagnóstico de necesidades de aprendizaje organizacional. </t>
  </si>
  <si>
    <t>Proponer y verificar inclusión de actividades de cultura organizacional en el PIC institucional vigente.</t>
  </si>
  <si>
    <t xml:space="preserve">Coordinador Grupo Bienestar Laboral </t>
  </si>
  <si>
    <t>Contratista</t>
  </si>
  <si>
    <t>Carmen Rosa Guerrero Valero</t>
  </si>
  <si>
    <t>P13</t>
  </si>
  <si>
    <t xml:space="preserve">Estructurar y ejecutar las actividades del Plan de Bienestar e Incentivos que contribuyan al mejoramiento de la calidad de vida de los servidores y su grupo familiar. </t>
  </si>
  <si>
    <t>Plan de Bienestar e Incentivos Institucional</t>
  </si>
  <si>
    <t xml:space="preserve">Definir y realizar como mínimo dos (2) veces al año, campañas  que fortalezcan el conjunto de creencias, hábitos y actitudes de los servidores públicos en el ejercicio de sus funciones, así como, la apropiación de la misión y visión institucional y los comportamientos asociados al &lt;b&gt;PA-TH-CO03 &lt;i&gt; “Código de integridad” </t>
  </si>
  <si>
    <t xml:space="preserve">Gestionar y tramitar la adquisición de dotación de calzado y vestido de labor de servidores públicos administrativos que tienen derecho, según la Ley 70 de 1988 en su artículo 1°. </t>
  </si>
  <si>
    <t>P14</t>
  </si>
  <si>
    <t>Ejecutar programas que fortalezcan la capacidad administrativa del talento humano durante el ciclo de desarrollo. (ATH)</t>
  </si>
  <si>
    <t>Técnico Operativo</t>
  </si>
  <si>
    <t xml:space="preserve">Promover como elemento fundamental de la cultura organizacional, la prevención de la violencia contra la mujer, la equidad de género y el respeto por la diversidad dando cumplimiento al Procedimiento de equidad de género y respeto por la diversidad (ISOLUCIÓN) </t>
  </si>
  <si>
    <t>P15</t>
  </si>
  <si>
    <t xml:space="preserve">Realizar mediciones de clima laboral (al menos cada dos años), y la correspondiente intervención de mejoramiento. </t>
  </si>
  <si>
    <t>S4</t>
  </si>
  <si>
    <t>RETIRO DEL TALENTO HUMANO</t>
  </si>
  <si>
    <t>Porcentaje de cumplimiento de las acciones de retiro del servidor público realizadas</t>
  </si>
  <si>
    <t xml:space="preserve">Contar con registros de información confiables y oportunos del talento humano en retiro. </t>
  </si>
  <si>
    <t>Lucy Ascuntar</t>
  </si>
  <si>
    <t>Efectuar desvinculación asistida a los funcionarios en proceso de retiro.</t>
  </si>
  <si>
    <t>Realizar informe de las razones de retiro de los servidores públicos de acuerdo a encuestas</t>
  </si>
  <si>
    <t xml:space="preserve">Dar cumplimiento a los lineamientos del Programa de desvinculación asistida / readaptación laboral (ISOLUCIÓN) </t>
  </si>
  <si>
    <t>P18</t>
  </si>
  <si>
    <t xml:space="preserve">Contar con mecanismos para transferir el conocimiento de los servidores que se retiran de la entidad a quienes continúan vinculados. </t>
  </si>
  <si>
    <t xml:space="preserve">Realizar  reconocimiento de la trayectoria laboral  y agradecimiento por el servicio prestado a la totalidad de las personas que se desvinculan. </t>
  </si>
  <si>
    <t xml:space="preserve">Otorgar exaltación Homenaje penitenciario a los servidores públicos del Cuerpo de Custodia y Vigilancia que estén próximos a desvincularse por pensión, debido a la labor exitosa realizada durante el ciclo de vida en el Instituto. </t>
  </si>
  <si>
    <t xml:space="preserve">Promover en los servidores penitenciarios un cambio cultural, tendiente a la gestión integra, responsable y transparente de lo público. </t>
  </si>
  <si>
    <t>CÓDIGO DE INTEGRIDAD</t>
  </si>
  <si>
    <t xml:space="preserve">Porcentaje de cumplimiento de las acciones de la caja de herramientas implementadas. </t>
  </si>
  <si>
    <t>P35</t>
  </si>
  <si>
    <t>Realizar el diagnóstico del estado actual de la entidad en temas de integridad</t>
  </si>
  <si>
    <t xml:space="preserve">.Generar espacios de retroalimentación que permitan recolectar ideas que ayuden a mejorar la implementación del Código de Integridad.  </t>
  </si>
  <si>
    <t>Fomentar los mecanismos de sensibilización, inducción, reinducción y afianzamiento de los contenidos del Código de Integridad.</t>
  </si>
  <si>
    <t>Ejecutar el Plan de gestión del Código de integridad</t>
  </si>
  <si>
    <t>Evaluar los Resultados de la implementación del Código de Integridad</t>
  </si>
  <si>
    <r>
      <t xml:space="preserve">Realizar un diagnóstico documentado de personas interesadas en el </t>
    </r>
    <r>
      <rPr>
        <b/>
        <sz val="9"/>
        <color theme="1"/>
        <rFont val="Arial Narrow"/>
        <family val="2"/>
      </rPr>
      <t>programa de Bilingüismo</t>
    </r>
    <r>
      <rPr>
        <sz val="9"/>
        <color theme="1"/>
        <rFont val="Arial Narrow"/>
        <family val="2"/>
      </rPr>
      <t xml:space="preserve"> en la entidad. </t>
    </r>
  </si>
  <si>
    <t>TALENTO HUMANO</t>
  </si>
  <si>
    <t>OE1</t>
  </si>
  <si>
    <t>C1</t>
  </si>
  <si>
    <t>GESTIÓN DEL TALENTO HUMANO</t>
  </si>
  <si>
    <t>Gestionar un talento humano idóneo, comprometido y transparente, que contribuya al cumplimiento de la misión institucional y los fines del Estado, y alcance su propio desarrollo personal y laboral.</t>
  </si>
  <si>
    <t>IE1</t>
  </si>
  <si>
    <t xml:space="preserve">Porcentaje de cumplimiento del ciclo del servidor público (planeación, ingreso, desarrollo y retiro) aplicado en la gestión del talento humano. </t>
  </si>
  <si>
    <t>IS1</t>
  </si>
  <si>
    <t>Porcentaje de la planeación estratégica del Talento Humano aplicada.</t>
  </si>
  <si>
    <t>PORCENTUAL</t>
  </si>
  <si>
    <t>Porcentaje de cumplimiento de las acciones relacionadas con el ciclo de ingreso del talento humano</t>
  </si>
  <si>
    <t>IS2</t>
  </si>
  <si>
    <t>IS3</t>
  </si>
  <si>
    <t>IS4</t>
  </si>
  <si>
    <t>OE3</t>
  </si>
  <si>
    <t>C2</t>
  </si>
  <si>
    <t>INTEGRIDAD EN EL SERVICIO PÚBLICO</t>
  </si>
  <si>
    <t>OE2</t>
  </si>
  <si>
    <t>IE3</t>
  </si>
  <si>
    <t>S6</t>
  </si>
  <si>
    <t>IS7</t>
  </si>
  <si>
    <t xml:space="preserve">porcentaje de cumplimiento en la implementación y apropiación de los servidores penitenciarios de la Política de Integridad en el ejercicio público. </t>
  </si>
  <si>
    <t xml:space="preserve">Gestionar e implementar actividades de la caja de herramientas del Código de Integridad de acuerdo al plan de trabajo aprobado por Comité. </t>
  </si>
  <si>
    <t>Solangel Bayona Sepúlveda</t>
  </si>
  <si>
    <t>Coordinador grupo Administración del Historias Laborales</t>
  </si>
  <si>
    <t>Julio Cesar Pineda</t>
  </si>
  <si>
    <t>Andrea Sánchez</t>
  </si>
  <si>
    <t>Evaluar la actuación laboral y el rendimiento o logro de resultados de los gerentes públicos y servidores de carrera administrativa. (AG y EDL)</t>
  </si>
  <si>
    <t xml:space="preserve">Realizar un informe semestral estadístico de retiro de los funcionarios </t>
  </si>
  <si>
    <t xml:space="preserve">Presentar análisis del informe  estadístico de retiro de los funcionarios a la Dirección General. </t>
  </si>
  <si>
    <t>Informar al momento de comunicar el acto administrativo de retiro a los servidores públicos y Jefes de Dependencia el cumplimiento al PA-TH-P28 Procedimiento para la entrega del puesto de trabajo.</t>
  </si>
  <si>
    <t>Establecer y aplicar una metodología para realizar estadísticas de retiro a los ex servidores de la entidad</t>
  </si>
  <si>
    <t xml:space="preserve">Fortalecer la gestión del empleo público aplicando la planeación durante el ciclo del servidor público (ingreso, desarrollo y retiro), para que los servidores penitenciarios desarrollen sus funciones de acuerdo con las condiciones requeridas por la entidad. </t>
  </si>
  <si>
    <t>Formar y capacitar a los servidores públicos del Instituto y de las otras entidades, en el campo penitenciario y carcelario, con el fin de desarrollar competencias que les permitan desempeñarse en su puesto de trabajo.</t>
  </si>
  <si>
    <t>IE2</t>
  </si>
  <si>
    <t>Porcentaje de servidores públicos formados y capacitados</t>
  </si>
  <si>
    <t>S5</t>
  </si>
  <si>
    <t>FORMACIÓN Y CAPACITACIÓN PENITENCIARIA</t>
  </si>
  <si>
    <t>IS5</t>
  </si>
  <si>
    <t>Tasa de aprobación anual</t>
  </si>
  <si>
    <t>P19</t>
  </si>
  <si>
    <t>Plan Institucional de Capacitación elaborado, aprobado, ejecutado y evaluado, acorde con los lineamientos definidos por el DAFP.</t>
  </si>
  <si>
    <t>Número</t>
  </si>
  <si>
    <t>Trimestral</t>
  </si>
  <si>
    <t xml:space="preserve">MARICELA GUEVARA MONTAÑA  </t>
  </si>
  <si>
    <t>SUBDIRECTOR ACADÉMICO</t>
  </si>
  <si>
    <t xml:space="preserve">Elaborar y aprobar el Plan Institucional de Capacitación. </t>
  </si>
  <si>
    <t>Coordinador Grupo Educación Continuada</t>
  </si>
  <si>
    <t xml:space="preserve">DG. DIANA CAROLINA TARAZONA </t>
  </si>
  <si>
    <t>Socializar el Plan Institucional de Capacitación PIC</t>
  </si>
  <si>
    <t>Ejecutar el Plan Institucional de Capacitación PIC</t>
  </si>
  <si>
    <t>Evaluar el Plan Institucional de Capacitación PIC</t>
  </si>
  <si>
    <t>Programas de formación académica o laboral aprobados</t>
  </si>
  <si>
    <t>P20</t>
  </si>
  <si>
    <t xml:space="preserve">Estructurar los Programas de formación académica o laboral acorde con los parámetros establecidos. </t>
  </si>
  <si>
    <t>Responsable Área Diseño Curricular</t>
  </si>
  <si>
    <t>I. IVAN ADOLFO MARTÍNEZ</t>
  </si>
  <si>
    <t xml:space="preserve">Validar los Programas de formación académica o laboral por parte del Comité Curricular. </t>
  </si>
  <si>
    <t>Presentar los Programas de formación académica o laboral a la Autoridad Educativa correspondiente.</t>
  </si>
  <si>
    <t>Coordinador Grupo Registro y Control</t>
  </si>
  <si>
    <t>RICARDO E. GOMEZ BARON</t>
  </si>
  <si>
    <t>Ajustar los Programas de formación académica o laboral acorde con las recomendaciones de la autoridad educativa correspondiente.</t>
  </si>
  <si>
    <t>SI</t>
  </si>
  <si>
    <t>Aprobar los Programas de formación académica o laboral por parte de  la Autoridad Educativa correspondiente</t>
  </si>
  <si>
    <t>P21</t>
  </si>
  <si>
    <t>Integrantes del Cuerpo de Custodia y Vigilancia formados para desempeñar los cargos de oficial y suboficial en el marco de las convocatorias de la CNSC.</t>
  </si>
  <si>
    <t>Diseñar los programas académicos de ascenso en los grados de suboficial y oficial</t>
  </si>
  <si>
    <t>Coordinador Grupo Formación</t>
  </si>
  <si>
    <t>CT. CARLOS PEÑALOZA</t>
  </si>
  <si>
    <t>Ejecutar los programas académicos de ascenso en los grados de suboficial y oficial.</t>
  </si>
  <si>
    <t>Evaluar los programas académicos de ascenso en los grados de suboficial y oficial.</t>
  </si>
  <si>
    <t>P22</t>
  </si>
  <si>
    <t>Aspirantes al Cuerpo de Custodia y Vigilancia formados para desempeñar el cargo de dragoneante, en el marco de las convocatorias de la CNSC.</t>
  </si>
  <si>
    <t>Diseñar los programas académicos de formación y complementación.</t>
  </si>
  <si>
    <t>Ejecutar los programas académicos de formación y complementación.</t>
  </si>
  <si>
    <t>Evaluar los programas académicos de formación y complementación.</t>
  </si>
  <si>
    <t>P23</t>
  </si>
  <si>
    <t>Bachilleres con instrucción para prestar el servicio militar en el INPEC.</t>
  </si>
  <si>
    <t>Diseñar el programa académico de instrucción básica</t>
  </si>
  <si>
    <t>Ejecutar el programa académico de instrucción básica</t>
  </si>
  <si>
    <t>Evaluar el programa académico de instrucción básica</t>
  </si>
  <si>
    <t>IS6</t>
  </si>
  <si>
    <t>P24</t>
  </si>
  <si>
    <t>Funcionarios del INPEC capacitados a través de la Red de Apoyo.</t>
  </si>
  <si>
    <t xml:space="preserve">Gestionar la participación del personal de INPEC en la programación académica de las Entidades pertenecientes a la Red de Apoyo Institucional de Capacitación </t>
  </si>
  <si>
    <t>Realizar seguimiento mensual de la participación de los funcionarios del INPEC en los eventos de capacitación de la Red de Apoyo</t>
  </si>
  <si>
    <t>P25</t>
  </si>
  <si>
    <t>Funcionarios del INPEC capacitados a través de los programas de  educación informal contratados por la EPN.</t>
  </si>
  <si>
    <t>Desarrollar el proceso precontractual</t>
  </si>
  <si>
    <t>Convocar e inscribir los funcionarios interesados</t>
  </si>
  <si>
    <t>Ejecutar los programas de capacitación</t>
  </si>
  <si>
    <t>Evaluar los programas de capacitación</t>
  </si>
  <si>
    <t>P26</t>
  </si>
  <si>
    <t>Funcionarios del INPEC capacitados mediante cursos virtuales diseñados y desarrollados por la EPN.</t>
  </si>
  <si>
    <t>Diseñar los programas académicos de educación informal bajo la modalidad virtual.</t>
  </si>
  <si>
    <t>Coordinador Grupo Educación Virtual y Soporte Educativo</t>
  </si>
  <si>
    <t>IJ. OSCAR BOLÍVAR SÁCHICA</t>
  </si>
  <si>
    <t>Ejecutar los programas académicos de educación informal bajo la modalidad virtual.</t>
  </si>
  <si>
    <t>Evaluar los programas académicos de educación informal bajo la modalidad virtual.</t>
  </si>
  <si>
    <t>P27</t>
  </si>
  <si>
    <t>Integrantes del Cuerpo de Custodia y Vigilancia formados en los diferentes campos de la seguridad penitenciaria.</t>
  </si>
  <si>
    <t>Diseñar los programas académicos de especialización en los diferentes campos de la seguridad penitenciaria.</t>
  </si>
  <si>
    <t>Ejecutar los programas académicos de especialización en los diferentes campos de la seguridad penitenciaria.</t>
  </si>
  <si>
    <t>Evaluar los programas académicos de especialización en los diferentes campos de la seguridad penitenciaria.</t>
  </si>
  <si>
    <t>P28</t>
  </si>
  <si>
    <t>Profesionales formados para desempeñar los cargos de Director y Subdirector de ERON, acorde con las solicitudes de SUTAH.</t>
  </si>
  <si>
    <t>Diseñar el programa académico de administración penitenciaria.</t>
  </si>
  <si>
    <t>Ejecutar el programa académico de administración penitenciaria.</t>
  </si>
  <si>
    <t>Evaluar el programa académico de administración penitenciaria.</t>
  </si>
  <si>
    <t>P29</t>
  </si>
  <si>
    <t>Funcionarios con formación en Derechos Humanos.</t>
  </si>
  <si>
    <t>Desarrollar los talleres de Derechos Humanos en Uso de la Fuerza y Manejo de las Armas de Fuego, aplicado al Sistema Penitenciario, acorde con la aprobado en la Directiva Transitoria.</t>
  </si>
  <si>
    <t xml:space="preserve">Desarrollar estrategia transversal de capacitación de DDHH para los servidores penitenciarios a través del programa de reentrenamiento y programas académicos gestionados a través de la Red de Apoyo. </t>
  </si>
  <si>
    <t>P30</t>
  </si>
  <si>
    <t>Personal del Cuerpo de Custodia y Vigilancia, Fuerzas Armadas y de Policía, actualizados y reentrenados.</t>
  </si>
  <si>
    <t xml:space="preserve">Porcentual </t>
  </si>
  <si>
    <t>Ejecutar el programa de reentrenamiento y los seminarios de actualización</t>
  </si>
  <si>
    <t>P31</t>
  </si>
  <si>
    <t>Establecimientos de reclusión con programas de reentrenamiento al Cuerpo de custodia y vigilancia</t>
  </si>
  <si>
    <t xml:space="preserve">Número </t>
  </si>
  <si>
    <t xml:space="preserve">Programar de acuerdo a las necesidades, los ERON que recibirán programas de reentrenamiento </t>
  </si>
  <si>
    <t>Ejecutar los programas de reentrenamiento al personal del CCV en los ERON programados</t>
  </si>
  <si>
    <t>P32</t>
  </si>
  <si>
    <t>Programas de formación académica o laboral evaluados de acuerdo con los lineamientos definidos en el Manual de Evaluación de la DIRES.</t>
  </si>
  <si>
    <t>CR. (RA) WILLIAM JAVIER GUEVARA MEYER</t>
  </si>
  <si>
    <t>DIRECTOR ESCUELA DE FORMACIÓN</t>
  </si>
  <si>
    <t xml:space="preserve">Definir el cronograma de trabajo para realizar la evaluación a los programas de formación académica o laboral. </t>
  </si>
  <si>
    <t>Responsable Área Evaluación y Calidad</t>
  </si>
  <si>
    <t>TE. PAOLA RECALDE MONTAÑA</t>
  </si>
  <si>
    <t>Evaluar los programas de formación académica o laboral que se desarrollen en la vigencia.</t>
  </si>
  <si>
    <t>P33</t>
  </si>
  <si>
    <t>Centros de instrucción con respuesta de la autoridad educativa competente para la emisión de reconocimiento de carácter oficial.</t>
  </si>
  <si>
    <t>TC. (RA) JOSE HERNANDO MEDINA BERNAL</t>
  </si>
  <si>
    <t>SUBDIRECTOR SECRETARÍA  ACADÉMICA</t>
  </si>
  <si>
    <t>Definir el Centro de Instrucción que se presentará para reconocimiento.</t>
  </si>
  <si>
    <t>Director Escuela de Formación</t>
  </si>
  <si>
    <t>Consolidar los documentos y realizar los ajustes pertinentes para presentar la propuesta de reconocimiento ante la autoridad educativa correspondiente.</t>
  </si>
  <si>
    <t>Presentar la propuesta de reconocimiento ante la autoridad educativa correspondiente.</t>
  </si>
  <si>
    <t>Realizar los ajustes acorde con las recomendaciones efectuadas por la autoridad educativa correspondiente.</t>
  </si>
  <si>
    <t>Recibir respuesta de la propuesta de reconocimiento por parte de la autoridad educativa correspondiente.</t>
  </si>
  <si>
    <t>DIRECCIÓN ESCUELA DE FORMACIÓN</t>
  </si>
  <si>
    <t>OD1</t>
  </si>
  <si>
    <t>Diseñar el programa de reentrenamiento para el personal de CCV y el seminario de actualización para el personal de Fuerzas Armadas, de Policía, Cárceles Distritales y Cárceles Municipales.</t>
  </si>
  <si>
    <t>Actualizar los documentos del Proceso de Gestión del Talento Humano  que se encuentran en el sistema ISOLUCIÓN y que corresponden a GUSST</t>
  </si>
  <si>
    <t>P289</t>
  </si>
  <si>
    <t>Estándares para la reacreditación de la Academia con ACA con cumplimiento al 100%</t>
  </si>
  <si>
    <t>Socializar los compromisos de recertificación ACA a los responsables de las actividades.</t>
  </si>
  <si>
    <t>Responsable del  Área de Evaluación y Calidad</t>
  </si>
  <si>
    <t>Realizar seguimiento a los compromisos , detectar las desviaciones y proponer las acciones de mejora correspondientes.</t>
  </si>
  <si>
    <t>Elaborar informes de avance trimestral.</t>
  </si>
  <si>
    <t>OFICINA ASESORA  DE PLANEACIÓN</t>
  </si>
  <si>
    <t>DIRECCIONAMIENTO ESTRATEGICO</t>
  </si>
  <si>
    <t>OD2</t>
  </si>
  <si>
    <t>Diseñar la ruta estratégica con miras a fortalecer la confianza ciudadana y la legitimidad.</t>
  </si>
  <si>
    <t>C3</t>
  </si>
  <si>
    <t>PLANEACIÓN INSTITUCIONAL</t>
  </si>
  <si>
    <t>OE4</t>
  </si>
  <si>
    <t>Formulación de los planes de acción institucionales</t>
  </si>
  <si>
    <t>IE4</t>
  </si>
  <si>
    <t xml:space="preserve">Porcentaje de cumplimiento en la implementación y apropiación de los servidores penitenciarios de la Política de Integridad en el ejercicio público. </t>
  </si>
  <si>
    <t>S7</t>
  </si>
  <si>
    <t>PLANEACIÓN ESTRATÉGICA</t>
  </si>
  <si>
    <t>IS8</t>
  </si>
  <si>
    <t xml:space="preserve">Planes Institucionales formulados y aprobados </t>
  </si>
  <si>
    <t>P36</t>
  </si>
  <si>
    <t>Acciones de socialización de la Política de Administración del riesgo con líderes y responsables de proceso ejecutadas</t>
  </si>
  <si>
    <t>JUAN MANUEL RIAÑO VARGAS</t>
  </si>
  <si>
    <t>JEFE OFICINA ASESORA PLANEACIÓN</t>
  </si>
  <si>
    <t>Efectuar recomendaciones a los líderes y responsables de proceso de la aplicación de la Política de Administración del riesgo del Instituto.</t>
  </si>
  <si>
    <t>coordinador Grupo</t>
  </si>
  <si>
    <t>O.L. Ríos Soto Leonel</t>
  </si>
  <si>
    <t xml:space="preserve">Profesional Especializado
Profesional </t>
  </si>
  <si>
    <t>P37</t>
  </si>
  <si>
    <t>Política de administración del riesgo vigente difundida en mínimo tres canales de comunicación institucional</t>
  </si>
  <si>
    <t>Divulgar la Política de Administración del Riesgo en los diferentes canales de comunicación Institucional.</t>
  </si>
  <si>
    <t>P38</t>
  </si>
  <si>
    <t>Formulación y Aprobación Plan de Direccionamiento estratégico  en concordancia con el Plan Nacional de Desarrollo, El plan Decenal de justica y el Plan Sectorial</t>
  </si>
  <si>
    <t>Consolidar y realizar los ajustes correspondientes del Plan de Direccionamiento Estratégico para la vigencia 2020-2022 y presentarlo al comité</t>
  </si>
  <si>
    <t>Realizar la divulgación del plan de Direccionamiento Estratégico a las Direcciones Regionales y establecimientos de Reclusión</t>
  </si>
  <si>
    <t>P39</t>
  </si>
  <si>
    <t>Formulación y Aprobación Plan de  Acción Institucional</t>
  </si>
  <si>
    <t>Consolidar y realizar los ajustes correspondientes al plan indicativo para la vigencia 2020-2022 y presentación  al comité</t>
  </si>
  <si>
    <t>Realizar la divulgación del  plan indicativo  a los Directivos, Direcciones Regionales y establecimientos de Reclusión</t>
  </si>
  <si>
    <t xml:space="preserve">Realizar la actualización de las guías de Formulación de planes y la guía de indicadores en ISOLUCION </t>
  </si>
  <si>
    <t>P40</t>
  </si>
  <si>
    <t>Formulación y Aprobación del Modelo Integrado de Planeación y Gestión</t>
  </si>
  <si>
    <t>Consolidar y realizar los ajustes correspondientes del  Modelo Integrado de Planeación y Gestión para la vigencia 2020-2022 y presentarlo al comité</t>
  </si>
  <si>
    <t>Realizar la divulgación del  Modelo Integrado de Planeación y Gestión a los Directivos,  Direcciones Regionales y establecimientos de Reclusión</t>
  </si>
  <si>
    <t>P41</t>
  </si>
  <si>
    <t>Formulación aprobación y publicación en la WEB del plan Anticorrupción y de Atención al Ciudadano Institucional.</t>
  </si>
  <si>
    <t>Generar un (1) espacio de interacción con la ciudadanía para formulación del plan anticorrupción 2021.</t>
  </si>
  <si>
    <t>Publicar el PAAC en la pagina web de la Entidad</t>
  </si>
  <si>
    <t>Difusión del Plan Anticorrupción a las Direcciones Regionales.</t>
  </si>
  <si>
    <t>Efectuar monitoreo a la gestión adelantada por los dueños de proceso frente a las actividades definidas en el PAAC 2020.</t>
  </si>
  <si>
    <t>P42</t>
  </si>
  <si>
    <t>Integración y aprobación de los planes institucionales y estratégicos  al plan de acción del Instituto</t>
  </si>
  <si>
    <t>Publicación de los planes Institucionales plasmados en el Decreto 612 del 2018 en la pagina web consultados por la ciudadanía</t>
  </si>
  <si>
    <t>P43</t>
  </si>
  <si>
    <t>Administrar el modulo de la planeación estratégica del Instituto</t>
  </si>
  <si>
    <t>Actualizar  el  direccionamiento estratégico 2019 -2022 en el modulo planeación estratégica para la vigencia 2020</t>
  </si>
  <si>
    <t>Inscripción indicadores estratégicos y del sector en ISOLUCION para formular el mapa estratégico</t>
  </si>
  <si>
    <t>P44</t>
  </si>
  <si>
    <t>Asesorar la formulación de los planes de mejoramiento por parte de entidades Externas como de la Oficina de control Interno</t>
  </si>
  <si>
    <t>Formulación de los planes que demanden la institución por parte de las entidades externas como de la oficina de control interno</t>
  </si>
  <si>
    <t>Seguimiento a los planes de mejoramiento formulados por parte de entidades externa como de la Oficina de Control Interno</t>
  </si>
  <si>
    <t>P45</t>
  </si>
  <si>
    <t>Formulación y Actualización de los proyectos de Inversión del Instituto</t>
  </si>
  <si>
    <t>Actualización en la plataforma SUIFP de los proyectos activos del instituto para la próxima la vigencia 2021</t>
  </si>
  <si>
    <t>Estudio y aprobación de las nuevas propuestas a presentar como proyectos de inversión para la vigencia 2021</t>
  </si>
  <si>
    <t>Formulación de los proyectos nuevos en la MGA y SUIFP con su control de viabilidad del sector y del DNP vigencia 2021</t>
  </si>
  <si>
    <t>S8</t>
  </si>
  <si>
    <t>ESTADISTICA</t>
  </si>
  <si>
    <t>IS9</t>
  </si>
  <si>
    <t>Información estadística de la PPL elaborada y publicada</t>
  </si>
  <si>
    <t>P46</t>
  </si>
  <si>
    <t>Diseñar nuevos  cuadros de salida de información estadística de la PPL para el tablero virtual.</t>
  </si>
  <si>
    <t>Elaborar  documento borrador Proyecto JASPER - BUSINESS BLUEPRINT-PROYECTOS- BBP´s para la estructura de plantilla y cuadros de salida de información estadística de la PPL para el tablero virtual.</t>
  </si>
  <si>
    <t>Coordinador Grupo</t>
  </si>
  <si>
    <t xml:space="preserve">Luis Eduardo Castro </t>
  </si>
  <si>
    <t>Aprobación documento  Proyecto JASPER - BUSINESS BLUEPRINT-PROYECTOS - BBP´s para la construcción   del tablero virtual</t>
  </si>
  <si>
    <t>Publicación  tablero virtual mediante acta de aprobación</t>
  </si>
  <si>
    <t>IS10</t>
  </si>
  <si>
    <t>Porcentaje de cumplimiento requerimientos demográficos poblacional demandados tramitados</t>
  </si>
  <si>
    <t>P47</t>
  </si>
  <si>
    <t>Elaborar y publicar la información sociodemográfica de la PPL de la vigencia 2018.</t>
  </si>
  <si>
    <t>P48</t>
  </si>
  <si>
    <t>Elaborar y publicar mensualmente boletín estadístico con información sociodemográfica de la PPL.</t>
  </si>
  <si>
    <t>Elaborar y publicar mensualmente  la información sociodemográfica de la PPL.</t>
  </si>
  <si>
    <t>Grupo de Presupuesto</t>
  </si>
  <si>
    <t>C4</t>
  </si>
  <si>
    <t>GESTIÓN PRESUPUESTAL</t>
  </si>
  <si>
    <t>OE5</t>
  </si>
  <si>
    <t>Planeación presupuestal viable y sostenible</t>
  </si>
  <si>
    <t>IE5</t>
  </si>
  <si>
    <t>Presupuesto formulado para la vigencia acorde con los lineamientos emitidos desde el Ministerio de Hacienda y Crédito Público y el Departamento Nacional de Planeación</t>
  </si>
  <si>
    <t>S9</t>
  </si>
  <si>
    <t>PROGRAMACIÓN PRESUPUESTAL</t>
  </si>
  <si>
    <t>IS11</t>
  </si>
  <si>
    <t>P49</t>
  </si>
  <si>
    <t>Programar el presupuesto del Instituto acorde con los lineamientos emitidos desde el Ministerio de Hacienda y Crédito Público y el Departamento Nacional de Planeación</t>
  </si>
  <si>
    <t>Anual</t>
  </si>
  <si>
    <t>Elaboración Acto Administrativo de desagregación Presupuestal</t>
  </si>
  <si>
    <t>Javier Vega Pulido</t>
  </si>
  <si>
    <t>Profesional Especializado
Profesional Universitario
Profesional Universitario</t>
  </si>
  <si>
    <t>Viviana Calderón Valencia
Carlos Abel Rodríguez
Ricardo Rodríguez Muñoz</t>
  </si>
  <si>
    <t>Elaboración actos administrativos de asignación presupuestal inicial</t>
  </si>
  <si>
    <t>Profesional Especializado
Profesional Universitario</t>
  </si>
  <si>
    <t>Viviana Calderón Valencia
Carlos Abel Rodríguez</t>
  </si>
  <si>
    <t>Consolidación y presentación del anteproyecto de Presupuesto del Instituto</t>
  </si>
  <si>
    <t>P50</t>
  </si>
  <si>
    <t xml:space="preserve">Formular el Programa Anual Mensualizado de Caja -PAC </t>
  </si>
  <si>
    <t xml:space="preserve">Elaborar en coordinación con la Dirección de Gestión Corporativa- Grupo Tesorería el Programa Anual Mensualizado de Caja -PAC </t>
  </si>
  <si>
    <t>IS12</t>
  </si>
  <si>
    <t xml:space="preserve">Porcentaje de cumplimiento de solicitudes de ajuste presupuesto demandadas tramitadas </t>
  </si>
  <si>
    <t>P51</t>
  </si>
  <si>
    <t xml:space="preserve">Formulación y publicación del Plan Anual de Adquisiciones </t>
  </si>
  <si>
    <t>Elaborar en coordinación con la Dirección de Gestión Corporativa- Subdirección de Gestión Contractual el Plan Anual de Adquisiciones PAA</t>
  </si>
  <si>
    <t>Viviana Calderón Valencia
Ricardo Rodríguez Muñoz</t>
  </si>
  <si>
    <t>Realizar comunicado a la Dirección de Gestión Corporativa- Subdirección de Gestión Contractual para que realicen la publicación del Plan Anual de Adquisiciones PAA en el SECOP II</t>
  </si>
  <si>
    <t xml:space="preserve">Profesional Especializado
</t>
  </si>
  <si>
    <t xml:space="preserve">Viviana Calderón Valencia
</t>
  </si>
  <si>
    <t>GRUPO ATENCIÓN AL CIUDADANO</t>
  </si>
  <si>
    <t>GESTIÓN POR VALORES</t>
  </si>
  <si>
    <t>OD3</t>
  </si>
  <si>
    <t>Ejecutar la planeación institucional en el marco de los valores del servicio público.</t>
  </si>
  <si>
    <t>C5</t>
  </si>
  <si>
    <t>RELACIÓN -ESTADO CIUDADANO</t>
  </si>
  <si>
    <t>OE6</t>
  </si>
  <si>
    <t>Fortalecer la comunidad penitenciaria y su relación con el Instituto en un entorno confiable que permita la apertura y el aprovechamiento de los datos públicos.</t>
  </si>
  <si>
    <t>IE6</t>
  </si>
  <si>
    <t>Eficacia de la participación ciudadana para mejorar la gestión institucional</t>
  </si>
  <si>
    <t>S10</t>
  </si>
  <si>
    <t>TRANSPARENCIA Y ACCESO A LA INFORMACIÓN PÚBLICA</t>
  </si>
  <si>
    <t>IS13</t>
  </si>
  <si>
    <t>Porcentaje  de atenciones y orientaciones  demandadas Atendidas</t>
  </si>
  <si>
    <t>P52</t>
  </si>
  <si>
    <t>Leyda Milena Medina Lozano</t>
  </si>
  <si>
    <t>Coordinadora de Atención al Ciudadano</t>
  </si>
  <si>
    <t>Técnico Administrativa</t>
  </si>
  <si>
    <t>Yarlinis Algarín Carrillo</t>
  </si>
  <si>
    <t>P53</t>
  </si>
  <si>
    <t>Geidy Cristina Cárdenas López</t>
  </si>
  <si>
    <t>P54</t>
  </si>
  <si>
    <t>P56</t>
  </si>
  <si>
    <t>P57</t>
  </si>
  <si>
    <t>P60</t>
  </si>
  <si>
    <t>P61</t>
  </si>
  <si>
    <t>P62</t>
  </si>
  <si>
    <t>Luis Alejandro González Torres</t>
  </si>
  <si>
    <t xml:space="preserve">Realizar medición semestral de percepción de los ciudadanos respecto a la calidad y accesibilidad a los servicios </t>
  </si>
  <si>
    <t>Medición de la calidad del servicio que prestan los servidores penitenciarios de los puntos de atención al ciudadano a nivel nacional</t>
  </si>
  <si>
    <t xml:space="preserve">Medir la  tipología de las PQRSD mas solicitadas por  los ciudadanos  a nivel nacional. </t>
  </si>
  <si>
    <t>Sandra Marcela Trujillo González
Paula Andrea Ruiz Vento</t>
  </si>
  <si>
    <t>Difundir a través de Boletín Informativo y Notinpec la consolidación del Plan Anticorrupción y de Atención al Ciudadano.</t>
  </si>
  <si>
    <t>Realizar un análisis y propuesta de actividad con base al "Modelo de gestión de cumplimiento centrado en la transparencia y la prevención de la corrupción incluido el soborno".</t>
  </si>
  <si>
    <t>Solicitar y recopilar a las diferentes dependencias la información sociodemográfica de PPL  y actividades  relevantes de la vigencia 2019</t>
  </si>
  <si>
    <t>Elaborar tablas información estadísticas PPL  y documento con su respectivo análisis de la vigencia 2019.</t>
  </si>
  <si>
    <t xml:space="preserve">Revisión y publicación Revista De Entre Muros par la Libertad (la información sociodemográfica de la PPL de la vigencia 2019)
</t>
  </si>
  <si>
    <t>GRUPO ASUNTOS PENITENCIARIOS</t>
  </si>
  <si>
    <t>Cumplimiento, Traslados, remisiones y fijaciones según solicitudes</t>
  </si>
  <si>
    <t>P63</t>
  </si>
  <si>
    <t>Desarrollo e implementación de los módulos de traslados</t>
  </si>
  <si>
    <t>porcentual</t>
  </si>
  <si>
    <t>Luz Adriana Cubillos Soto</t>
  </si>
  <si>
    <t>Coordinadora Grupo Asuntos Penitenciarios</t>
  </si>
  <si>
    <t xml:space="preserve">Revisión del estado actual del Módulo de Traslados y sus funcionalidades con el fin de revisar la validación de datos y posibles ajustes de acuerdo el procedimiento establecido. </t>
  </si>
  <si>
    <t>Ana Lucía Villavicencio Jurado</t>
  </si>
  <si>
    <t>P64</t>
  </si>
  <si>
    <t>Requerimientos de  remisiones de la población privada de la libertad,  atendidos siguiendo las directrices, criterios y procedimientos de conformidad con la ley</t>
  </si>
  <si>
    <t>Recibir las solicitudes de remisión para diligencias judiciales o médicas de la población  privada de la libertad y elaborar los actos administrativos  de los que son competencia de la Dirección General (internos de connotación nacional, categorizados en alta seguridad nivel uno y los reclusos que son miembros representantes de la ley de Justicia y Paz y extraditables)</t>
  </si>
  <si>
    <t xml:space="preserve">Recibir las solicitudes de remisión para diligencias judiciales o médicas de la población privada de la libertad y comunicar a los establecimientos las que son de su competencia    </t>
  </si>
  <si>
    <t>P65</t>
  </si>
  <si>
    <t xml:space="preserve">Requerimientos de  traslados  de la población privada de la libertad,  atendidos siguiendo las directrices, criterios y procedimientos de conformidad con la ley </t>
  </si>
  <si>
    <t>Recibir, analizar, y responder solicitudes de traslado de establecimiento de internos por diferentes motivos</t>
  </si>
  <si>
    <t>Sustanciar las solicitudes de traslado de establecimiento para ser analizadas por la Junta Asesora de Traslados y proyectar los actos administrativos a que haya lugar.</t>
  </si>
  <si>
    <t xml:space="preserve"> Dar respuesta a tutelas relacionadas con traslado de internos. </t>
  </si>
  <si>
    <t xml:space="preserve">Realizar seguimiento del cumplimiento de las disposiciones de traslado de la población privada de la libertad, ordenadas por la Dirección General, e informar al superior inmediato de las novedades. </t>
  </si>
  <si>
    <t>P66</t>
  </si>
  <si>
    <t>Requerimientos de  fijación de establecimientos, entrega de personas capturadas con fines de extradición y asignación de Establecimiento de Reclusión a los privados de libertad Colombianos que se encuentren cumpliendo condena en otros países y que les haya sido aprobada la repatriación siguiendo las directrices, criterios y procedimientos de conformidad con la ley</t>
  </si>
  <si>
    <t xml:space="preserve">Elaborar los actos administrativos  para la fijación en establecimientos de Reclusión del Orden Nacional de personas capturadas con fines de extradición </t>
  </si>
  <si>
    <t>Elaborar los actos administrativos de entrega de personas capturadas con fines de extradición que se encuentren privadas de la libertad en Establecimientos de Reclusión del Orden Nacional</t>
  </si>
  <si>
    <t>Elaborar los actos administrativos de asignación de Establecimiento de Reclusión a los privados de la libertad Colombianos que se encuentren cumpliendo condena en otros países y que les haya sido aprobada la repatriación y entrega de extranjeros recluidos en Colombia solicitados por su país de origen</t>
  </si>
  <si>
    <t>Plan Institucional de Capacitación</t>
  </si>
  <si>
    <t>Plan Indicativo de Direccionamiento Estratégico 2019-2022</t>
  </si>
  <si>
    <t>Plan Anticorrupción y Atención al Ciudadano</t>
  </si>
  <si>
    <t>S11</t>
  </si>
  <si>
    <t>SERVICIO  AL CIUDADANO</t>
  </si>
  <si>
    <t>IS15</t>
  </si>
  <si>
    <t>Porcentaje de cumplimiento de quejas, reclamos, sugerencias y  denuncias recepcionadas tramitadas</t>
  </si>
  <si>
    <t>P67</t>
  </si>
  <si>
    <t>P72</t>
  </si>
  <si>
    <t>P73</t>
  </si>
  <si>
    <t>P74</t>
  </si>
  <si>
    <t>P75</t>
  </si>
  <si>
    <t>Elaborar documento de la caracterización del ciudadano.</t>
  </si>
  <si>
    <t>C6</t>
  </si>
  <si>
    <t>DE LA VENTANILLA HACIA ADENTRO</t>
  </si>
  <si>
    <t>OE7</t>
  </si>
  <si>
    <t>IE7</t>
  </si>
  <si>
    <t xml:space="preserve">Eficacia del análisis de datos para mejorar la gestión institucional </t>
  </si>
  <si>
    <t>S13</t>
  </si>
  <si>
    <t xml:space="preserve">RENDICIÓN DE CUENTAS Y PARTICIPACIÓN CIUDADANA </t>
  </si>
  <si>
    <t>IS19</t>
  </si>
  <si>
    <t>Incremento en la participación ciudadana en relación a la vigencia anterior para mejorar la gestión institucional</t>
  </si>
  <si>
    <t>P101</t>
  </si>
  <si>
    <t>Realizar seguimiento a requerimientos documentados</t>
  </si>
  <si>
    <t>P102</t>
  </si>
  <si>
    <t>Desarrollar actividad lúdica para la rendición de cuentas 2019</t>
  </si>
  <si>
    <t>P103</t>
  </si>
  <si>
    <t>Realizar Tres (03) ferias de servicio programadas por el DNP</t>
  </si>
  <si>
    <t>Mejorar el funcionamiento Institucional y su relación con otras entidades públicas.</t>
  </si>
  <si>
    <t>P105</t>
  </si>
  <si>
    <t>Llevar a cabo reuniones con grupos de ciudadanos para motivarlos en la participación ciudadana.</t>
  </si>
  <si>
    <t xml:space="preserve">Actualizar la caracterización del ciudadano de acuerdo a la guía del DNP y normatividad vigente </t>
  </si>
  <si>
    <t>GRUPO DE RELACIONES INTERNACIONALES Y PROTOCOLO</t>
  </si>
  <si>
    <t>GESTIÓN VALORES</t>
  </si>
  <si>
    <t>SERVICIO AL CIUDADANO</t>
  </si>
  <si>
    <t>IS16</t>
  </si>
  <si>
    <t>Porcentaje de cumplimiento de demanda de eventos Y/o logística institucional organizados</t>
  </si>
  <si>
    <t>P77</t>
  </si>
  <si>
    <t xml:space="preserve">Requerimientos asociados a eventos y/o logística que conlleven a mejorar la percepción de la comunidad y la potencialización de la imagen de la entidad ante los grupos de interés, atendidos.  </t>
  </si>
  <si>
    <t>Adriana Villanueva</t>
  </si>
  <si>
    <t>Coordinadora Grupo</t>
  </si>
  <si>
    <t xml:space="preserve">Realizar el seguimiento necesario para la verificación de asistencia a eventos u otros. </t>
  </si>
  <si>
    <t>Coordinadora</t>
  </si>
  <si>
    <t>Adriana Villanueva Arcila</t>
  </si>
  <si>
    <t>Tramitar la elaboración de papelería requerida para atender los eventos de logística de la Dirección General.</t>
  </si>
  <si>
    <t>IS17</t>
  </si>
  <si>
    <t>Porcentaje de cumplimiento de Alianzas estratégicas gubernamentales y no gubernamentales acordadas</t>
  </si>
  <si>
    <t>P78</t>
  </si>
  <si>
    <t xml:space="preserve">Fomentar las relaciones institucionales del INPEC con organismos y entidades internacionales,  y con entidades Nacionales que tengan competencia en lo internacional. </t>
  </si>
  <si>
    <t xml:space="preserve"> Impulsar la movilidad de funcionarios y directivos, así como propiciar la difusión y promoción de buenas prácticas penitenciarias en Colombia.</t>
  </si>
  <si>
    <t>Tramitar ingresos consulares a los ERON</t>
  </si>
  <si>
    <t>Tramitar las repatriaciones activas y pasivas</t>
  </si>
  <si>
    <t>P79</t>
  </si>
  <si>
    <t xml:space="preserve">Coordinar el ingreso del Cuerpo Consular  y/o Agentes Diplomáticos en misión oficial a los Establecimientos del Orden Nacional.
</t>
  </si>
  <si>
    <t>Verificar las solicitudes de ingreso del Cuerpo Consular  y/o Agentes Diplomáticos en misión oficial a los Establecimientos del Orden Nacional.</t>
  </si>
  <si>
    <t>Emitir las autorizaciones aprobadas y firmadas por la Dirección de custodia y Vigilancia</t>
  </si>
  <si>
    <t>P80</t>
  </si>
  <si>
    <t xml:space="preserve">Realizar  las gestiones Administrativas de  las Comisiones al Extranjero y/o Repatriaciones de los Funcionarios Postulados para dichas actividades. 
</t>
  </si>
  <si>
    <t xml:space="preserve">Tramitar las  Gestiones Administrativas para  las Comisiones al Extranjero y/o Repatriaciones de los Funcionarios Postulados para dichas actividades. </t>
  </si>
  <si>
    <t>P81</t>
  </si>
  <si>
    <t xml:space="preserve">Realización del Encuentro Anual de Cónsules Acreditados en Colombia con la Dirección General.
</t>
  </si>
  <si>
    <t>Realizar y enviar las invitaciones al cuerpo consular acreditado en Colombia.</t>
  </si>
  <si>
    <t>Verificación de la asistencia y la organización del evento.</t>
  </si>
  <si>
    <t>P82</t>
  </si>
  <si>
    <t xml:space="preserve">Coordinar la Recepción y Atención de las visitas de las diferentes delegaciones extranjeras mediante las gestiones administrativas, logísticas y protocolarias en procura de mantener la imagen del instituto  
</t>
  </si>
  <si>
    <t>Coordinación con las diferentes dependencias vinculadas a la recepción de la delegación</t>
  </si>
  <si>
    <t>Coordinación y logística de la recepción de acuerdo a su agenda.</t>
  </si>
  <si>
    <t>S12</t>
  </si>
  <si>
    <t>RACIONALIZACIÓN DE TRAMITE</t>
  </si>
  <si>
    <t>IS18</t>
  </si>
  <si>
    <t>Utilidad o beneficio de la acción de racionalización para el ciudadano</t>
  </si>
  <si>
    <t>P83</t>
  </si>
  <si>
    <t>Generar espacios de participación de la ciudadanía para identificar acciones de mejora y posibilidades de racionalización de trámites.</t>
  </si>
  <si>
    <t xml:space="preserve">Generar espacios de participación en la ferias de servicios, realizando encuestas para mejorar los tramites </t>
  </si>
  <si>
    <t>Elvira Isabel Rowlands Gómez</t>
  </si>
  <si>
    <t>P84</t>
  </si>
  <si>
    <t>Actualización y monitoreo de los trámites y servicios del Instituto en el Sistema Único de Información de Trámites – SUIT.</t>
  </si>
  <si>
    <t>Las oficinas dueñas de trámites manifestarán  su intención de realizar proceso de racionalización, analizando la posibilidad de incluir  medios electrónicos teniendo en cuenta  la complejidad de alguno de ellos.</t>
  </si>
  <si>
    <t>Porcentaje de cumplimiento de Seguimientos oportunos de tramites  reportados en el aplicativo</t>
  </si>
  <si>
    <t>P85</t>
  </si>
  <si>
    <t>Hacer seguimiento al registro trimestralmente en el modulo gestión datos de operación del SUIT, información de uso de trámites que realizan los dueños de los trámites</t>
  </si>
  <si>
    <t>Realizar seguimiento en el aplicativo SUIT del DAFP, para verificar el cargue de los datos de operación y se guardan las evidencias del trimestre reportado</t>
  </si>
  <si>
    <t>Eficacia de la rendición de cuentas para mejorar la gestión institucional</t>
  </si>
  <si>
    <t>P86</t>
  </si>
  <si>
    <t>Conformación del equipo de trabajo de la estrategia de rendición de cuentas y definición de plan de trabajo.</t>
  </si>
  <si>
    <t>Revisión y conformación del equipo de trabajo de la estrategia de rendición de cuentas y definición de actividades.</t>
  </si>
  <si>
    <t>Capacitar al equipo de trabajo que lidere el proceso de planeación  e implementación de la estrategia de rendición de cuentas.</t>
  </si>
  <si>
    <t>P87</t>
  </si>
  <si>
    <t>Elaboración del análisis del estado del proceso de rendición de cuentas y publicación en el portal web institucional de los documentos que lo conforman</t>
  </si>
  <si>
    <t>Realizar el informe diagnostico del estado de rendición de cuentas elaborado y publicado</t>
  </si>
  <si>
    <t>IS20</t>
  </si>
  <si>
    <t>Porcentaje de satisfacción de la audiencia de  rendición de cuentas para mejorar la gestión institucional</t>
  </si>
  <si>
    <t>P88</t>
  </si>
  <si>
    <t>Consulta a la ciudadanía sobre necesidades de información del Instituto, para definir temas y contenidos de la Rendición de Cuentas y publicación de resultados en la link RdC en la página web Institucional.</t>
  </si>
  <si>
    <t>Encuesta de opinión realizada e informe de resultados documentado sobre los temas de interés de la ciudadanía y publicados en la página web.</t>
  </si>
  <si>
    <t>P89</t>
  </si>
  <si>
    <t xml:space="preserve">Informe de gestión anual de la entidad publicado en la página web institucional </t>
  </si>
  <si>
    <t>Consolidar y realizar los ajustes correspondientes del Plan del Informe de Gestión  para la vigencia 2019 y presentarlo al comité</t>
  </si>
  <si>
    <t>Realizar la divulgación del  Informe de Gestión  a los Directivos, vigencia 2019</t>
  </si>
  <si>
    <t>OFICINA DE COMUNICACIONES</t>
  </si>
  <si>
    <t>INFORMACIÓN Y COMUNICACIÓN</t>
  </si>
  <si>
    <t>Garantizar un adecuado flujo de información tanto interna  como externa</t>
  </si>
  <si>
    <t>COMUNICACIONES</t>
  </si>
  <si>
    <t xml:space="preserve">Promover  los recursos de información  y comunicación en pro de  la imagen institucional.  </t>
  </si>
  <si>
    <t>RENDICIÓN DE CUNETAS Y PARTICIPACIÓN CIUDADANA</t>
  </si>
  <si>
    <t>P90</t>
  </si>
  <si>
    <t>Cumplir el Plan de comunicaciones  de acuerdo al Diseño e implementación de la estrategia de rendición de cuentas  de la vigencia.</t>
  </si>
  <si>
    <t>CARLOS ZAMBRANO</t>
  </si>
  <si>
    <t>JEFE OFICINA ASESORA</t>
  </si>
  <si>
    <t>Divulgar de manera masiva las acciones que adelanta el INPEC, en el ejercicio de RdC 2019.</t>
  </si>
  <si>
    <t xml:space="preserve">Profesional Universitario/Dragoneante </t>
  </si>
  <si>
    <t xml:space="preserve">Martha Muriel </t>
  </si>
  <si>
    <t xml:space="preserve">Dragoneante/Profesional Universitario </t>
  </si>
  <si>
    <t xml:space="preserve">Néstor Cárdenas/ Edwards Rodríguez/Carolina Varón/Lina Pérez/Martha Muriel </t>
  </si>
  <si>
    <t>P91</t>
  </si>
  <si>
    <t>Responsabilidades gerentes públicos y líderes de proceso (primera Línea de defensa)</t>
  </si>
  <si>
    <t xml:space="preserve">Divulgación de  Boletines Internos, envió de correo masivo . </t>
  </si>
  <si>
    <t xml:space="preserve">Lina María Pérez </t>
  </si>
  <si>
    <t xml:space="preserve">Carolina Varón /Martha Muriel </t>
  </si>
  <si>
    <t>P92</t>
  </si>
  <si>
    <t>Publicación en la página web institucional link "Rendición de cuentas", de la información de consulta a la ciudadanía frente a la gestión administrativa y acciones de diálogo dispuestas en la RdC de cada vigencia.</t>
  </si>
  <si>
    <t>Gestionar la Publicación en la página web institucional link rendición de cuentas, la información de consulta a la ciudadanía frente a la gestión administrativa y acciones de diálogo dispuestas en la RdC 2019.</t>
  </si>
  <si>
    <t>P93</t>
  </si>
  <si>
    <t>Habilitar un blog virtual en la página web institucional como acción de diálogo de la Rendición de Cuentas.</t>
  </si>
  <si>
    <t>Gestionar la habilitación de un blog virtual con enlace a la página web institucional como acción de diálogo de la RdC 2019.</t>
  </si>
  <si>
    <t>P94</t>
  </si>
  <si>
    <t>Realización de las mesas de diálogo temáticas definidas en la estrategia de Rendición de Cuentas en cada vigencia</t>
  </si>
  <si>
    <t xml:space="preserve">Realización de las mesas de diálogo temáticas definidas en la estrategia de RdC </t>
  </si>
  <si>
    <t>Socialización de la metodología para el desarrollo de mesas de diálogo temáticas a Directivos involucrados en el proceso.</t>
  </si>
  <si>
    <t>Orientar a los ERON  seleccionados en los aspectos a tener en cuenta para el desarrollo de las mesas de diálogo.</t>
  </si>
  <si>
    <t>P95</t>
  </si>
  <si>
    <t>Realización de audiencia de rendición de cuentas vigencia 2019.</t>
  </si>
  <si>
    <t>Realización de Audiencia Pública de rendición de cuentas vigencia 2019 (Acta de Audiencia ejecutada e informe de acciones cumplidas)</t>
  </si>
  <si>
    <t>P96</t>
  </si>
  <si>
    <t>Evaluar la percepción de la ciudadanía respecto al desarrollo de las mesas de diálogo temáticas y audiencia pública de rendición de cuentas, mediante instrumentos evaluativos</t>
  </si>
  <si>
    <t>Cuestionario de percepción diligenciados e informe de resultados documentado y publicado en página web</t>
  </si>
  <si>
    <t>P97</t>
  </si>
  <si>
    <t>Acciones de promoción de la cultura de rendición y petición de cuentas en el Instituto.</t>
  </si>
  <si>
    <t>Actividad de conocimiento institucional  (a nivel interno y externo)</t>
  </si>
  <si>
    <t>P98</t>
  </si>
  <si>
    <t>Diseño y aplicación de mecanismo de evaluación de la estrategia de rendición de cuentas por cada vigencia</t>
  </si>
  <si>
    <t xml:space="preserve">Diseñar y Aplicar encuesta de opinión a través de página web institucional </t>
  </si>
  <si>
    <t>Publicar resultados de las evaluaciones de la estratégica de RdC 2019.</t>
  </si>
  <si>
    <t>P99</t>
  </si>
  <si>
    <t>Publicar en el portal web institucional informes de: (i) acciones adelantadas en la estrategia de rendición de cuentas, (ii) informe de la audiencia pública e (iii) informe de las mesas de diálogo temáticas desarrolladas.</t>
  </si>
  <si>
    <t>Elaborar los informes y gestionar su publicación</t>
  </si>
  <si>
    <t>OD4</t>
  </si>
  <si>
    <t>S14</t>
  </si>
  <si>
    <t>P100</t>
  </si>
  <si>
    <t>Divulgar los resultados y plan de mejoramiento de la estrategia de rendición de cuentas en el portal web institucional y en los canales de comunicación institucionales.</t>
  </si>
  <si>
    <t>Informe de resultados y plan de mejoramiento difundidos en los canales de comunicación institucional</t>
  </si>
  <si>
    <t>Realizar Actividad lúdica de estímulo para la gestión de rendición de cuentas dirigida a servidores penitenciarios</t>
  </si>
  <si>
    <t>Socializar la oferta pública de servicios del Instituto y generar espacios de participación con ciudadanía y demás grupos de valor (Ferias de servicio).</t>
  </si>
  <si>
    <t>Definir incentivos para la participación ciudadana (capacitaciones, reconocimientos, premios a ciudadanos o grupos de interés).</t>
  </si>
  <si>
    <t>OFICINA SISTEMAS DE INFORMACIÓN</t>
  </si>
  <si>
    <t>81401-GRADI</t>
  </si>
  <si>
    <t>TIC PARA LA SOCIEDAD</t>
  </si>
  <si>
    <t>IS22</t>
  </si>
  <si>
    <t>Porcentaje de cumplimiento de los soportes técnicos de los sistemas de información de apoyo demandados solucionados</t>
  </si>
  <si>
    <t>P106</t>
  </si>
  <si>
    <t>Información Institucional actualizada y disponible a través de medios físicos y electrónicos de acuerdo al articulo  9 de la ley 1712 de 2014.</t>
  </si>
  <si>
    <t>Ing. Adriana Cetina Hernández</t>
  </si>
  <si>
    <t>Jefe de Oficina de Sistemas de Información</t>
  </si>
  <si>
    <t xml:space="preserve">Realizar la publicación de información  en el botón "Transparencia y Acceso a la información pública" de la pagina web del INPEC, (Ley 1712 de 2014). </t>
  </si>
  <si>
    <t>Coordinador Grupo Administración de la Información.</t>
  </si>
  <si>
    <t>DG. Mauricio Moreno Soriano</t>
  </si>
  <si>
    <t>Profesional Universitario  Grupo Administración de la Información.</t>
  </si>
  <si>
    <t xml:space="preserve">John Alejandro Garzón Pinzón </t>
  </si>
  <si>
    <t>P107</t>
  </si>
  <si>
    <t>Implementar las políticas  tics gubernamentales (Proyecto de inversión)</t>
  </si>
  <si>
    <t>Realizar la ampliación de registros de enrolamiento de  la Base de Datos AFIS.</t>
  </si>
  <si>
    <t>Analista de Sistemas Grupo Administración de la Información.</t>
  </si>
  <si>
    <t>Realizar la actualización de los tableros de Control.</t>
  </si>
  <si>
    <t>Profesional Universitario Grupo Administración de la Información.</t>
  </si>
  <si>
    <t>José Everardo Muñoz Enciso</t>
  </si>
  <si>
    <t>IS21</t>
  </si>
  <si>
    <t>Porcentaje de cumplimiento de los soportes técnicos del sistema de información misional SISIPEC demandados solucionados</t>
  </si>
  <si>
    <t>P109</t>
  </si>
  <si>
    <t>Aprobación Modelo de Gestión de la Demanda de Software</t>
  </si>
  <si>
    <t xml:space="preserve">Coordinador Grupo de Proyección, Seguridad e Implementación Tecnológica </t>
  </si>
  <si>
    <t>Ing. Nohemí Lozano Avilés</t>
  </si>
  <si>
    <t>Aprobación  Modelo de Gestión de TI - Arquitectura de sistemas de información</t>
  </si>
  <si>
    <t xml:space="preserve">Coordinador Grupo Administración de la Información, Coordinador Grupo de Administración de las Tecnologías de la Información  y Coordinador Grupo de Apoyo Seguridad Electrónica. </t>
  </si>
  <si>
    <t>P110</t>
  </si>
  <si>
    <t>Fase 1. Implementación del Diseño de los ambientes para la gestión de los sistemas de información (Desarrollo, Pruebas y Producción)</t>
  </si>
  <si>
    <t>Profesional especializado  Grupo Administración de la Información.</t>
  </si>
  <si>
    <t xml:space="preserve">Ing. Walter Norberto Rodríguez </t>
  </si>
  <si>
    <t>IS23</t>
  </si>
  <si>
    <t>Porcentaje de disponibilidad del aplicativo misional SISIPEC</t>
  </si>
  <si>
    <t>P111</t>
  </si>
  <si>
    <t>Aprobación del Plan de calidad de datos - Ciclo de vida del dato de MINTIC</t>
  </si>
  <si>
    <t>Plan Estratégico de Tecnologías de la Información y las Comunicaciones PETI</t>
  </si>
  <si>
    <t>S15</t>
  </si>
  <si>
    <t>REDISEÑO INSTITUCIONAL Y OPERACIÓN POR PROCESOS</t>
  </si>
  <si>
    <t>IS24</t>
  </si>
  <si>
    <t xml:space="preserve">Porcentaje de Implementación y actualización del  SGI del Instituto   </t>
  </si>
  <si>
    <t>P112</t>
  </si>
  <si>
    <t xml:space="preserve">Divulgar los actos administrativos de funciones de grupos en el nivel central, dependencias  del nivel regional y de ERON </t>
  </si>
  <si>
    <t>Distinguido</t>
  </si>
  <si>
    <t>Eduardo Guzmán</t>
  </si>
  <si>
    <t>Auxiliar Administrativo</t>
  </si>
  <si>
    <t>Carol Ximena Romero Sarmiento</t>
  </si>
  <si>
    <t xml:space="preserve">Porcentaje de Implementación y actualización del  SGI del Instituto  </t>
  </si>
  <si>
    <t>P113</t>
  </si>
  <si>
    <t>Proyectar para firma de la Dirección General los actos administrativos de reclasificación, denominación  y destinación de los pabellones de los ERON (previa autorización de DINPE .Parágrafo 2 art. 20 Resol.6349 /16)</t>
  </si>
  <si>
    <t>Proyectar para firma de la Dirección General los actos administrativos de reclasificación, denominación  y destinación de los pabellones de los ERON previo concepto de DIRAT DICUV DIGEC.</t>
  </si>
  <si>
    <t>P114</t>
  </si>
  <si>
    <t>Presentar previo requerimiento de Minjusticia o DINPE estudios para la reforma o rediseño de la Estructura del Instituto (cumplimiento Directiva Presidencial 019/2018)</t>
  </si>
  <si>
    <t>Bryan Ricardo Suarez
Juan Guillermo Riascos Santacruz</t>
  </si>
  <si>
    <t>P115</t>
  </si>
  <si>
    <t>Actualizar loa documentos asociados al proceso Planificación Institucional de acuerdo a las necesidades.</t>
  </si>
  <si>
    <t xml:space="preserve">Revisión de los documentos asociados al proceso de Planificación Institucional </t>
  </si>
  <si>
    <t xml:space="preserve">Elaborar plan de trabajo para la actualización de los documentos que lo requieran </t>
  </si>
  <si>
    <t>Realizar la actualización de los documentos según plan de trabajo establecido</t>
  </si>
  <si>
    <t>P116</t>
  </si>
  <si>
    <t>Requerir a los dueños de procesos la actualización de los documentos del SGI asociados a los procesos a cargo y suprimir el uso de la Ruta Virtual de la Calidad en lo correspondiente a la documentación del sistema de gestión integrado.(Ruta Virtual únicamente para uso de doctrina institucional directivas y circulares).</t>
  </si>
  <si>
    <t>Bryan Ricardo Suarez</t>
  </si>
  <si>
    <t>P117</t>
  </si>
  <si>
    <t>Duplicar la cobertura en el uso de la herramienta ISOlucion en el instituto (adquisición de 200 licencias nuevas)</t>
  </si>
  <si>
    <t>P118</t>
  </si>
  <si>
    <t xml:space="preserve">Reforzar y capacitar a los integrantes del equipo operativo calidad MECI en el modulo de documentación de la herramienta ISOlucion  de acuerdo a requerimientos presentados a la OFPLA por los dueños de proceso </t>
  </si>
  <si>
    <t xml:space="preserve">Bryan Ricardo Suarez
Juan Guillermo Riascos Santacruz
Ramón Alberto Álvarez Bedoya
Carol Ximena Romero Sarmiento
</t>
  </si>
  <si>
    <t>P119</t>
  </si>
  <si>
    <t xml:space="preserve">Informar a la Dirección General anualmente el desempeño de  Gestión del sistema de Gestión de la Calidad y sobre las oportunidades de mejora </t>
  </si>
  <si>
    <t>Informar a la Dirección General  el desempeño de  Gestión del sistema de Gestión de la Calidad y sobre las oportunidades de mejora , de acuerdo al cumplimiento de los compromisos adquiridos por los dueños de proceso.</t>
  </si>
  <si>
    <t>JEFE OFICINA ASESORA DE PLANEACION</t>
  </si>
  <si>
    <t>P120</t>
  </si>
  <si>
    <t>Implementar el modelo estándar de control interno en coordinación con las dependencias del instituto de acuerdo a competencias del MECI .</t>
  </si>
  <si>
    <t>Actualización de la guía de Rendición de Cuentas de acuerdo a los lineamientos del DAFP</t>
  </si>
  <si>
    <t>Actualizar la Guía de Rendición de cuentas en ISOLUCIÓN</t>
  </si>
  <si>
    <t>Difundir a través de Boletín Informativo y Notinpec la Guía de Rendición de cuentas</t>
  </si>
  <si>
    <t xml:space="preserve">Ajustar y presentar a la Oficina Asesora Jurídica los proyectos de resolución producto de las mesas de trabajo con los dueños de procesos para desarrollar la Estructura Orgánica y funciones  Nivel central, Regional y de ERON </t>
  </si>
  <si>
    <t xml:space="preserve">Técnico administrativo
Técnico Administrativo </t>
  </si>
  <si>
    <t xml:space="preserve">Solicitar la actualización del Equipo Operativo Calidad MECI a los dueños de proceso,  con el fin de actualizar los integrantes y  priorizar la actualización de los documentos asociados a los procesos y determinar la eliminación de los documentos publicados en ruta virtual por reemplazo o eliminación. </t>
  </si>
  <si>
    <t>Técnico administrativo</t>
  </si>
  <si>
    <t>Técnico administrativo
Dragoneante</t>
  </si>
  <si>
    <t>Reforzar o capacitar  a los integrantes del Equipo Operativo Calidad MECI sobre el manejo del modulo documentación de ISOlución, de acuerdo a las solicitudes recibidas  por parte de los dueños de proceso, previo conocimiento de la guía para la creación y cargue de documentos en ISOlucion, así como la Guía para la elaboración de Documentos, teniendo en cuenta el recurso humano asignado a GRUDO.</t>
  </si>
  <si>
    <t>Realizar  revisión de los documentos asociados a los procesos enviados a flujo de revisión a través de ISOlución, teniendo en cuenta el recurso humano asignado a GRUDO.</t>
  </si>
  <si>
    <t>disponer de las licencias de Isolucion adquiridas en la vigencia 2020 de acuerdo al presupuesto asignado y ejecutado por la ofician de sistemas de información</t>
  </si>
  <si>
    <t>Técnico administrativo
Técnico Administrativo 
Dragoneante
Auxiliar Administrativo</t>
  </si>
  <si>
    <t>Requerir a los dueños procesos los aspectos mínimos de implementación del MECI establecidos en la séptima dimensión del Manual Operativo de MIPG, teniendo en cuenta el recurso humano asignado a GRUDO</t>
  </si>
  <si>
    <t>Publicar en  ISOlucion los aspectos mínimos de implementación establecidos en la séptima dimensión del Manual Operativo de MIPG de acuerdo a la actualización que se reciba por parte del proveedor</t>
  </si>
  <si>
    <t xml:space="preserve">DG. Mauricio Moreno Soriano, Ing. Mario Rodríguez y Inspector Jaime Andrés Rincón Hernández </t>
  </si>
  <si>
    <t>OFICINA ASESORA JURÍDICA</t>
  </si>
  <si>
    <t>GESTIÓN POR  VALORES</t>
  </si>
  <si>
    <t>S16</t>
  </si>
  <si>
    <t>EFICIENCIA DEL GASTO PÚBLICO</t>
  </si>
  <si>
    <t>IS32</t>
  </si>
  <si>
    <t xml:space="preserve">Porcentaje de recursos programados en el PAA para ejecutar en el periodo  ejecutados        </t>
  </si>
  <si>
    <t>P121</t>
  </si>
  <si>
    <t>Proyectos de resolución con liquidación que ordenan el pago de sentencias, pago de  conciliaciones, multas y sanciones,  previa disponibilidad presupuestal y hasta agotar presupuesto de la vigencia fiscal.</t>
  </si>
  <si>
    <t>JOSE ANTONIO TORRES CERON</t>
  </si>
  <si>
    <t>JEFE OFAJU</t>
  </si>
  <si>
    <t>Proyectar y liquidar resoluciones que ordenan el pagos de sentencias  previa disponibilidad presupuestal y hasta agotar presupuesto de la vigencia fiscal.</t>
  </si>
  <si>
    <t>COORDINADOR GUFAJ</t>
  </si>
  <si>
    <t>HERNANDO MALAGON GAMBA</t>
  </si>
  <si>
    <t>PROFESIONALES Y TECNICOS DEL GRUPO</t>
  </si>
  <si>
    <t>BEATRIZ GARCIA, HILDA SANCHEZ,PAOLA SEGURA, YALILE BASTIDAS Y GISELLE VALENZUELA</t>
  </si>
  <si>
    <t>Proyectar y liquidar resoluciones que ordenan el pago de  conciliaciones previa disponibilidad presupuestal y hasta agotar presupuesto de la vigencia fiscal.</t>
  </si>
  <si>
    <t>BEATRIZ GARCIA, HILDA SANCHEZ,PAOLA SEGURA, YALILE BASTIDAS YGISELLE VALENZUELA</t>
  </si>
  <si>
    <t>Proyectar y liquidar resoluciones que ordenan el pago de multas y sanciones,  previa disponibilidad presupuestal y hasta agotar presupuesto de la vigencia fiscal.</t>
  </si>
  <si>
    <t>Actualizar, aprobar y divulgar  el procedimiento Reconocimiento y Liquidación de Sentencias y Conciliaciones</t>
  </si>
  <si>
    <t>IS25</t>
  </si>
  <si>
    <t>Porcentaje de Ejecución Presupuestal</t>
  </si>
  <si>
    <t>P122</t>
  </si>
  <si>
    <t>Evaluación y Seguimiento a la Ejecución Presupuestal realizada</t>
  </si>
  <si>
    <t>Mensual</t>
  </si>
  <si>
    <t xml:space="preserve">Informe de Seguimiento mensual a la ejecución Presupuestal </t>
  </si>
  <si>
    <t>Informe mensual  de seguimiento de Compromisos y Obligaciones presupuestales por Regional y sus Establecimientos de Reclusión adscritos .</t>
  </si>
  <si>
    <t>Realizar las modificaciones presupuestales solicitadas y viabilizadas.</t>
  </si>
  <si>
    <t>Carlos Abel Rodríguez</t>
  </si>
  <si>
    <t>Realizar  las modificaciones del Plan Anual de Adquisiciones solicitadas y viabilizadas.</t>
  </si>
  <si>
    <t>DIRECCIÓN DE GESTIÓN CORPORATIVA</t>
  </si>
  <si>
    <t>Ejecutar la planeación institucional en el marco de los valores del servicio público</t>
  </si>
  <si>
    <t>OE8</t>
  </si>
  <si>
    <t>Fortalecer la gestión de la información contable con calidad proveniente de las subunidades ejecutoras o de otros procesos como resultado final del ejercicio financiero</t>
  </si>
  <si>
    <t>IS26</t>
  </si>
  <si>
    <t>Seguimiento trimestral a las subunidades ejecutoras en cumplimiento de la información contable</t>
  </si>
  <si>
    <t>P123</t>
  </si>
  <si>
    <t>Evaluar los planes, programas y proyectos de competencia directa de la Dirección  Corporativa  de conformidad con las instrucciones impartidas y las normas legales vigentes</t>
  </si>
  <si>
    <t xml:space="preserve">JOSÉ NEMECIO MORENO RODRIGUEZ </t>
  </si>
  <si>
    <t xml:space="preserve">Director Gestión Corporativa </t>
  </si>
  <si>
    <t>Atender la formulación, diseño, organización y control de planes, programas y proyectos de conformidad con la normatividad vigente y las políticas institucionales</t>
  </si>
  <si>
    <t>Profesional Especializado</t>
  </si>
  <si>
    <t>Realizar seguimiento y modificaciones al plan de acción e indicadores de gestión de la Dirección de Gestión Corporativa conforme a los procedimientos institucionales</t>
  </si>
  <si>
    <t>Gestionar la aplicación de las disposiciones del sistema de control interno y del sistema de gestión de calidad, los procesos, procedimientos y actividades que conforman las funciones de la Dirección Corporativa en concordancia con las políticas institucionales</t>
  </si>
  <si>
    <t xml:space="preserve">Contable </t>
  </si>
  <si>
    <t>P124</t>
  </si>
  <si>
    <t xml:space="preserve">Implementar la Norma Internacional de Contabilidad del Sector Público en el INPEC conforme al cronograma anual  </t>
  </si>
  <si>
    <t>ANA CRISTINA DÍAZ MARTÍNEZ</t>
  </si>
  <si>
    <t>Coordinadora Grupo Contabilidad</t>
  </si>
  <si>
    <t xml:space="preserve">Ajustar Cronograma para la depuración de las cuentas del balance </t>
  </si>
  <si>
    <t>Realizar seguimiento al Cronograma para la depuración de las cuentas del balance</t>
  </si>
  <si>
    <t>Jacqueline Torres</t>
  </si>
  <si>
    <t>P125</t>
  </si>
  <si>
    <t>Fortalecer el Sistema de Control Interno Contable del INPEC conforme al cronograma anual</t>
  </si>
  <si>
    <t xml:space="preserve">Ajustar el cronograma anual para las actividades relacionadas con el Sistema de Control Interno Contable </t>
  </si>
  <si>
    <t>Realizar seguimiento al cronograma anual de las actividades relacionadas con el Sistema de Control Interno Contable</t>
  </si>
  <si>
    <t>Logístico</t>
  </si>
  <si>
    <t>OE9</t>
  </si>
  <si>
    <t>Coordinar en materia administrativa el seguimiento que  involucre, los servicios públicos,  las necesidades de infraestructura de los ERON las cuales se presentan a la USPEC y necesidades de la Dirección General y Direcciones Regionales</t>
  </si>
  <si>
    <t>IS27</t>
  </si>
  <si>
    <t xml:space="preserve">Seguimiento a  las necesidades prioritarias de infraestructura subsanadas por la USPEC  </t>
  </si>
  <si>
    <t>P126</t>
  </si>
  <si>
    <t>Controlar  el pago de los servicios públicos a nivel nacional a cargo del Instituto</t>
  </si>
  <si>
    <t>JAVIER ALEXANDER SÁNCHEZ ZULUAGA</t>
  </si>
  <si>
    <t>Coordinador Grupo Logístico</t>
  </si>
  <si>
    <t>Utilizar el aplicativo de servicios públicos creado al interior del Instituto para el seguimiento y control en tiempo real de los servicios públicos a nivel nacional</t>
  </si>
  <si>
    <t xml:space="preserve">Coordinar con el grupo de Programación Presupuestal la asignación de recursos que permitan disminuir la deuda que actualmente se tiene por concepto de servicios públicos en el instituto </t>
  </si>
  <si>
    <t>Establecer si se presentan incrementos significativos en el consumo de los servicios públicos a nivel nacional, con el fin de solicitar a las regionales o dependencias del nivel central tomar los correctivos pertinentes por parte de los responsables de su control</t>
  </si>
  <si>
    <t>Efectuar el control del pago oportuno de los servicios públicos del Instituto y realizar las gestiones administrativas que se requieran para tal fin, con el fin de garantizar su oportunidad conforme al presupuesto asignado</t>
  </si>
  <si>
    <t>P127</t>
  </si>
  <si>
    <t>Coordinar con las dependencias del instituto los servicios generales y de vigilancia privada requerida para el óptimo funcionamiento administrativo</t>
  </si>
  <si>
    <t>Adelantar los procesos de contratación de acuerdo al presupuesto asignado para cumplir con las necesidades de los servicios generales y de vigilancia privada en la Dirección General</t>
  </si>
  <si>
    <t>Profesional universitario</t>
  </si>
  <si>
    <t>Ejercer la supervisión de los contratos para cumplir con las necesidades de los servicios generales y de vigilancia privada en la Dirección General</t>
  </si>
  <si>
    <t>IS25IS27</t>
  </si>
  <si>
    <t>P128</t>
  </si>
  <si>
    <t>Controlar de manera oportuna el mantenimiento y reparaciones locativas, de infraestructura y enseres asignados a las dependencias de las sedes administrativas del Instituto</t>
  </si>
  <si>
    <t>Mantener actualizada la base de datos en Excel de necesidades de mantenimiento y reparaciones locativas de infraestructura y enseres conforme a los requerimientos realizados en las sedes administrativas de la Dirección general para adelantar los procesos de contratación</t>
  </si>
  <si>
    <t xml:space="preserve">Adelantar los procesos de contratación de acuerdo al presupuesto asignado de mantenimiento y reparaciones locativas de infraestructura y enseres en las sedes administrativas de la Dirección general </t>
  </si>
  <si>
    <t>Ejercer la supervisión de los contratos para cumplir con las necesidades de mantenimiento y reparaciones locativas de infraestructura y enseres en la Dirección General conforme al presupuesto asignado</t>
  </si>
  <si>
    <t>P129</t>
  </si>
  <si>
    <t>Coordinar con la USPEC la priorización e intervención a la infraestructura penitenciaria</t>
  </si>
  <si>
    <t>Mantener actualizada la base de datos en Excel de las necesidades de mantenimiento y reparaciones locativas, de infraestructura y enseres de los ERON, para ser entregada a la USPEC en los meses de febrero y noviembre, atendiendo la competencia establecida en el Decreto 0204 del 10 febrero de 2016</t>
  </si>
  <si>
    <t>Realizar mesa de trabajo con la USPEC para determinar especificaciones de las necesidades de infraestructura de los ERONES</t>
  </si>
  <si>
    <t>Inspector Jefe</t>
  </si>
  <si>
    <t>Javier Alexander Sánchez Zuluaga</t>
  </si>
  <si>
    <t>P130</t>
  </si>
  <si>
    <t>Emitir concepto técnico para la categorización de los establecimientos de reclusión, así como la destinación de pabellones al interior de los establecimientos de reclusión que cumpla con distribución y clasificación de las personas privadas de la libertad</t>
  </si>
  <si>
    <t>Emitir y entregar con oportunidad por el área solicitada el concepto técnico de categorización y destinación de pabellones al interior de los establecimientos de reclusión que cumpla con distribución y clasificación de las personas privadas de la libertad</t>
  </si>
  <si>
    <t>P131</t>
  </si>
  <si>
    <t>Controlar los trámites tendientes a la legalización de los bienes inmuebles destinados al instituto y la actualización de la información de las viviendas fiscales a través de las hojas de vida de cada inmueble</t>
  </si>
  <si>
    <t xml:space="preserve">Tramitar ante el Grupo de Presupuesto el pago de impuestos prediales de acuerdo al presupuesto asignado              </t>
  </si>
  <si>
    <t>Actualizar los avalúos de los bienes inmuebles conforme al presupuesto asignado</t>
  </si>
  <si>
    <t>Legalización de predios con las entidades encargadas</t>
  </si>
  <si>
    <t>Tesorería</t>
  </si>
  <si>
    <t>OE10</t>
  </si>
  <si>
    <t>Desarrollar los procedimientos administrativos para el cumplimiento de la ejecución del plan anual de caja</t>
  </si>
  <si>
    <t>IS28</t>
  </si>
  <si>
    <t>Cuentas pagadas/Cuentas radicadas</t>
  </si>
  <si>
    <t>P132</t>
  </si>
  <si>
    <t>Garantizar que las Subunidades ejecutoras cuenten con el cupo PAC requerido, el cual debe ser gestionado ante la Dirección General de Crédito Publico y Tesoro Nacional del Ministerio de Hacienda y Crédito Público</t>
  </si>
  <si>
    <t>SANDRA YANETH ÁVILA MORENO</t>
  </si>
  <si>
    <t xml:space="preserve"> Coordinadora Grupo Tesorería </t>
  </si>
  <si>
    <t>Enviar Oficio  a  las dependencias del nivel central, Escuela Penitenciaria Nacional, Direcciones regionales,  ERON  y POFAC  informando fechas en las que se deben hacer la solicitudes de cupo PAC</t>
  </si>
  <si>
    <t>Dactiloscopista</t>
  </si>
  <si>
    <t>Erly Mayed Amazo</t>
  </si>
  <si>
    <t>P133</t>
  </si>
  <si>
    <t>Cumplir con las obligaciones financieras a cargo del Instituto de acuerdo al PAC aprobado y  atendiendo los lineamientos de la Dirección General de Crédito Publico y Tesoro Nacional</t>
  </si>
  <si>
    <t>Asignar a las subunidades ejecutoras el cupo PAC solicitado, conforme al PAC aprobado por la Dirección General de Crédito Publico y Tesoro Nacional, con el fin de cumplir con el pago de las obligaciones en el mes correspondiente</t>
  </si>
  <si>
    <t>Realizar el control necesario para garantizar la ejecución en su totalidad del PAC solicitado a la Dirección General de Crédito Publico y Tesoro Nacional</t>
  </si>
  <si>
    <t>P134</t>
  </si>
  <si>
    <t>Realizar seguimiento a los recursos por concepto de ingresos propios del Instituto</t>
  </si>
  <si>
    <t>Informar el cronograma a los ERON  de las fechas  en las que se deben realizar las consignaciones a CUN</t>
  </si>
  <si>
    <t>Manejo de Bienes Muebles</t>
  </si>
  <si>
    <t>OE11</t>
  </si>
  <si>
    <t xml:space="preserve">Propender por la eficiente administración de los Recursos Físicos y específicamente de los Bienes Muebles y semovientes caninos del Instituto Nacional Penitenciario y Carcelario INPEC </t>
  </si>
  <si>
    <t>IS29</t>
  </si>
  <si>
    <t>Número de actas de toma física de inventarios recibidas/Número de unidades ejecutoras del instituto</t>
  </si>
  <si>
    <t>P135</t>
  </si>
  <si>
    <t>Verificar que las unidades ejecutoras realicen los movimientos de manera oportuna en el aplicativo PCT para el manejo eficiente de los inventarios del Instituto</t>
  </si>
  <si>
    <t>GLORIA INES TORRES BARACALDO</t>
  </si>
  <si>
    <t>Coordinadora Grupo de Manejo de Bienes Muebles</t>
  </si>
  <si>
    <t>Seguimiento mediante actas a nivel nacional a través del aplicativo PCT, en cuanto a la alimentación de información al aplicativo en cada una de las unidades ejecutoras</t>
  </si>
  <si>
    <t>Yazmin Betancourt peña</t>
  </si>
  <si>
    <t>Apoyar a los almacenistas de las diferentes unidades ejecutoras, con el fin de que alimenten el aplicativo PCT en tiempo real</t>
  </si>
  <si>
    <t xml:space="preserve">Profesional universitario </t>
  </si>
  <si>
    <t xml:space="preserve">Socializar las actas de seguimiento a los almacenistas de las Direcciones Regionales, para que se tomen los correctivos a que haya a lugar </t>
  </si>
  <si>
    <t>P136</t>
  </si>
  <si>
    <t>Mantener el Registro actualizado de los ejemplares caninos adquiridos por el Instituto en las diferentes modalidades</t>
  </si>
  <si>
    <t>Controlar los reportes de existencias en las unidades ejecutoras de los ejemplares caninos adquiridos por el instituto</t>
  </si>
  <si>
    <t>Coordinador Grupo Operativo Canino</t>
  </si>
  <si>
    <t>Teniente Diego Devia Molano</t>
  </si>
  <si>
    <t>verificar los documentos enviados por las unidades ejecutoras para tramites de BAJAS y ALTAS en el aplicativo PCT de semovientes caninos adquiridos por el  Instituto en las diferentes especialidades de trabajo</t>
  </si>
  <si>
    <t>P137</t>
  </si>
  <si>
    <t>Efectuar control y seguimiento de los bienes muebles que son susceptibles para dar de baja en cada una de las unidades ejecutoras del Instituto</t>
  </si>
  <si>
    <t xml:space="preserve">NO </t>
  </si>
  <si>
    <t xml:space="preserve">Identificar los bienes muebles en estado inservibles del Instituto </t>
  </si>
  <si>
    <t>Yazmin Betancourt Peña</t>
  </si>
  <si>
    <t>Dar de baja los bienes muebles que se identifiquen en estado inservibles aplicando el procedimiento para tal fin</t>
  </si>
  <si>
    <t>P138</t>
  </si>
  <si>
    <t xml:space="preserve">Tener el control del parque automotor del instituto </t>
  </si>
  <si>
    <t>Elaborar 3 tomas física al parque automotor</t>
  </si>
  <si>
    <t>Funcionario Grupo Manejo Bienes Muebles</t>
  </si>
  <si>
    <t xml:space="preserve">Elvia Vargas Esquivel </t>
  </si>
  <si>
    <t>Realizar mantenimiento preventivo y correctivo parque automotor del nivel central</t>
  </si>
  <si>
    <t>Mantener actualizado el inventario del parque automotor</t>
  </si>
  <si>
    <t>Retomar con la Oficina de Sistemas de Información la continuidad de la elaboración del Aplicativo para el seguimiento y control individual del parque automotor a nivel nacional</t>
  </si>
  <si>
    <t>Funcionario grupo manejo bienes muebles</t>
  </si>
  <si>
    <t>P139</t>
  </si>
  <si>
    <t xml:space="preserve">Controlar los bienes muebles de las unidades ejecutoras de propiedad del Instituto </t>
  </si>
  <si>
    <t>Realizar 2 tomas físicas a nivel nacional del inventario de los bienes muebles</t>
  </si>
  <si>
    <t>Funcionarios del INPEC</t>
  </si>
  <si>
    <t xml:space="preserve">Funcionarios que cumplen funciones de almacenista </t>
  </si>
  <si>
    <t>Realizar seguimiento a las actas de las tomas físicas a nivel nacional del inventario de los bienes muebles y solicitar los correctivos necesarios para depurar las novedades.</t>
  </si>
  <si>
    <t>Coordinadora Grupo Manejo de Bienes Muebles</t>
  </si>
  <si>
    <t xml:space="preserve">Gloria Inés Torres Baracaldo </t>
  </si>
  <si>
    <t>Armamento e Intendencia</t>
  </si>
  <si>
    <t>OE12</t>
  </si>
  <si>
    <t>Administrar de forma  eficiente el material de defensa para la seguridad de los ERON, centros de instrucción y grupos especiales del instituto nacional penitenciario y carcelario INPEC , así como la dotación e intendencia del personal de guardia y auxiliares del cuerpo de custodia y vigilancia.</t>
  </si>
  <si>
    <t>IS30</t>
  </si>
  <si>
    <t>Entrega reporte trimestral de armamento por parte de los ERON</t>
  </si>
  <si>
    <t>P140</t>
  </si>
  <si>
    <t>Dotar del suministro de material defensa y municiones a los establecimientos carcelarios, centros de instrucción y grupos especiales-GROPES.</t>
  </si>
  <si>
    <t>JUAN JOSE LUNA ESPITIA</t>
  </si>
  <si>
    <t>Coordinador Grupo Armamento e Intendencia</t>
  </si>
  <si>
    <t>Recepción del material de defensa a en las instalaciones del Grupo Armamento e intendencia acorde a las cantidades contratadas.</t>
  </si>
  <si>
    <t>Juan José Luna Espitia</t>
  </si>
  <si>
    <t xml:space="preserve">Asignar de acuerdo a necesidad elementos de material de defensa a nivel nacional </t>
  </si>
  <si>
    <t>P141</t>
  </si>
  <si>
    <t xml:space="preserve">Garantizar la entrega de la dotación de intendencia a los establecimientos carcelarios, centros de instrucción y grupos especiales-GROPES que es adquirida mediante la contratación estatal </t>
  </si>
  <si>
    <t xml:space="preserve">.Coordinar planes de entregas desplazamientos y rutas, garantizando el máximo nivel de entregas por recorrido.                                                                                                 .Establecer y coordinar con los ERON, centros de instrucción  planes de entregas en las instalaciones del Grupo.                                                                     </t>
  </si>
  <si>
    <t>Seguros</t>
  </si>
  <si>
    <t>OE13</t>
  </si>
  <si>
    <t>Tramitar los lineamientos para la adquisición de las pólizas y su cobertura de acuerdo a las necesidades que presente el INPEC</t>
  </si>
  <si>
    <t>IS231</t>
  </si>
  <si>
    <t>Número de Avisos de Siniestros Presentados a los Corredores de Seguros/Número de Informes de Siniestros Enviados por las Direcciones, Coordinaciones y Áreas del Instituto.</t>
  </si>
  <si>
    <t>P142</t>
  </si>
  <si>
    <t>Mantener actualizado el Programa Generales de Seguros</t>
  </si>
  <si>
    <t xml:space="preserve">GUILLERMO ALEXANDER MACIAS PARDO </t>
  </si>
  <si>
    <t>Coordinador Grupo de Seguros</t>
  </si>
  <si>
    <t>Garantizar la ejecución de los recursos para las siguientes pólizas parque automotor, todo riesgo daño material, contratistas, transporte de valores, Inclusiones (cobija varias pólizas), responsabilidad civil extracontractual, Seguro obligatorio de accidentes de tránsito (SOAT),  Manejo Global Financiero Sector Oficial Responsabilidad servidores públicos, fidelidad y riesgos financieros</t>
  </si>
  <si>
    <t>Teniente</t>
  </si>
  <si>
    <t>P143</t>
  </si>
  <si>
    <t>Incluir o excluir de las Pólizas los bienes muebles e inmuebles conforme a la relación presentada por el Grupo de Manejo de Bienes Muebles del INPEC.</t>
  </si>
  <si>
    <t xml:space="preserve">Coordinador Grupo de Seguros </t>
  </si>
  <si>
    <t>Egna Plata Rosero</t>
  </si>
  <si>
    <t>P144</t>
  </si>
  <si>
    <t>Atender y tramitar oportunamente los informes de reclamación de siniestros presentados por los servidores públicos del INPEC</t>
  </si>
  <si>
    <t xml:space="preserve">Gestión Contractual </t>
  </si>
  <si>
    <t>OE14</t>
  </si>
  <si>
    <t xml:space="preserve">Realizar las acciones para adelantar la gestión contractual  en todo su ciclo de acuerdo con las normas de contratación vigentes. </t>
  </si>
  <si>
    <t xml:space="preserve">Cantidad de recursos ejecutados durante el periodo / Cantidad de recursos programados en el PAA para ejecutar en el periodo         </t>
  </si>
  <si>
    <t>P145</t>
  </si>
  <si>
    <t>Lograr la eficiente y oportuna adquisición de los bienes y servicios programados en el Plan Anual de Adquisiciones para la vigencia</t>
  </si>
  <si>
    <t>SANDRA PATRICIA CÁRDENAS BRICEÑO</t>
  </si>
  <si>
    <t xml:space="preserve">Subdirectora de Gestión Contractual </t>
  </si>
  <si>
    <t>Presentar el Plan Anual de Adquisiciones, Publicado en la página web y en el SECOP.</t>
  </si>
  <si>
    <t>Coordinadora Grupo Contractual</t>
  </si>
  <si>
    <t>Xenia Patricia Pimienta</t>
  </si>
  <si>
    <t>Presentar el Plan Anual de Adquisiciones con los ajustes generados, Publicado en la página web y en el SECOP.</t>
  </si>
  <si>
    <t>Realizar seguimientos mensuales a las dependencias, con el fin de lograr el cumplimento oportuno del plan anual de adquisiciones 2020</t>
  </si>
  <si>
    <t>Subdirectora Gestión Contractual</t>
  </si>
  <si>
    <t>P146</t>
  </si>
  <si>
    <t>Asegurar la eficiente y oportuna función de supervisión a la ejecución contractual</t>
  </si>
  <si>
    <t>Realizar jornadas de supervisión</t>
  </si>
  <si>
    <t>Crear usurarios y capacitaciones</t>
  </si>
  <si>
    <t>Realizar comunicaciones masivas recordando obligaciones del supervisor</t>
  </si>
  <si>
    <t>P147</t>
  </si>
  <si>
    <t>Elaborar actos administrativos sancionatorios tales como multas, caducidades, terminaciones anticipadas, de mutuo acuerdo, y contestar los recursos que se presenten a dichos actos.</t>
  </si>
  <si>
    <t>Elaborar los actos administrativos de acuerdo a su demanda y así mismo contestar sus recursos</t>
  </si>
  <si>
    <t>Presupuesto</t>
  </si>
  <si>
    <t>OE15</t>
  </si>
  <si>
    <t xml:space="preserve">Realizar el seguimiento de la ejecución presupuestal dando cumplimiento a las metas establecidas para tal fin en el plan de Acción, para aprovechar los recursos asignados con eficiencia y eficacia. </t>
  </si>
  <si>
    <t>IS33</t>
  </si>
  <si>
    <t xml:space="preserve">Compromisos/Apropiación definitiva del presupuesto </t>
  </si>
  <si>
    <t>P148</t>
  </si>
  <si>
    <t>Controlar, analizar y hacer seguimiento a la ejecución presupuestal de gastos de los diferentes rubros que la conforman, con el propósito de optimizar y aprovechar los recursos asignados al Instituto.</t>
  </si>
  <si>
    <t xml:space="preserve">NILSEN YADIRA PARRA MOLINA </t>
  </si>
  <si>
    <t xml:space="preserve"> Coordinadora Grupo Presupuesto </t>
  </si>
  <si>
    <t xml:space="preserve">Nilsen Yadira Parra Molina </t>
  </si>
  <si>
    <t>P149</t>
  </si>
  <si>
    <t>Apoyar a la Dirección de Atención y Tratamiento en la preparación y presentación de los recursos propios generados en los establecimientos de reclusión.</t>
  </si>
  <si>
    <t xml:space="preserve">Presentación del consolidado del anteproyecto de presupuesto </t>
  </si>
  <si>
    <t>P150</t>
  </si>
  <si>
    <t>Validar los soportes del anteproyecto de recursos propios generados por cada establecimiento de reclusión, previamente avalados por la dirección regional, para la aprobación del anteproyecto de presupuesto que se presente al Ministerio de Hacienda y Crédito Público.</t>
  </si>
  <si>
    <t xml:space="preserve">Plan Indicativo de Direccionamiento Estratégico 2019-2022 </t>
  </si>
  <si>
    <t>S17</t>
  </si>
  <si>
    <t>TIC PARA EL ESTADO</t>
  </si>
  <si>
    <t>IS35</t>
  </si>
  <si>
    <t>Porcentaje de cumplimiento soporte técnico de las herramientas Ofimáticas implementadas en la sede central y anexos tramitados.</t>
  </si>
  <si>
    <t>P151</t>
  </si>
  <si>
    <t>Aumentar  la capacidad tecnológica</t>
  </si>
  <si>
    <t>Aumentar la Capacidad de Almacenamiento y procesamiento</t>
  </si>
  <si>
    <t>P152</t>
  </si>
  <si>
    <t>Implementación Fase 1,  de la Estrategia para el uso y apropiación de la tecnología</t>
  </si>
  <si>
    <t>Coordinador Grupo de Administración de las Tecnologías de la Información</t>
  </si>
  <si>
    <t>Ing. Mario Rodríguez</t>
  </si>
  <si>
    <t xml:space="preserve">Coordinador Grupo Administración de la Información, Coordinadora Grupo de Proyección, Seguridad e Implementación Tecnológica   y Coordinador Grupo de Apoyo Seguridad Electrónica. </t>
  </si>
  <si>
    <t xml:space="preserve">DG. Mauricio Moreno Soriano, Ing. Nohemí Lozano Avilés y Inspector Jaime Andrés Rincón Hernández </t>
  </si>
  <si>
    <t>IS34</t>
  </si>
  <si>
    <t xml:space="preserve">Porcentaje de disponibilidad  en los servicios  conectividad de red de comunicaciones </t>
  </si>
  <si>
    <t>P153</t>
  </si>
  <si>
    <t>Infraestructura de la Plataforma tecnológica (Proyecto de inversión)</t>
  </si>
  <si>
    <t xml:space="preserve">Implementación del dominio único en 5 Direcciones Regionales </t>
  </si>
  <si>
    <t xml:space="preserve">Coordinador Grupo de Administración de las Tecnologías de la Información </t>
  </si>
  <si>
    <t xml:space="preserve">Dragoneante Grupo de Administración de las Tecnologías de la Información </t>
  </si>
  <si>
    <t>DG. Héctor Alexander Quevedo</t>
  </si>
  <si>
    <t>Transición direccionamiento de Protocolos IPV4 - IPV6</t>
  </si>
  <si>
    <t>Renovación tecnológica de la sala de monitoreo y estrategia del GEDIP (Adquisición pantallas GEDIP)</t>
  </si>
  <si>
    <t>Coordinador Grupo Apoyo Seguridad Electrónica</t>
  </si>
  <si>
    <t>Jaime Andrés Rincón Hernández</t>
  </si>
  <si>
    <t>Rodrigo Castro Díaz</t>
  </si>
  <si>
    <t>Adquisición de equipos y soluciones tecnológicas para mejorar la infraestructura tecnológica del INPEC</t>
  </si>
  <si>
    <t>P154</t>
  </si>
  <si>
    <t>Ajustar y actualizar del Plan maestro o Mapa de Ruta.</t>
  </si>
  <si>
    <t xml:space="preserve">Coordinadora Grupo de Proyección, Seguridad e Implementación Tecnológica </t>
  </si>
  <si>
    <t>Responsable de Seguridad de la Información  del Instituto</t>
  </si>
  <si>
    <t>María Cristina Reyes</t>
  </si>
  <si>
    <t>Actualizar y evaluar los indicadores de logro y resultado del Plan maestro o Mapa de Ruta.</t>
  </si>
  <si>
    <t>P155</t>
  </si>
  <si>
    <t xml:space="preserve">Actualizar e implementar Plan de comunicaciones PETI (Circular, Página Web, Correos Electrónicos y Notinpec) </t>
  </si>
  <si>
    <t>S18</t>
  </si>
  <si>
    <t xml:space="preserve">SEGURIDAD DIGITAL </t>
  </si>
  <si>
    <t>IS36</t>
  </si>
  <si>
    <t>Porcentaje de implementación de la Política de Gobierno Digital establecida por MINTIC.</t>
  </si>
  <si>
    <t>P156</t>
  </si>
  <si>
    <t>Implementar el Plan de seguridad y privacidad de la información</t>
  </si>
  <si>
    <t>Análisis de mejora para las fases de la metodología de implementación del MSPI</t>
  </si>
  <si>
    <t>IS37</t>
  </si>
  <si>
    <t>Porcentaje de la eficacia del buen uso y aprovechamiento de la infraestructura tecnológica del Instituto</t>
  </si>
  <si>
    <t>P157</t>
  </si>
  <si>
    <t>Aplicación de controles, análisis y reajuste de riesgos</t>
  </si>
  <si>
    <t>IS38</t>
  </si>
  <si>
    <t>Porcentaje de las herramientas Tics implementadas en el Instituto con difusión y entrenamiento</t>
  </si>
  <si>
    <t>P158</t>
  </si>
  <si>
    <t>Elaborar y aprobar la declaración de aplicabilidad para el Sistema de Gestión de Seguridad de la Información SGSI en el proceso de Gestión Tecnológica de la Información</t>
  </si>
  <si>
    <t>Fase 2  de  Elaboración y aprobación la declaración de aplicabilidad para el Sistema de Gestión de Seguridad de la Información (SGSI9) en el proceso de Gestión Tecnológica de la Información</t>
  </si>
  <si>
    <t>Porcentaje de Implementación en  GLPI (Gestión libre del parque informático) y el seguimiento a la infraestructura tecnológica de seguridad y vigilancia electrónica.</t>
  </si>
  <si>
    <t xml:space="preserve"> Porcentaje de  cumplimiento de los soportes técnicos de la infraestructura tecnológica de seguridad y vigilancia electrónica solucionado.</t>
  </si>
  <si>
    <t xml:space="preserve">Plan de Seguridad y Privacidad de la Información </t>
  </si>
  <si>
    <t>S19</t>
  </si>
  <si>
    <t>DEFENSA JURÍDICA</t>
  </si>
  <si>
    <t>IS41</t>
  </si>
  <si>
    <t>Trámites de  defensa jurídica, judicial y extrajudicial de la entidad en términos y oportunidades concedidas por los Jueces de la Republica</t>
  </si>
  <si>
    <t>P159</t>
  </si>
  <si>
    <t xml:space="preserve">Realizar las solicitudes de conciliación prejudicial, judicial o posfallo estudiadas y presentadas al comité </t>
  </si>
  <si>
    <t>Revisar, estudiar y elaborar las  fichas de  solicitudes de conciliación para incluir en la orden del día  y presentar en sesión ordinaria o extraordinaria al comité de conciliaciones y defensa judicial del INPEC</t>
  </si>
  <si>
    <t xml:space="preserve">SECRETARIO TÉCNICO DEL COMITÉ DE CONCILIACIONES Y DEFENSA JUDICIAL DEL INPEC </t>
  </si>
  <si>
    <t>COORDINADOR GRUDE</t>
  </si>
  <si>
    <t>AUXILIAR/TECNCIO  DEL GRUPO</t>
  </si>
  <si>
    <t>ASIGNADO PARA CADA SESION</t>
  </si>
  <si>
    <t>P160</t>
  </si>
  <si>
    <t xml:space="preserve">Gestionar los procesos de jurisdicción coactiva </t>
  </si>
  <si>
    <t>Mantener y actualizar las base de datos "cuadro general de coactivos del INPEC" de acuerdo con los tramites realizados.</t>
  </si>
  <si>
    <t>CAMILO ARDILA ROA</t>
  </si>
  <si>
    <t>PROFESIONAL DEL GRUPO</t>
  </si>
  <si>
    <t>BLANCA ALARCÓN</t>
  </si>
  <si>
    <t>P161</t>
  </si>
  <si>
    <t>Presentar  ordenes de pago  al comité  de conciliaciones y defensa judicial del INPEC.</t>
  </si>
  <si>
    <t xml:space="preserve">Presentar al  Comité de Conciliaciones las ordenes de pago.   </t>
  </si>
  <si>
    <t>Mantener y actualizar los base de datos "Ordenes de pago del INPEC"</t>
  </si>
  <si>
    <t>P162</t>
  </si>
  <si>
    <t>Conciliación estado procesos judiciales entre el grupo de jurisdicción coactiva, demandas y defensa judicial de la Oficina Asesora Jurídica y Grupo Contable- Dirección de Gestión Corporativa</t>
  </si>
  <si>
    <t xml:space="preserve">Solicitar a Directores Regionales y apoderados del INPEC el registro total y actualización oportuna del EKOGUI a mas tardar ultimo día hábil de cada mes </t>
  </si>
  <si>
    <t>ASIGNADO POR EL COORDINADOR</t>
  </si>
  <si>
    <t>Realizar descarga mensual de reporte EKOGUI el primer día hábil de cada mes como insumo para el informe mensual estado procesos judiciales a GOCON de la Dirección de Gestión Corporativa y cuando lo requieran los  órganos y dependencia de control.</t>
  </si>
  <si>
    <t xml:space="preserve">Elaborar informe mensual con base en las descarga EKOGUI sobre el estado de los procesos judiciales y enviarlo al GOCON  durante los  5 primeros días hábiles siguientes al mes vencido. Informe elaborado con base en la descarga EKOGUI </t>
  </si>
  <si>
    <t>Realizar mesa de trabajo para la conciliación entre el  GRUDE - OFAJU  y GOCON - DIGEC el 15 de cada mes y si es festivo el primer día hábil siguiente,  registrando en Acta las diferencias si se llegan a presentar, puntos definidos,  inconvenientes registrados, alternativas de solución, fechas, compromisos y funcionarios responsables</t>
  </si>
  <si>
    <t>P163</t>
  </si>
  <si>
    <t>Seguimiento al cumplimiento  de las actividades de la Política de prevención del daño antijurídico.</t>
  </si>
  <si>
    <t>Realizar seguimiento al cumplimiento de las actividades establecida en Política de Prevención del daño antijurídico, .aprobada por el Comité de Conciliaciones del INPEC y presentada ante la  ANDJE.</t>
  </si>
  <si>
    <t>P164</t>
  </si>
  <si>
    <t>Decisiones del comité  de conciliaciones y defensa judicial del INPEC, acciones de repetición reportadas al Coordinador de los agentes de Ministerio Público ante la jurisdicción en lo contencioso</t>
  </si>
  <si>
    <t>Informar al Ministerio Público ante la Jurisdicción en lo Contencioso Administrativo las decisión del  comité de conciliaciones y defensa judicial del INPEC respecto de la procedencia o no de instaurar acciones de repetición, anexando los documentos correspondientes</t>
  </si>
  <si>
    <t>Registrar en el EKOGUI las acciones de repetición ordenadas.</t>
  </si>
  <si>
    <t>EL PROFESIONAL QUE FUNJA COMO APODERADO DEL PROCESO</t>
  </si>
  <si>
    <t xml:space="preserve"> ABOGADO APODERADO DEL PROCESO DE ORDEN NACIONAL</t>
  </si>
  <si>
    <r>
      <t>Medir y evaluar la tasa de éxito procesal en medios de control de repetición de acuerdo con los fallos proferidos por los Operadores Judiciales de orden nacional.</t>
    </r>
    <r>
      <rPr>
        <sz val="9"/>
        <color rgb="FFFF0000"/>
        <rFont val="Arial Narrow"/>
        <family val="2"/>
      </rPr>
      <t xml:space="preserve"> </t>
    </r>
  </si>
  <si>
    <t>P165</t>
  </si>
  <si>
    <t>Acciones de tutela notificadas, registradas en el aplicativo SIJUR y contestada</t>
  </si>
  <si>
    <t>Elaborar escrito dando contestación  a las acciones de tutela e incidentes de desacato y remitir a la Autoridad Judicial correspondiente la respuesta y soportes requeridos a través de los diferentes medios (correo electrónico, correspondencia y fax).</t>
  </si>
  <si>
    <t>COORDINADOR GRUTU</t>
  </si>
  <si>
    <t xml:space="preserve">JOSE ANTONIO TORRES CERÒN </t>
  </si>
  <si>
    <t>PROFESIONALES, TECNICOS Y AUXILARES DEL GRUPO</t>
  </si>
  <si>
    <t>YURANI CASTILLO, IVETTE ARDILA, ROSA SIERRA, ANDERES GOMEZ, ELIZABETH CASALLAS, LEIDY FIGUEROA, EDWIN RODRIGUEZ</t>
  </si>
  <si>
    <t>Registrar en la base de datos  entrada y salida de Acciones de Tutela e incidentes de desacato el estado y tramite a las mismas  como mecanismo de seguimiento y  control organizando los soportes de acuerdo con las normas de Gestión documental.</t>
  </si>
  <si>
    <t>MICHIO TRUJILLO, ANDRES PAMO, VIVIANA ESTEPA, CARLOS BALLEN, CRISTIAN PARRA, TATIANA ORTIZ.</t>
  </si>
  <si>
    <t>Revisar  y ajustar el procedimiento “Acciones de Tutela y de Cumplimiento v2”</t>
  </si>
  <si>
    <t xml:space="preserve">PROFESIONAL DEL GRUPO </t>
  </si>
  <si>
    <t xml:space="preserve">ASIGNADO POR EL COORDINADOR </t>
  </si>
  <si>
    <t>OFICINA DE CONTROL DISCIPLINARIO</t>
  </si>
  <si>
    <t>IS42</t>
  </si>
  <si>
    <t xml:space="preserve">Decisiones de fondo de los Procesos activos, quejas e informes </t>
  </si>
  <si>
    <t>P166</t>
  </si>
  <si>
    <t>HERMAN DE JESUS ZAPATA SERNA</t>
  </si>
  <si>
    <t>JEFE OFIDI</t>
  </si>
  <si>
    <t>Coordinador GINDI</t>
  </si>
  <si>
    <t>OLIVO SANDOVAL SANDOVAL</t>
  </si>
  <si>
    <t xml:space="preserve">Programar brigadas de descongestión disciplinaria </t>
  </si>
  <si>
    <t>IS43</t>
  </si>
  <si>
    <t xml:space="preserve">No. de quejas evaluadas/ No. de quejas recepcionadas *100 </t>
  </si>
  <si>
    <t>P167</t>
  </si>
  <si>
    <t>Quejas e informes disciplinarios recibidos y evaluados.</t>
  </si>
  <si>
    <t xml:space="preserve">Evaluar y definir el trámite a seguir de las quejas e informes allegados mensualmente a la oficina </t>
  </si>
  <si>
    <t>IS44</t>
  </si>
  <si>
    <t xml:space="preserve">No. de actividades preventivas realizadas </t>
  </si>
  <si>
    <t>P168</t>
  </si>
  <si>
    <t xml:space="preserve">Prevenir conductas que afecten la disciplina al interior de la Institución.    </t>
  </si>
  <si>
    <t>Coordinador GOPEV</t>
  </si>
  <si>
    <t>VIVIAN ARELIX MURILLO ORTIZ</t>
  </si>
  <si>
    <t xml:space="preserve">Publicar trimestralmente la  relación de fallos sancionatorios proferidos en  desarrollo de la acción disciplinaria contra Directivos y demás funcionarios </t>
  </si>
  <si>
    <t xml:space="preserve">Rendir informe estadístico  trimestral a la DINPE sobre el Inventario Disciplinario y actuaciones  realizadas por los Operadores Disciplinarios a nivel nacional y registradas en el SIID </t>
  </si>
  <si>
    <t>S20</t>
  </si>
  <si>
    <t>MEJORA NORMATIVA</t>
  </si>
  <si>
    <t>Porcentaje de cumplimiento de los trámites de  defensa jurídica, judicial y extrajudicial de la entidad en términos y oportunidades concedidas por los Jueces de la Republica</t>
  </si>
  <si>
    <t>P170</t>
  </si>
  <si>
    <t>Fallos de segunda instancia dentro de los procesos disciplinarios que se surten en contra de los funcionarios,  proyectados y presentados</t>
  </si>
  <si>
    <t>Sustanciar las actuaciones relacionadas con la segunda instancia de los procesos disciplinarios de acuerdo con el orden de llegada y proyectar los fallos para la firma del Director General.</t>
  </si>
  <si>
    <t>COORDINADOR GRECO</t>
  </si>
  <si>
    <t>YURI BIBIANA GARCIA LOZANO</t>
  </si>
  <si>
    <t>PROFESIONALES DEL GRUPO</t>
  </si>
  <si>
    <t xml:space="preserve"> EL ASIGNADO POR EL COORDINADOR</t>
  </si>
  <si>
    <t>Registrar en la base de datos los expedientes relacionados con los fallos de segunda instancia recibidos y el responsable del tramite realizado</t>
  </si>
  <si>
    <t>Realizar mesas de trabajo para evaluar y estudiar los procesos disciplinarios que por su complejidad así lo amerite.</t>
  </si>
  <si>
    <t>P173</t>
  </si>
  <si>
    <t>Emitir conceptos jurídicos en materia penitenciaria y carcelaria y  control de legalidad a los acuerdos y resoluciones presentadas en el Grupo de Recursos y Conceptos</t>
  </si>
  <si>
    <t>JOSE ANTONIO TORRES CERÒN</t>
  </si>
  <si>
    <t xml:space="preserve">Proyectar y atender  los conceptos jurídicos  requeridos por las diferentes áreas que lo requieran. </t>
  </si>
  <si>
    <t xml:space="preserve">Ejercer el control de legalidad de los proyectos de  acuerdos y actos administrativos proferidos por las áreas del INPEC y presentados en la OFAJU </t>
  </si>
  <si>
    <t>Registrar las solicitudes sobre conceptos jurídicos y de control de legalidad emitidos por el GRECO</t>
  </si>
  <si>
    <t>TECNICO / AUXILIAR</t>
  </si>
  <si>
    <t>P174</t>
  </si>
  <si>
    <t xml:space="preserve">Tramites de casa cárcel solicitados y resueltos </t>
  </si>
  <si>
    <t>Realizar tramites de casa cárcel solicitados al GRECO</t>
  </si>
  <si>
    <t>Registrar en la base de datos las solicitudes de tramites de casa cárcel solicitados</t>
  </si>
  <si>
    <t>EVALUACIÓN DE RESULTADOS</t>
  </si>
  <si>
    <t>Conocer los avances en la consecución de resultados previstos en su marco estratégico.</t>
  </si>
  <si>
    <t>C7</t>
  </si>
  <si>
    <t>SEGUIMIENTO Y EVALUACIÓN DEL DESEMPEÑO INSTITUCIONAL</t>
  </si>
  <si>
    <t>Promover al Instituto el seguimiento a la gestión y su desempeño</t>
  </si>
  <si>
    <t>IE8</t>
  </si>
  <si>
    <t>Eficacia del seguimiento a la gestión institucional y la evaluación de los resultados obtenidos</t>
  </si>
  <si>
    <t>S21</t>
  </si>
  <si>
    <t>IS47</t>
  </si>
  <si>
    <t>Porcentaje  del cumplimiento al seguimiento del plan institucional Nacional</t>
  </si>
  <si>
    <t>P175</t>
  </si>
  <si>
    <t xml:space="preserve">Realizar seguimiento anual al Plan de Direccionamiento estratégico. </t>
  </si>
  <si>
    <t>Consolidar los resultados de las dependencias en el plan de acción y procesarlos para obtener la evaluación del Direccionamiento estratégico con su nueva matriz</t>
  </si>
  <si>
    <t>P176</t>
  </si>
  <si>
    <t>Realizar seguimiento Trimestral al Plan de Acción.</t>
  </si>
  <si>
    <t>Generar trimestralmente el Informe de seguimiento del plan de acción y presentarlo ante el  comité institucional de desempeño</t>
  </si>
  <si>
    <t>P177</t>
  </si>
  <si>
    <t>Realizar seguimiento Trimestral al modelo integrado de planeación y gestión</t>
  </si>
  <si>
    <t>Generar trimestralmente el Informe de seguimiento del Modelo integrado de Planeación y Gestión y presentarlo ante el ministerio y comité institucional de desempeño institucional).</t>
  </si>
  <si>
    <t>P178</t>
  </si>
  <si>
    <t>Informes de monitoreo al mapa de riesgos de corrupción vigente, con base en la información reportada por los dueños de proceso y según lo establecido en la Política de Administración del Riesgo</t>
  </si>
  <si>
    <t>Efectuar monitoreo periódico al mapa de riesgo de corrupción con base  en la información que remitan los líderes de los procesos, de acuerdo con la Dimensión de Control Interno del MIPG y la Política de Administración del Riesgo del INPEC</t>
  </si>
  <si>
    <t>IS48</t>
  </si>
  <si>
    <t>Porcentaje  del cumplimiento al seguimiento del plan institucional Dirección Regional</t>
  </si>
  <si>
    <t>P179</t>
  </si>
  <si>
    <t>Realizar seguimiento trimestral a los planes de acción de las Direcciones Regionales y establecimientos de reclusión.</t>
  </si>
  <si>
    <t>Verificar, analizar y evaluar el plan de acción de las direcciones Regionales y sus establecimientos de reclusión de su jurisdicción trimestralmente</t>
  </si>
  <si>
    <t>IS49</t>
  </si>
  <si>
    <t>Porcentaje  del cumplimiento al seguimiento del plan institucional Establecimiento de reclusión</t>
  </si>
  <si>
    <t>P180</t>
  </si>
  <si>
    <t>Realizar seguimiento al avance del plan de implementación Estándares "ACA" en Jamundí, Espinal y Escuela Penitenciaria y demás ERON</t>
  </si>
  <si>
    <t>Verificar, analizar y evaluar el plan de acción de los estándares a cumplir para la certificación ACA en los ERON a certificar</t>
  </si>
  <si>
    <t>P181</t>
  </si>
  <si>
    <t>Seguimiento mensual de los indicadores, (físico, producto y financiero) de los proyectos de inversión activos</t>
  </si>
  <si>
    <t>Verificar, analizar y alimentar el seguimiento de avance de los proyectos de inversión en indicador Físico, producto y gestión mensualmente</t>
  </si>
  <si>
    <t>P182</t>
  </si>
  <si>
    <t xml:space="preserve">Seguimiento mensual a los indicadores, aprobados en SINERGIA </t>
  </si>
  <si>
    <t>Registrar durante los 10 primeros días de cada mes, en la pagina de SINERGIA los avances cualitativos y cuantitativos de los indicadores del PND.</t>
  </si>
  <si>
    <t>P183</t>
  </si>
  <si>
    <t xml:space="preserve">Seguimiento anual a los indicadores, Estratégicos </t>
  </si>
  <si>
    <t>Verificar, analizar y alimentar el seguimiento de avance de los indicadores del Direccionamiento estratégico a corte ultimo trimestre 2019</t>
  </si>
  <si>
    <t>Alimentar los  indicadores  estratégicos del direccionamiento estratégico 2019-2022 en modulo indicadores ISOLUCIÓN</t>
  </si>
  <si>
    <t>P184</t>
  </si>
  <si>
    <t>Seguimiento semestral  a los indicadores, de los procesos</t>
  </si>
  <si>
    <t>Actualizar en el modulo indicadores ISOLUCION los indicadores que los responsables de los procesos solicitan actualizar</t>
  </si>
  <si>
    <t>Verificar, analizar y alimentar el seguimiento de avance de los  indicadores de los procesos trimestralmente en la matriz y ISOLUCION</t>
  </si>
  <si>
    <t>GESTIÓN DEL CONOCIMIENTO Y LA INNOVACIÓN</t>
  </si>
  <si>
    <t>OD5</t>
  </si>
  <si>
    <t>Promover la construcción de una cultura de análisis y retroalimentación para el mejoramiento continuo.</t>
  </si>
  <si>
    <t>C8</t>
  </si>
  <si>
    <t>OE17</t>
  </si>
  <si>
    <t>Generar la captura y distribución del conocimiento.</t>
  </si>
  <si>
    <t>IE9</t>
  </si>
  <si>
    <t>Productos de investigación en la vigencia.</t>
  </si>
  <si>
    <t>S22</t>
  </si>
  <si>
    <t>INVESTIGACIÓN PENITENCIARIA Y CARCELARIA</t>
  </si>
  <si>
    <t>IS50</t>
  </si>
  <si>
    <t>P185</t>
  </si>
  <si>
    <t>Productos de investigación que generan nuevo conocimiento en el sector penitenciario y carcelario.</t>
  </si>
  <si>
    <t>MARICELA GUEVARA MONTAÑA</t>
  </si>
  <si>
    <t>SUBDIRECTORA ACADÉMICA</t>
  </si>
  <si>
    <t>Elaborar y aprobar el anteproyecto de investigación</t>
  </si>
  <si>
    <t>Coordinador Grupo Investigación Penitenciaria y Carcelaria</t>
  </si>
  <si>
    <t>CT. FRACELY GAMBOA MEJIA</t>
  </si>
  <si>
    <t>Desarrollar el proyecto de investigación</t>
  </si>
  <si>
    <t>Elaborar el informe final de investigación y socializar los resultados.</t>
  </si>
  <si>
    <t>P186</t>
  </si>
  <si>
    <t>Alianza estratégica con la Red de Escuelas del Estado para la divulgación y retroalimentación del conocimiento penitenciario a nivel nacional.</t>
  </si>
  <si>
    <t>Preparar y desarrollar la ponencia de participación del INPEC en el encuentro REDES.</t>
  </si>
  <si>
    <t>Número de encuentros académicos realizados para la divulgación y retroalimentación del conocimiento penitenciario.</t>
  </si>
  <si>
    <t>Realizar el ejercicio a modo experimental de un mapeo de conocimiento e innovación de acuerdo a los lineamientos del MIPG</t>
  </si>
  <si>
    <t>Diseño de la estrategia para llevar a cabo el mapeo en la Escuela Penitenciaria  según la buena práctica de la Gobernación de Antioquia</t>
  </si>
  <si>
    <t>Aprobación de la estrategia para llevar a cabo el mapeo en gestión del conocimiento e innovación en la Escuela Penitenciaria</t>
  </si>
  <si>
    <t>Implementación de la estrategia para llevar a cabo el mapeo en gestión del conocimiento e innovación en la Escuela Penitenciaria</t>
  </si>
  <si>
    <t>Plan de mejoramiento y plan de trabajo a mejorar la gestión del conocimiento e innovación en la Escuela Penitenciaria</t>
  </si>
  <si>
    <t xml:space="preserve">Implementación fases de plan de trabajo diagnostico madurez de colaboración conocimiento en G Suite en convenio con XERTICA </t>
  </si>
  <si>
    <t>Puesta en marcha primera fase plan de trabajo capacitación funcionarios  a modo presencial y virtual</t>
  </si>
  <si>
    <t>Puesta en marcha primera fase plan de trabajo Reuniones eficientes</t>
  </si>
  <si>
    <t>Puesta en marcha primera fase plan de trabajo tablero de negocios oficina de planeación</t>
  </si>
  <si>
    <t>OFICINA DE CONTROL INTERNO</t>
  </si>
  <si>
    <t>CONTROL INTERNO</t>
  </si>
  <si>
    <t>OD6</t>
  </si>
  <si>
    <t>Promover el Mejoramiento Continuo del Instituto</t>
  </si>
  <si>
    <t>C9</t>
  </si>
  <si>
    <t>OE18</t>
  </si>
  <si>
    <t>Promover el mejoramiento continuo del Instituto mediante métodos, procedimientos de control y gestión de riesgos, así como mecanismos de prevención y evaluación de este.</t>
  </si>
  <si>
    <t>IE10</t>
  </si>
  <si>
    <t>Evaluación del sistema de control interno (FURAG II)</t>
  </si>
  <si>
    <t>S23</t>
  </si>
  <si>
    <t>EVALUACIÓN Y SEGUIMIENTO</t>
  </si>
  <si>
    <t>IS51</t>
  </si>
  <si>
    <t>Evaluación Anual del Sistema de Control Interno</t>
  </si>
  <si>
    <t>P187</t>
  </si>
  <si>
    <t xml:space="preserve">Evaluar el Sistema de Control Interno. </t>
  </si>
  <si>
    <t>Mayor (ra) Jefferson Erazo Escobar</t>
  </si>
  <si>
    <t>Jefe de Oficina- Coordinadores Grupos</t>
  </si>
  <si>
    <t>Elaborar Informe del estado de avance del Sistema del Control Interno con la publicación en la Pagina WEB. Cada (6) meses</t>
  </si>
  <si>
    <t>Elaborar y publicar en la pagina web institucional la Evaluación del Sistema de Control Interno que se reporta a través del FURAG  II</t>
  </si>
  <si>
    <t>Incluir un análisis de riesgos dentro de los informes finales de auditoria que identifique los riesgos de gestión y corrupción percibidos durante el ejercicio de verificación.</t>
  </si>
  <si>
    <t>Profesionales</t>
  </si>
  <si>
    <t>Auditores OFICI</t>
  </si>
  <si>
    <t>Realizar tres (3) seguimientos a la efectividad de los controles incorporados en el mapa de Riesgos de Corrupción - aplicativo Isolución. (Teniendo en cuenta fechas: 30 de abril, 31 de agosto y 31 de diciembre)</t>
  </si>
  <si>
    <t>Grupo de Evaluación a la Gestión del Riesgo
Profesional</t>
  </si>
  <si>
    <t>Katherine Bastidas</t>
  </si>
  <si>
    <t>Publicar tres (3) informes de seguimiento al Mapa de Riesgos de Corrupción en la pestaña del Plan Anticorrupción - página web teniendo en cuenta los 10 primeros días hábiles de los meses de mayo, septiembre y enero.</t>
  </si>
  <si>
    <t>Nelson Javier 
Acosta Naranjo</t>
  </si>
  <si>
    <t>S24</t>
  </si>
  <si>
    <t xml:space="preserve">ENFOQUE HACIA LA PREVISIÓN </t>
  </si>
  <si>
    <t>IS53</t>
  </si>
  <si>
    <t>Incremento Porcentual de percepción del sistema</t>
  </si>
  <si>
    <t>P188</t>
  </si>
  <si>
    <t>Revista de Control Interno orientada a contribuir activamente en la identificación de mejoras al sistema de control interno, divulgando las políticas, metodologías y normativas del INPEC, sensibilizando sobre temas transversales de gestión y control.</t>
  </si>
  <si>
    <t>Diseño de la Revista Virtual de Control Interno</t>
  </si>
  <si>
    <t>Jefe de Oficina- Coordinadores Grupos
Funcionario</t>
  </si>
  <si>
    <t>Mauricio García Alejo</t>
  </si>
  <si>
    <t>Edición de la Revista Virtual de Control Interno</t>
  </si>
  <si>
    <t>Jefe de Oficina- Coordinadores Grupos
Funcionario OFICI</t>
  </si>
  <si>
    <t>Diagramación de la Revista Virtual de Control Interno</t>
  </si>
  <si>
    <t>Funcionario (s) OFICI</t>
  </si>
  <si>
    <t>Envió para publicación de la Revista Virtual de Control Interno</t>
  </si>
  <si>
    <t>S25</t>
  </si>
  <si>
    <t>EVALUACIÓN A LA GESTIÓN DEL RIESGO</t>
  </si>
  <si>
    <t>IS54</t>
  </si>
  <si>
    <t>Evaluación de la implementación de la estrategia  de aplicación del Código de Integridad realizada</t>
  </si>
  <si>
    <t>P189</t>
  </si>
  <si>
    <t>Evaluación de la eficacia de la estrategia implementada por el INPEC para promover la aplicación del Código de Integridad.</t>
  </si>
  <si>
    <t xml:space="preserve">Realizar seguimiento a las actividades adelantadas por talento humano, que soporten la sensibilización, inducción, reinducción y afianzamiento de los contenidos del Código de Integridad </t>
  </si>
  <si>
    <t>Grupo evaluación a la gestión del riesgo</t>
  </si>
  <si>
    <t>IS55</t>
  </si>
  <si>
    <t>Plan Anticorrupción y Atención al Ciudadano formulado y monitoreado</t>
  </si>
  <si>
    <t>P190</t>
  </si>
  <si>
    <t>Riesgos de corrupción identificados y valorados por cada proceso, de acuerdo con la metodología para la administración del riesgo</t>
  </si>
  <si>
    <t>Realizar mesas de trabajo con los dueños de proceso y equipo operativo calidad MECI para la identificación o actualización de los riesgos de corrupción, de acuerdo con la metodología para la administración del riesgo.</t>
  </si>
  <si>
    <t xml:space="preserve">Identificar los riesgos de corrupción de los Procesos Estratégicos, Misionales, Apoyo y Evaluación, Determinar factores externos e internos de corrupción que afectan la institución. </t>
  </si>
  <si>
    <t xml:space="preserve">Valorar el riesgo de Corrupción, determinando la probabilidad de materialización y sus consecuencias o su impacto; definiendo las acciones para evitar o reducirlo; realizando su medición. </t>
  </si>
  <si>
    <t>P191</t>
  </si>
  <si>
    <t>Participación de la ciudadanía en la construcción del mapa de riesgos de corrupción</t>
  </si>
  <si>
    <t>Convocar a los ciudadanos, usuarios o grupos de valor a vincularse en la definición del mapa de riesgos de corrupción del Instituto.</t>
  </si>
  <si>
    <t>P192</t>
  </si>
  <si>
    <t>Mapa de riesgos de corrupción definido y documentado por cada proceso institucional</t>
  </si>
  <si>
    <t>Consolidar el mapa de riesgos de corrupción del INPEC de acuerdo con la actualización efectuada a los diferentes mapas de riesgos por proceso.</t>
  </si>
  <si>
    <t>P193</t>
  </si>
  <si>
    <t>Mapa de riesgos de corrupción publicado en el portal web institucional</t>
  </si>
  <si>
    <t>Publicar el Mapa de Riesgos de Corrupción del Instituto en la página web institucional.</t>
  </si>
  <si>
    <t>P194</t>
  </si>
  <si>
    <t>Mapa de riesgos de corrupción divulgado por mínimo tres canales de comunicación</t>
  </si>
  <si>
    <t>Divulgar con los servidores penitenciarios y demás grupos de valor del Instituto el mapa de riesgos de corrupción.</t>
  </si>
  <si>
    <t>P195</t>
  </si>
  <si>
    <t>Ajustes al mapa de riesgos de corrupción documentados y aprobados, según recomendaciones y solicitudes realizados al interior de la entidad.</t>
  </si>
  <si>
    <t>Realizar ajustes al mapa de riesgos de corrupción de acuerdo con las recomendaciones y solicitudes realizados al interior de la entidad.</t>
  </si>
  <si>
    <t>Jefe OFICINA ASESORA PLANEACIÓN</t>
  </si>
  <si>
    <t>DIRECCION DE ATENCIÓN Y TRATAMIENTO</t>
  </si>
  <si>
    <t>Psicosocial / Atención Social</t>
  </si>
  <si>
    <t>ATENCIÓN Y TRATAMIENTO PENITENCIARIO</t>
  </si>
  <si>
    <t>OD7</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</si>
  <si>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t>
  </si>
  <si>
    <t>C10</t>
  </si>
  <si>
    <t>PSICOSOCIAL</t>
  </si>
  <si>
    <t>OE19</t>
  </si>
  <si>
    <t>Diseñar E Implementar Programas De Tratamiento Penitenciario Y De Atención Social Eficaces Beneficiando A La Ppl Y Facilitando Su Proceso De Prisionalización</t>
  </si>
  <si>
    <t>IE12</t>
  </si>
  <si>
    <t>N° PPL Beneficiada en los programas de atención social / ppl Intramural</t>
  </si>
  <si>
    <t>S26</t>
  </si>
  <si>
    <t>ATENCIÓN SOCIAL</t>
  </si>
  <si>
    <t>IS56</t>
  </si>
  <si>
    <t xml:space="preserve">Entrega de elementos de aseo personal a la PPL en abril, agosto y diciembre/ PPL intramuros en abril, agosto y diciembre  </t>
  </si>
  <si>
    <t>P196</t>
  </si>
  <si>
    <t>Mejorar la accesibilidad a elementos básicos para la población privada de la libertad Intramural</t>
  </si>
  <si>
    <t xml:space="preserve">Cuatrimestral </t>
  </si>
  <si>
    <t xml:space="preserve">MYRIAM SILVA BELTRAN </t>
  </si>
  <si>
    <t>SUBDIIRECCION DE ATENCION PSICOSOCIAL</t>
  </si>
  <si>
    <t>Realizar una retroalimentación a las Direcciones Regionales de las entregas masivas de elementos de dotación en abril, agosto y diciembre a la PPL.</t>
  </si>
  <si>
    <t xml:space="preserve">Profesional especializado </t>
  </si>
  <si>
    <t xml:space="preserve">Myriam Silva Beltrán </t>
  </si>
  <si>
    <t xml:space="preserve">Profesional universitaria </t>
  </si>
  <si>
    <t>Zoulange Ortiz</t>
  </si>
  <si>
    <t xml:space="preserve">Socializar el procedimiento "Entrega kit de aseo y elementos de cama a la PPL", a través de una conexión virtual con cada Dirección Regional. </t>
  </si>
  <si>
    <t>IS57</t>
  </si>
  <si>
    <t>VIVIF realizadas / VIVIF programadas</t>
  </si>
  <si>
    <t>P197</t>
  </si>
  <si>
    <t>Aumentar el acceso a la Estrategia de VIVIF para las personas privadas de la libertad.</t>
  </si>
  <si>
    <t>Realizar seguimiento y retroalimentación semestral a la implementación de la estrategia VIVIF.</t>
  </si>
  <si>
    <t>Vilma Vargas</t>
  </si>
  <si>
    <t xml:space="preserve">Realizar promoción y seguimiento de VIVIF con PPL extranjeros en los meses de julio y agosto </t>
  </si>
  <si>
    <t>IS58</t>
  </si>
  <si>
    <t xml:space="preserve">PPL atendida por atención psicológica / PPL Intramural que solicita atención </t>
  </si>
  <si>
    <t>P198</t>
  </si>
  <si>
    <t>Mejorar el acceso a atención psicológica en la población privada de la libertad.</t>
  </si>
  <si>
    <t xml:space="preserve">Realizar seguimiento semestral a la implementación de la guía de asistencia psicológica en los ERON. </t>
  </si>
  <si>
    <t>Luz Marlen Escamilla</t>
  </si>
  <si>
    <t>Socializar guía de asistencia psicológica a las Direcciones Regionales.</t>
  </si>
  <si>
    <t>IS59</t>
  </si>
  <si>
    <t>PPL con actividades de  prevención al consumo de SPA / PPL Intramural</t>
  </si>
  <si>
    <t>P199</t>
  </si>
  <si>
    <t>Aumentar la cobertura de PPL que participan en actividades de prevención del consumo de SPA</t>
  </si>
  <si>
    <t>Realizar una actividad de entrenamiento en temas de prevención al consumo spa para referentes del programa en las Direcciones Regionales y ERON.</t>
  </si>
  <si>
    <t>Diseñar e implementar una estrategia de  divulgación masiva sobre temas de Prevención al Consumo de SPA.</t>
  </si>
  <si>
    <t>IS60</t>
  </si>
  <si>
    <t>ERON con protocolo de detección de riesgo suicida implementado / total ERON</t>
  </si>
  <si>
    <t>P200</t>
  </si>
  <si>
    <t>Diseñar e implementar acciones para mejorar la intervención de conductas suicidas.</t>
  </si>
  <si>
    <t>Realizar jornada de sensibilización por videoconferencia con las Direcciones Regionales el día de prevención del suicidio 10/09/2020</t>
  </si>
  <si>
    <t>IS61</t>
  </si>
  <si>
    <t xml:space="preserve">PPL atendida en programas dirigidos a grupos con condiciones excepcionales/ppl reconocida con condiciones excepcional </t>
  </si>
  <si>
    <t>P201</t>
  </si>
  <si>
    <t>Aumentar la cobertura de los programas dirigidos a la población reconocida con condiciones excepcionales.</t>
  </si>
  <si>
    <t>Realizar seguimiento semestral a los encuentros multiculturales y celebración de acciones afirmativas de los grupos con condiciones excepcionales.</t>
  </si>
  <si>
    <t>Yolanda Hernández</t>
  </si>
  <si>
    <t>Realizar sensibilización a las Direcciones Regionales y ERON sobre atención psicosocial con enfoque diferencial.</t>
  </si>
  <si>
    <t>IS63</t>
  </si>
  <si>
    <t>Establecimientos con programa de atención a niños modernizados / Establecimientos proyectados.</t>
  </si>
  <si>
    <t>P204</t>
  </si>
  <si>
    <t>Modernización  del programa de atención de los  niños RM Bogotá</t>
  </si>
  <si>
    <t>Realizar una visita de seguimiento trimestral al programa de atención a niños menores de 3 años en RM Bogotá.</t>
  </si>
  <si>
    <t>Participar en las reuniones semestrales del Comité nacional de seguimiento al convenio ICBF-INPEC.</t>
  </si>
  <si>
    <t>Psicosocial / Tratamiento Penitenciario</t>
  </si>
  <si>
    <t>IE11</t>
  </si>
  <si>
    <t>N° PPL Accede al tratamiento penitenciario / total ppl condenada</t>
  </si>
  <si>
    <t>S27</t>
  </si>
  <si>
    <t>TRATAMIENTO PENITENCIARIO</t>
  </si>
  <si>
    <t>IS64</t>
  </si>
  <si>
    <t>No ppl clasificados y/o con seguimiento  en fase de tratamiento</t>
  </si>
  <si>
    <t>P205</t>
  </si>
  <si>
    <t>Realizar clasificación y/o seguimiento de la PPL condenada en fases de Tratamiento Penitenciario en los ERON.</t>
  </si>
  <si>
    <t>Realizar seguimiento y desarrollar acciones de mejoramiento a la clasificación en fase de tratamiento</t>
  </si>
  <si>
    <t>Luz Adriana Sanabria</t>
  </si>
  <si>
    <t>Sara Blanco</t>
  </si>
  <si>
    <t>IS65</t>
  </si>
  <si>
    <t>No ppl condenados asignados a actividades ocupacionales tee</t>
  </si>
  <si>
    <t>P206</t>
  </si>
  <si>
    <t>Realizar asignación de la PPL condenada a programas ocupacionales de trabajo, estudio y enseñanza  en los ERON.</t>
  </si>
  <si>
    <t xml:space="preserve">Realizar seguimiento y desarrollar acciones de mejoramiento a la asignación de programas de trabajo, estudio y enseñanza. </t>
  </si>
  <si>
    <t>Gigliola Vargas</t>
  </si>
  <si>
    <t>IS66</t>
  </si>
  <si>
    <t xml:space="preserve">No  ppl que participan en programas psicosociales con fines de tratamiento </t>
  </si>
  <si>
    <t>P207</t>
  </si>
  <si>
    <t>Incrementar el número de PPL condenados que participan en los programas psicosociales con fines  de Tratamiento Penitenciario implementados en los ERON.</t>
  </si>
  <si>
    <t>Realizar seguimiento y desarrollar acciones de mejoramiento a la implementación de los programas psicosociales con fines de tratamiento penitenciario</t>
  </si>
  <si>
    <t>Sandra Lizarazo</t>
  </si>
  <si>
    <t>P208</t>
  </si>
  <si>
    <t>Fortalecer los centros de referenciación del orden Nacional</t>
  </si>
  <si>
    <t>Realizar seguimiento y desarrollar acciones de mejoramiento al servicio de los Centros de Referenciación del orden nacional</t>
  </si>
  <si>
    <t>IS67</t>
  </si>
  <si>
    <t xml:space="preserve">No  de Comunidades terapéuticas  en funcionamiento a nivel nacional </t>
  </si>
  <si>
    <t>P209</t>
  </si>
  <si>
    <t>Fortalecer el tratamiento penitenciario con seguimiento e  implementación de comunidades terapéuticas en el ERON</t>
  </si>
  <si>
    <t xml:space="preserve">Realizar seguimiento y desarrollar acciones de mejoramiento sobre la  implementación de comunidades terapéuticas en los ERON </t>
  </si>
  <si>
    <t>P210</t>
  </si>
  <si>
    <t>Implementar Herramientas de Evaluación Penitenciaria (proyecto de Inversión)</t>
  </si>
  <si>
    <t xml:space="preserve">Integrar el instrumento de caracterización ocupacional al SISPEC WEB en el Módulo Sistema Progresivo </t>
  </si>
  <si>
    <t xml:space="preserve">Sara Blanco / Gigliola Vargas </t>
  </si>
  <si>
    <t xml:space="preserve">Realizar proceso de implementación del instrumento de caracterización ocupacional </t>
  </si>
  <si>
    <t>Psicosocial / Apoyo Espiritual</t>
  </si>
  <si>
    <t>S28</t>
  </si>
  <si>
    <t>APOYO ESPIRITUAL</t>
  </si>
  <si>
    <t>IS68</t>
  </si>
  <si>
    <t>Porcentaje  de asistencias efectuadas por parte de los lideres espirituales de acuerdo a su culto  religiosa</t>
  </si>
  <si>
    <t>P211</t>
  </si>
  <si>
    <t>Facilitar el acompañamiento de las entidades religiosas para que las prácticas de culto y el aporte al bien común se materialicen, según necesidades de asistencia espiritual y religiosa de la Población Privada de la Libertad.</t>
  </si>
  <si>
    <t>Realizar (2) brigadas de asistencia espiritual a la PPL, en los establecimientos de reclusión.</t>
  </si>
  <si>
    <t>Coordinador</t>
  </si>
  <si>
    <t>Wilson Castaño M.</t>
  </si>
  <si>
    <t>Laura Martínez V.</t>
  </si>
  <si>
    <t xml:space="preserve">Realizar y/o participar de 02 encuentros ecuménicos con representantes de diferentes entidades religiosas </t>
  </si>
  <si>
    <t xml:space="preserve">Nelson Céspedes </t>
  </si>
  <si>
    <t>P212</t>
  </si>
  <si>
    <t>Implementación y seguimiento al "Programa de formación de líderes a través del manejo de la inteligencia emocional y social de la población privada de libertad del establecimiento de EPMSC El Espinal".</t>
  </si>
  <si>
    <t>Presentar informe de implementación del programa FORLAC en EPMSC El Espinal</t>
  </si>
  <si>
    <t>Hacer seguimiento mensual a través de informes de gestión a la ejecución de las actividades del programa FORLAC en EPMSC El Espinal</t>
  </si>
  <si>
    <t>P213</t>
  </si>
  <si>
    <t>Fortalecer la dimensión espiritual de la población privada de libertad.</t>
  </si>
  <si>
    <t>$294.565.837.00</t>
  </si>
  <si>
    <t xml:space="preserve">Realizar seguimiento trimestral mediante informes de gestión a la ejecución del programa de asistencia espiritual mediante el contrato con CEC </t>
  </si>
  <si>
    <t>Realizar 07 encuentros con responsables de asistencia espiritual de las seis regionales y 02 encuentros con los responsables regionales.</t>
  </si>
  <si>
    <t>Secretario</t>
  </si>
  <si>
    <t xml:space="preserve">Héctor Darío Cárdenas </t>
  </si>
  <si>
    <t>P214</t>
  </si>
  <si>
    <t>Fortalecer el programa de asistencia espiritual a través de la cartillas y material didáctico de apoyo.</t>
  </si>
  <si>
    <t xml:space="preserve">Realizar diseño y contenido de la cartilla "El liderazgo de Jesús en el Mundo Penitenciario". </t>
  </si>
  <si>
    <t>Realizar entrega de cartillas a lideres espirituales de las 6 regionales "El liderazgo de Jesús en el Mundo Penitenciario"</t>
  </si>
  <si>
    <t>P215</t>
  </si>
  <si>
    <t>Seguimiento y orientación a las acciones que realicen las entidades religiosas a través de los lideres espirituales o voluntarios</t>
  </si>
  <si>
    <t>Identificar y consolidar listado de voluntarios activos en los establecimientos de reclusión del a ciudad de Bogotá.</t>
  </si>
  <si>
    <t>Realizar seguimiento trimestral a las actividades de los voluntarios que asisten a los establecimientos de reclusión de la ciudad de Bogotá.</t>
  </si>
  <si>
    <t>P216</t>
  </si>
  <si>
    <t>Proponer alianzas de voluntariado con base en las necesidades identificadas en los ERON</t>
  </si>
  <si>
    <t>Realizar diagnostico en los establecimientos de reclusión de Bogotá respecto las necesidades que podrían ser apoyadas por voluntariados.</t>
  </si>
  <si>
    <t>Proponer al menos 1 alianza de voluntariado de acuerdo con las necesidades identificadas a los ERON de Bogotá.</t>
  </si>
  <si>
    <t>Educación /Educación penitenciaria y carcelaria</t>
  </si>
  <si>
    <t>C11</t>
  </si>
  <si>
    <t>EDUCACIÓN</t>
  </si>
  <si>
    <t>OE20</t>
  </si>
  <si>
    <t>Implementar el modelo educativo del INPEC en cada uno de los ERON,  incluyendo  las actividades deportivas, recreativas y culturales como parte constitutiva del tratamiento penitenciario,   en pro de  mejorar   la calidad de la educación impartida a los privados de la libertad.</t>
  </si>
  <si>
    <t>IE13</t>
  </si>
  <si>
    <t>% de establecimientos con programas de educación en el marco del modelo educativo</t>
  </si>
  <si>
    <t>S29</t>
  </si>
  <si>
    <t>EDUCACIÓN PENITENCIARIA Y CARCELARIA</t>
  </si>
  <si>
    <t>IS69</t>
  </si>
  <si>
    <t>Porcentaje de ERON  desarrollando la educación  mediante el modelo educativo del INPEC.</t>
  </si>
  <si>
    <t>P217</t>
  </si>
  <si>
    <t xml:space="preserve">ERON  desarrollando el modelo educativo </t>
  </si>
  <si>
    <t>INGRID PAOLA GONZALEZ</t>
  </si>
  <si>
    <t>SUBDIRECTORA DE EDUCACIÓN</t>
  </si>
  <si>
    <t xml:space="preserve">Realizar  capacitación y asesoría a nivel técnico a los servidores públicos de las áreas educativas de 30 ERON y a los responsables de educación de las 6 direcciones regionales, en  la  implementación y seguimiento del modelo educativo para el sistema penitenciario y carcelario colombiano. </t>
  </si>
  <si>
    <t xml:space="preserve">Coordinación grupo educación penitenciaria y carcelaria </t>
  </si>
  <si>
    <t xml:space="preserve">Enrique Alberto Castillo Fonseca </t>
  </si>
  <si>
    <t xml:space="preserve">Grupo educación penitenciaria y carcelaria </t>
  </si>
  <si>
    <t>Elaborar y suscribir contrato para "Diseñar, diagramar e imprimir   la segunda edición  de las Unidades Didácticas Integradas UDI para PPL  estudiantes del Modelo Educativo para el Sistema Penitenciario y Carcelario Colombiano"</t>
  </si>
  <si>
    <t>IS70</t>
  </si>
  <si>
    <t xml:space="preserve">Porcentaje de ERON vinculando a PPL en los programas de educación superior </t>
  </si>
  <si>
    <t>P218</t>
  </si>
  <si>
    <t>Ampliación de oferta de educación superior</t>
  </si>
  <si>
    <t xml:space="preserve">Fortalecer el programa de educación superior, por medio de la suscripción de por lo menos un (1) convenio. </t>
  </si>
  <si>
    <t>Dotar por lo menos 05 áreas educativas de ERON,  con un aula de informática para el fortalecimiento de los programas de educación.</t>
  </si>
  <si>
    <t>Celebración de contratos para el apoyo económico a PPL inscritos en el  programa de educación superior a distancia en el marco de los convenios suscritos.</t>
  </si>
  <si>
    <t>IS71</t>
  </si>
  <si>
    <t xml:space="preserve">Porcentaje de ERON vinculando a PPL en los programas de educación para el trabajo y  desarrollo humano </t>
  </si>
  <si>
    <t>P219</t>
  </si>
  <si>
    <t xml:space="preserve"> Ampliar la participación de la Población privada de la libertad hábil a la oferta educativa desarrollada por el Sena</t>
  </si>
  <si>
    <t>Asignar recursos para el fortalecimiento de los cursos desarrollados por el SENA, de acuerdo con las necesidades presentadas por los establecimientos de reclusión.</t>
  </si>
  <si>
    <t xml:space="preserve">Realizar ciclo de video conferencias (una trimestral),  con el personal de funcionarios de las direcciones regionales responsables del  área de atención y tratamiento y educación,  para direccionar la promoción de la oferta educativa del SENA, y la ruta de vinculación para la PPL en los ERON , de cada jurisdicción.     
  </t>
  </si>
  <si>
    <t>IS72</t>
  </si>
  <si>
    <t xml:space="preserve">Porcentaje de ERON con programa  de validación y preparación  para presentar pruebas de Estado ICFES </t>
  </si>
  <si>
    <t>P220</t>
  </si>
  <si>
    <t xml:space="preserve">Ampliación de la cobertura del programa de preparación  y  validación ICFES </t>
  </si>
  <si>
    <t>Elaborar y suscribir contrato de prestación de servicios con el ICFES.</t>
  </si>
  <si>
    <t xml:space="preserve">Realizar ciclo de video conferencias (una trimestral ) con el personal de funcionarios de  las regionales del área de atención y tratamiento - educación,  para promover e incentivar la formulación de una estructura de formación de competencias para la presentación de las pruebas ICFES, en las áreas educativas de los ERON de cada jurisdicción.  
</t>
  </si>
  <si>
    <t>IS73</t>
  </si>
  <si>
    <t xml:space="preserve">Porcentaje de ERON con PPL con  programa de alfabetización   </t>
  </si>
  <si>
    <t>P221</t>
  </si>
  <si>
    <t xml:space="preserve">Ampliación cobertura programa de alfabetización </t>
  </si>
  <si>
    <t xml:space="preserve">
Realizar capacitación en el manejo de la cartilla de alfabetización en los tres ERON de Bogotá.
</t>
  </si>
  <si>
    <t xml:space="preserve">Entregar propuesta para el fortalecimiento del programa de alfabetización. </t>
  </si>
  <si>
    <t>Realizar asesoría Técnica a 20 Instituciones Educativas que son propiedad del INPEC con el fin de iniciar la implementación del Modelo Educativo  para el Sistema Penitenciario y Carcelario Colombiano de acuerdo con el objetivo misional en el marco del Derecho fundamental a la Educación de calidad</t>
  </si>
  <si>
    <t>S30</t>
  </si>
  <si>
    <t>CULTURA DEPORTE Y RECREACIÓN</t>
  </si>
  <si>
    <t>IS74</t>
  </si>
  <si>
    <t xml:space="preserve">No de ERON dotados con material bibliográfico y mobiliario para bibliotecas/ No total de ERON </t>
  </si>
  <si>
    <t>P222</t>
  </si>
  <si>
    <t xml:space="preserve"> ERON con Bibliotecas en funcionamiento (espacio físico, mobiliario, equipo de computo con software, material bibliográfico actualizado y personal capacitado)</t>
  </si>
  <si>
    <t xml:space="preserve">Implementar por lo menos un curso virtual para bibliotecarios con el apoyo de la Escuela Nacional Penitenciaria </t>
  </si>
  <si>
    <t xml:space="preserve">Coordinación grupo deporte, recreación y cultura. </t>
  </si>
  <si>
    <t xml:space="preserve">Claudia Patricia Vergara Hernández </t>
  </si>
  <si>
    <t>Grupo deporte, recreación y cultura</t>
  </si>
  <si>
    <t>Llevar a cabo un  evento de reconocimiento de las 5 mejores bibliotecas de los ERON  en el segundo semestre de la vigencia 2020.</t>
  </si>
  <si>
    <r>
      <t>Fortalecer las bibliotecas penitenciarias y carcelarias a nivel nacional, por medio de la suscripción de contrato para la adquisición de material bibliográfico, en los ERON priorizados para la vigencia.</t>
    </r>
    <r>
      <rPr>
        <sz val="9"/>
        <color theme="1"/>
        <rFont val="Arial Narrow"/>
        <family val="2"/>
      </rPr>
      <t xml:space="preserve"> </t>
    </r>
  </si>
  <si>
    <t xml:space="preserve">Educación /Deporte, recreación y cultura </t>
  </si>
  <si>
    <t>IS75</t>
  </si>
  <si>
    <t>No de ERON con programas deportivos y recreativos implementados /  No total de ERON</t>
  </si>
  <si>
    <t>P223</t>
  </si>
  <si>
    <t>ERON, con programas  deportivos, recreativos y culturales</t>
  </si>
  <si>
    <t xml:space="preserve">Promover y divulgar los criterios para la realización de los campeonatos deportivos penitenciarios y carcelarios que se llevan a cabo en los ERON,  por medio de 2 video conferencias en cada uno de los semestres, con los responsables de educación de los ERON y las direcciones regionales.    </t>
  </si>
  <si>
    <t>Suscribir por lo menos un convenio para el fortalecimiento de los programas de deporte, recreación y cultura.</t>
  </si>
  <si>
    <t>IS76</t>
  </si>
  <si>
    <t xml:space="preserve"> No de ERON con elementos para deporte, recreación y cultura, dotados / No total de ERON</t>
  </si>
  <si>
    <t>P224</t>
  </si>
  <si>
    <t xml:space="preserve"> ERON,  con elementos para deporte, recreación y cultura. </t>
  </si>
  <si>
    <t>Asignar recursos para la adquisición de elementos para el fortalecimiento de los programas de cultura deporte y recreación y hacer seguimiento a su ejecución a través de las direcciones regionales.</t>
  </si>
  <si>
    <t xml:space="preserve">Promover e incentivar el fortalecimiento del programa de cultura, deporte y recreación, por medio de video conferencias trimestrales,  con los responsables de educación de los ERON y las direcciones regionales, donde se presenten las acciones de gestión, intervención y formación que se pueden realizar con los recursos y características de cada ERON.  </t>
  </si>
  <si>
    <t>IS77</t>
  </si>
  <si>
    <t xml:space="preserve">No de ERON con programas culturales y artísticos implementados /  No total de ERON.  </t>
  </si>
  <si>
    <t>P225</t>
  </si>
  <si>
    <t xml:space="preserve">ERON, con programas culturales y artísticos. </t>
  </si>
  <si>
    <t>Realizar el Programa Libertad Bajo Palabra en alianza con el Ministerio de Cultura por medio de la suscripción de un contrato .</t>
  </si>
  <si>
    <t xml:space="preserve">Promover y divulgar los criterios para el desarrollo del concurso de teatro, música y pintura, que se llevara a cabo en cada ERON, por medio de 2 video conferencias en el primer semestre, con los responsables de educación de los ERON y las direcciones regionales.  </t>
  </si>
  <si>
    <t>Desarrollo Habilidades productivas</t>
  </si>
  <si>
    <t>C12</t>
  </si>
  <si>
    <t>DESARROLLO DE HABILIDADES  PRODUCTIVAS</t>
  </si>
  <si>
    <t>OE21</t>
  </si>
  <si>
    <t>Promover el desarrollo de actividades laborales ocupacionales y productivas para las personas privadas de la libertad</t>
  </si>
  <si>
    <t>IE14</t>
  </si>
  <si>
    <t>Incremento en la demanda de cupos para las actividades ocupacionales y productivas</t>
  </si>
  <si>
    <t>S31</t>
  </si>
  <si>
    <t>ACTIVIDADES OCUPACIONALES</t>
  </si>
  <si>
    <t>IS78</t>
  </si>
  <si>
    <t>Número total de planes ocupacionales actualizados / Número total de planes ocupacionales</t>
  </si>
  <si>
    <t>P226</t>
  </si>
  <si>
    <t xml:space="preserve">Diseño del nuevo calzado para los internos condenados del país; en formas, colores y materiales apropiados al género masculino; en cumplimiento a lo establecido en el articulo 2º de la Ley 1709 de 2014. </t>
  </si>
  <si>
    <t>Subdirector de Desarrollo de Habilidades Productivas</t>
  </si>
  <si>
    <t>FASE 1. EXPLORACIÓN: El estudiante tendrá un acercamiento al contexto para realizar observación y aplicar instrumentos para recopilar información sobre el usuario, proceso de manufactura, materiales y componentes para la fabricación.
FASE 2. CONSOLIDACION DE HALLAZGOS: Análisis de información:  En atención a los instrumentos aplicados, se realizará una clasificación de hallazgos. Una vez se priorice la información se presentarán los posibles escenarios de intervención</t>
  </si>
  <si>
    <t>Coordinador Grupo Actividades Ocupacionales</t>
  </si>
  <si>
    <t>FASE 3 CONCEPTUALIZACION: En atención a la elección de uno de los escenarios previamente descritos en la fase 2, el estudiante iniciara con la conceptualización del producto.
FASE 4 PROTOTIPADO: Una vez definidos los componentes y materiales y propuesta de diseño, se inicia el proceso de desarrollo del prototipo con el acompañamiento del INPEC.</t>
  </si>
  <si>
    <t>P227</t>
  </si>
  <si>
    <t>Aprobación de las normas técnicas que establecen los requisitos que deben cumplir y los ensayos a los que deben someterse las materias primas e insumos utilizados en la fabricación de uniformes y calzado para la PPL condenada.</t>
  </si>
  <si>
    <t>Realizar las gestiones pertinentes para la aprobación del presupuesto solicitado para el departamento de normalización de uniformes PPL - INPEC</t>
  </si>
  <si>
    <t xml:space="preserve">Conformación de equipo profesional que hará parte del departamento de normalización de uniformes PPL - INPEC. </t>
  </si>
  <si>
    <t xml:space="preserve">Establecer cronograma de actividades para el logro de la normalización de uniformes entregado como parte de la dotación  </t>
  </si>
  <si>
    <t>P229</t>
  </si>
  <si>
    <t>Planes ocupacionales del área laboral revisados y analizados en los 132 ERON</t>
  </si>
  <si>
    <t>Emitir los lineamientos a las Direcciones Regionales para el diagnóstico de los Planes Ocupacionales de todos los ERON de su jurisdicción.</t>
  </si>
  <si>
    <t>Priorizar los 34 establecimientos de la vigencia para la depuración y optimización de los planes ocupacionales.</t>
  </si>
  <si>
    <t>Realizar las modificaciones en el aplicativo SISIPEC I</t>
  </si>
  <si>
    <t>P230</t>
  </si>
  <si>
    <t>Fortalecimiento en mantenimiento, reposición, compra de maquinaria y herramientas de las áreas laborales</t>
  </si>
  <si>
    <t>mensual</t>
  </si>
  <si>
    <t>Enviar lineamientos para la distribución del presupuesto por parte de las Regionales a los establecimientos</t>
  </si>
  <si>
    <t xml:space="preserve">Análisis de la información enviada por las Regionales para realizar la asignación de recursos </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</si>
  <si>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 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t>
  </si>
  <si>
    <t>S32</t>
  </si>
  <si>
    <t>ACTIVIDADES PRODUCTIVAS</t>
  </si>
  <si>
    <t>IS79</t>
  </si>
  <si>
    <t>Número total de actividades productivas intervenidas / Número total de actividades productivas</t>
  </si>
  <si>
    <t>P231</t>
  </si>
  <si>
    <t>Actividades productivas bajo la modalidad de administración directa, de carácter industrial, agropecuario, comercial y de servicios, creadas o fortalecidas para el mejoramiento de sus condiciones, en cuanto a dotación.</t>
  </si>
  <si>
    <t>Generar los lineamientos a  las Direcciones Regionales y Establecimientos de Reclusión para que presenten a la Subdirección de Desarrollo de Habilidades Productivas las solicitudes de  creación o fortalecimiento de actividades productivas</t>
  </si>
  <si>
    <t>Coordinador Grupo de Actividades Productivas</t>
  </si>
  <si>
    <t xml:space="preserve">Evaluar por parte de la SUBDA, los estudios de factibilidad para la creación y/o fortalecimiento de actividades productivas, y los soportes pertinentes (oficio del ERON a la Regional, cotizaciones, registro fotográfico, oficio de aval de la Regional a la SUBDA, entre otros), remitidos por las Direcciones Regionales, de acuerdo  al procedimiento vigente (PM-TP-P01 y sus anexos), para la adquisición de: maquinaria, equipos, muebles, enseres, herramientas, insumos, materias primas, elementos de seguridad industrial, dotación al personal, intangibles y otras inversiones que no sean de mantenimiento de áreas, ni modificación de infraestructura. </t>
  </si>
  <si>
    <t xml:space="preserve">Realizar juntas de aprobación de necesidades para asignación de recursos con el fin de crear y/o fortalecer  actividades productivas, y proyectar los respectivos actos administrativos y  pautas de ejecución correspondientes. </t>
  </si>
  <si>
    <t>Coordinador Grupo Actividades Productivas</t>
  </si>
  <si>
    <t xml:space="preserve">Realizar seguimiento a la ejecución de recursos asignados a los Establecimientos de Reclusión para la creación y/o fortalecimiento de actividades productivas, verificando el estricto cumplimiento de las pautas de ejecución impartidas. </t>
  </si>
  <si>
    <t>Promover el proceso de comercialización de los artículos artesanales elaborados por la PPL y Pospenada bajo la marca institucional Libera COLOMBIA, asegurando su reconocimiento nacional.</t>
  </si>
  <si>
    <t>S33</t>
  </si>
  <si>
    <t>GESTIÓN COMERCIAL</t>
  </si>
  <si>
    <t>IS80</t>
  </si>
  <si>
    <t>Número de productos recibidos vendidos para puntos de ventas</t>
  </si>
  <si>
    <t>P232</t>
  </si>
  <si>
    <t>Implementación  de nuevos  puntos de venta identificados con la marca institucional Libera Colombia ®</t>
  </si>
  <si>
    <t xml:space="preserve">Mensual </t>
  </si>
  <si>
    <t xml:space="preserve"> Adquisición de exhibidores comerciales portables para la implementación de  nuevos puntos de venta  identificados con la marca institucional Libera Colombia</t>
  </si>
  <si>
    <t>Coordinador Grupo de Gestión Comercial</t>
  </si>
  <si>
    <t>P233</t>
  </si>
  <si>
    <t>Fortalecimiento de los puntos de venta existentes de la  Marca Institucional Libera Colombia  ®.</t>
  </si>
  <si>
    <t>Asignar recursos a los Establecimientos de Reclusión para que  adquieran exhibidores portables para el   fortalecimiento de los  puntos de venta Libera Colombia  adscritos a su jurisdicción.</t>
  </si>
  <si>
    <t>P234</t>
  </si>
  <si>
    <t>Participación  en  (2) ferias de exposición  regional , lideradas por cada una de las (6) regionales  con la vinculación de  los Establecimientos de su jurisdicción.</t>
  </si>
  <si>
    <t xml:space="preserve"> Asignar  recursos a  (2)  Direcciones Regionales  con el fin de  llevar   a cabo " Expo- Libera Colombia"; proyectando los respectivos actos administrativos, pautas y seguimiento a su ejecución. </t>
  </si>
  <si>
    <t xml:space="preserve">Realizar asesoría y control en la realización  de los eventos feriales  "Expo- Libera Colombia por parte de las Direcciones Regionales, donde se exhiban y comercialicen los bienes y servicios elaborados por la PPL.  </t>
  </si>
  <si>
    <t>P235</t>
  </si>
  <si>
    <t xml:space="preserve">Gestionar Alianzas estratégicas en el mejoramiento y diseño de los productos artesanales de la PPL </t>
  </si>
  <si>
    <t>Gestionar la vinculación de instituciones públicas y privadas que permitan generar innovación, calidad y comercialización  de los productos artesanales elaborados por las PPL.</t>
  </si>
  <si>
    <t>31-11-2020</t>
  </si>
  <si>
    <t xml:space="preserve">Formalización de alianzas estratégicas </t>
  </si>
  <si>
    <t>30-112020</t>
  </si>
  <si>
    <t>P236</t>
  </si>
  <si>
    <t xml:space="preserve">(2) Ferias de exposición nacional con la vinculación de los establecimientos de reclusión adscritos al INPEC </t>
  </si>
  <si>
    <t xml:space="preserve">Gestionar la participación de la marca Libera Colombia  en la feria  artesanal  "Expoartesanias"  y  en otras interinstitucionales. </t>
  </si>
  <si>
    <t>Salud</t>
  </si>
  <si>
    <t>C13</t>
  </si>
  <si>
    <t>SALUD</t>
  </si>
  <si>
    <t>OE22</t>
  </si>
  <si>
    <t>Establecer estrategias encaminadas al acceso y vigilancia de los servicios en salud y alimentación a la población a cargo del INPEC</t>
  </si>
  <si>
    <t>IE15</t>
  </si>
  <si>
    <t>Número de estrategias priorizadas para el mejoramiento de la prestación de servicios de salud y alimentación / número total de estrategias establecidas</t>
  </si>
  <si>
    <t>porcentaje</t>
  </si>
  <si>
    <t>S34</t>
  </si>
  <si>
    <t>ALIMENTACIÓN</t>
  </si>
  <si>
    <t>IS81</t>
  </si>
  <si>
    <t>Porcentaje de ERON con cumplimiento a la política y procedimientos de alimentación</t>
  </si>
  <si>
    <t>P237</t>
  </si>
  <si>
    <t>Mejoramiento en la integridad de la información reportada en las actas COSAL en los ERON</t>
  </si>
  <si>
    <t>SUBDIRECCIÓN DE ATENCIÓN EN SALUD</t>
  </si>
  <si>
    <t>Asesorar técnicamente a las direcciones regionales y establecimientos del área de influencia, sobre la calidad de la información reportada en las actas COSAL, que serán registrados en informes mensuales a USPEC y regionales.</t>
  </si>
  <si>
    <t>No</t>
  </si>
  <si>
    <t>Coordinadora de Grupo Alimentación</t>
  </si>
  <si>
    <t>Liliana Socha</t>
  </si>
  <si>
    <t>P238</t>
  </si>
  <si>
    <t>Mejoramiento en el cumplimiento de la normatividad sanitaria en las actividades productivas relacionadas con alimentos.</t>
  </si>
  <si>
    <t>Mejorar el porcentaje de cumplimiento sanitario en las actas de inspección vigilancia y control de las actividades productivas relacionadas con alimentos de los ERON del segundo semestre 2020 con relación al primero. Por medio de un informe de evaluación inicial y evaluación final en informe de la situación.</t>
  </si>
  <si>
    <t>Coordinador grupo Alimentación</t>
  </si>
  <si>
    <t>Fernando Barreto</t>
  </si>
  <si>
    <t>P239</t>
  </si>
  <si>
    <t>Fomento de la lactancia materna en la población privada de la libertad a través del uso de las Salas amigas de la Familia Lactante.</t>
  </si>
  <si>
    <t>Reactivar la segunda sala amiga de la familia lactante, mediante la implementación de estrategias IEC,  registradas actas.</t>
  </si>
  <si>
    <t>Profesional especializado</t>
  </si>
  <si>
    <t>Beatriz Rosso Suescun</t>
  </si>
  <si>
    <t>S35</t>
  </si>
  <si>
    <t>ASEGURAMIENTO EN SALUD</t>
  </si>
  <si>
    <t>IS82</t>
  </si>
  <si>
    <t xml:space="preserve">Porcentaje total de población a cargo del INPEC  asegurada a un sistema de salud en Colombia </t>
  </si>
  <si>
    <t>P240</t>
  </si>
  <si>
    <t>Mantener al 100% el aseguramiento en salud de la población a cargo del INPEC</t>
  </si>
  <si>
    <t>Certificar mensualmente el  aseguramiento  en salud de  la población a cargo del INPEC</t>
  </si>
  <si>
    <t>Coordinador de Aseguramiento en Salud</t>
  </si>
  <si>
    <t>John Jairo Gutiérrez Meza</t>
  </si>
  <si>
    <t xml:space="preserve">José Manuel Moreno Capera </t>
  </si>
  <si>
    <t>Entregar semanalmente a la USPEC y al Consorcio Fiduciario, el   listado censal actualizado para el  aseguramiento  en salud a la población  a cargo del INPEC</t>
  </si>
  <si>
    <t>Miguel Ángel Gómez Rojas</t>
  </si>
  <si>
    <t>S36</t>
  </si>
  <si>
    <t>SALUD PÚBLICA</t>
  </si>
  <si>
    <t>IS83</t>
  </si>
  <si>
    <t xml:space="preserve">Porcentaje total de ERON que notifican de manera oportuna por periodo epidemiológico </t>
  </si>
  <si>
    <t>P241</t>
  </si>
  <si>
    <t>Identificar mediante análisis los cambios en el comportamiento de los EISP en los ERON</t>
  </si>
  <si>
    <t>Analizar las notificaciones al SIVIGILA por parte de los ERON, emitir informe a las regionales para apoyar la toma de decisiones</t>
  </si>
  <si>
    <t>Coordinador  grupo  Salud Pública</t>
  </si>
  <si>
    <t>Nancy Adíela Euscátegui Collazos</t>
  </si>
  <si>
    <t>LAURA MILENA  FERRO</t>
  </si>
  <si>
    <t>IS84</t>
  </si>
  <si>
    <t xml:space="preserve">Porcentaje  total de ERON que realizaron acciones de IEC priorizadas en el mes </t>
  </si>
  <si>
    <t>P242</t>
  </si>
  <si>
    <t>Orientar  acciones de Información, Educación y Comunicación IEC, enfocadas a la salud pública para la PPL</t>
  </si>
  <si>
    <t xml:space="preserve">Consolidar y analizar las acciones de IEC realizadas en los ERON en el periodo epidemiológico
</t>
  </si>
  <si>
    <t>NANCY EUSCATEGUI COLLAZOS</t>
  </si>
  <si>
    <t>IS85</t>
  </si>
  <si>
    <t xml:space="preserve">Porcentaje  total de  EMI realizados por el prestador de salud Intramural en el periodo </t>
  </si>
  <si>
    <t>P243</t>
  </si>
  <si>
    <t>Vigilar la realización del EMI por parte del prestador de salud en los ERON</t>
  </si>
  <si>
    <t xml:space="preserve">Consolidar a nivel nacional los reportes generados de la realización del EMI por parte del prestador de servicios de salud, a fin de establecer los indicadores de gestión para retroalimentar los resultados obtenidos a los establecimientos y regionales
</t>
  </si>
  <si>
    <t>PATRICIA SERRATO JIMÉNEZ</t>
  </si>
  <si>
    <t>S37</t>
  </si>
  <si>
    <t>SERVICIOS DE SALUD</t>
  </si>
  <si>
    <t>IS86</t>
  </si>
  <si>
    <t xml:space="preserve">Porcentaje total de citas programadas cumplidas  x mes </t>
  </si>
  <si>
    <t>P245</t>
  </si>
  <si>
    <t xml:space="preserve">Mejorar la oportunidad en la atención en salud,  a través del seguimiento en la implementación del Procedimiento de Atención en Salud actualizado . </t>
  </si>
  <si>
    <t xml:space="preserve">Identificar mensualmente las novedades evidenciadas en la prestación de los servicios de salud en los ERON y reportarlas a la USPEC.
</t>
  </si>
  <si>
    <t>Coordinador  grupo  Servicios de Salud</t>
  </si>
  <si>
    <t>Jacqueline Quintero Arias</t>
  </si>
  <si>
    <t>Marisol Cuellar</t>
  </si>
  <si>
    <t>Ajustar instrumento de medición  de acuerdo a resultado evidenciados en la prueba piloto en 2019</t>
  </si>
  <si>
    <t>franky Ortiz</t>
  </si>
  <si>
    <t>Socializar  instrumento de medición a ERON y Regionales</t>
  </si>
  <si>
    <t>Maira Brito</t>
  </si>
  <si>
    <t>Implementación del instrumento de medición en 40 ERON</t>
  </si>
  <si>
    <t>Alba Lucía Avendaño</t>
  </si>
  <si>
    <t xml:space="preserve">Informe del análisis de los resultado de la medición del acceso a servicios de medicina y odontología general Intramural en los ERON </t>
  </si>
  <si>
    <t>DIRECCIÓN DE CUSTODIA Y VIGILANCIA</t>
  </si>
  <si>
    <t>Subdirección de Seguridad y Vigilancia</t>
  </si>
  <si>
    <t>SEGURIDAD PENITENCIARIA</t>
  </si>
  <si>
    <t>Garantizar el orden y la disciplina en los establecimientos de reclusión, el cumplimiento de las penas y las medidas de detención preventiva, todo en el marco del respeto de los derechos humanos y la dignidad de las personas privadas de la libertad, los visitantes y funcionarios.</t>
  </si>
  <si>
    <t>C14</t>
  </si>
  <si>
    <t xml:space="preserve">SEGURIDAD Y VIGILANCIA </t>
  </si>
  <si>
    <t>OE23</t>
  </si>
  <si>
    <t>Generar condiciones permanentes de seguridad en los ERON.</t>
  </si>
  <si>
    <t>IE16</t>
  </si>
  <si>
    <t xml:space="preserve">Propuestas de la actualización de los documentos del proceso de seguridad presentadas </t>
  </si>
  <si>
    <t>S38</t>
  </si>
  <si>
    <t>SEGURIDAD PENITENCIARIA Y CARCELARIA</t>
  </si>
  <si>
    <t>IS90</t>
  </si>
  <si>
    <t>Porcentaje de cumplimiento de los procesos de judicialización demandados radicados</t>
  </si>
  <si>
    <t>P246</t>
  </si>
  <si>
    <t>Realizar la actualización de los Documentos del proceso</t>
  </si>
  <si>
    <t>Subdirector de Seguridad y Vigilancia</t>
  </si>
  <si>
    <t>Remitir a la oficina asesora de planeación a través del aplicativo ISOLUTION  la actualización de los documentos del proceso de seguridad, para revisión y aprobación.</t>
  </si>
  <si>
    <t>31/11/2020</t>
  </si>
  <si>
    <t>Coordinador GOSEG</t>
  </si>
  <si>
    <t>My. Fabio Becerra</t>
  </si>
  <si>
    <t>IS89</t>
  </si>
  <si>
    <t>Número operativos realizados por el GROPE</t>
  </si>
  <si>
    <t>P247</t>
  </si>
  <si>
    <t>Realizar operativos de intervención del GROPE</t>
  </si>
  <si>
    <t>Realizar y consolidar mensualmente los operativos de intervención realizados por el GROPE</t>
  </si>
  <si>
    <t>Coordinador GROPE</t>
  </si>
  <si>
    <t xml:space="preserve">Ct. Aguirre  </t>
  </si>
  <si>
    <t>P248</t>
  </si>
  <si>
    <t>Iniciar el proceso de judicialización en los delitos de los cuales se tenga conocimiento al interior de los ERON</t>
  </si>
  <si>
    <t>Realizar los actos urgentes con ocasión al conocimiento de la comisión de delitos cometidos al interior de los ERON e informar a la Fiscalía General de la Nación.</t>
  </si>
  <si>
    <t>Coordinador PJ</t>
  </si>
  <si>
    <t>Te. Torres</t>
  </si>
  <si>
    <t>P249</t>
  </si>
  <si>
    <t>Atender los requerimiento de los ERON en la consulta de la base de datos Registraduría Nacional del Estado Civil para identificación e individualización de personas</t>
  </si>
  <si>
    <t>Consultar las bases de datos de Registraduría Nacional del Estado Civil con el fin de expedir informe consulta web para la identificación  e individualización de personas con ocasión a tramites penales y administrativos.</t>
  </si>
  <si>
    <t>P250</t>
  </si>
  <si>
    <t>Coordinar las actividades correspondientes a la realización de los cursos de las diferentes especialidades que involucran al personal de Cuerpo de Custodia y Vigilancia</t>
  </si>
  <si>
    <t>Participar en la realización de la convocatoria, selección y capacitación para los servidores del Cuerpo de Custodia y Vigilancia admitidos a los cursos de las diferentes especialidades</t>
  </si>
  <si>
    <t>Coordinador GROPE
Coordinador PJ
Coordinador GOCAN
Director CERVI</t>
  </si>
  <si>
    <t>Ct. Suarez
Ct. Aguirre 
Te. Torres 
Te. Devia</t>
  </si>
  <si>
    <t>P251</t>
  </si>
  <si>
    <t>Atender solicitudes de amenazas de muerte contra PPL y/o servidores penitenciarios</t>
  </si>
  <si>
    <t>Realizar la atención de las solicitudes donde se informe de amenazas de muerte contra PPL y/o servidores penitenciarios</t>
  </si>
  <si>
    <t>My. Becerra</t>
  </si>
  <si>
    <t>IS88</t>
  </si>
  <si>
    <t>Porcentaje de cumplimiento de los ERON con la planta ideal de semovientes y logística</t>
  </si>
  <si>
    <t>P252</t>
  </si>
  <si>
    <t>Diagnosticar la planta de semovientes caninos y la logística necesaria para su adecuado funcionamiento por cada ERON</t>
  </si>
  <si>
    <t>Realizar seguimiento y control de ingreso de información actualizada en el aplicativo GLPI de cada uno de las hojas de vida de los ejemplares caninos.</t>
  </si>
  <si>
    <t>Coordinador GOCAN</t>
  </si>
  <si>
    <t>Te. Devia</t>
  </si>
  <si>
    <t>Actualizar el programa" Técnico Laboral en Manejo y Adiestramiento Canino"</t>
  </si>
  <si>
    <t>31/06/2020</t>
  </si>
  <si>
    <t>P253</t>
  </si>
  <si>
    <t>Consolidar la información respecto a la identificación e idoneidad del recurso canino</t>
  </si>
  <si>
    <t>Diseñar aplicativo para consolidar los reportes de resultados de operativos del grupo operativo canino en los ERON.</t>
  </si>
  <si>
    <t>Diligenciar las hojas de vida de los semovientes caninos de los ERON</t>
  </si>
  <si>
    <t>P255</t>
  </si>
  <si>
    <t>Realizar el análisis mensual de los indicadores de seguridad</t>
  </si>
  <si>
    <t>Realizar mensualmente el análisis de los indicadores de seguridad</t>
  </si>
  <si>
    <t>Subdirector de Custodia y Vigilancia</t>
  </si>
  <si>
    <t>Subdirección Cuerpo de Custodia</t>
  </si>
  <si>
    <t>C15</t>
  </si>
  <si>
    <t>CUERPO DE CUSTODIA</t>
  </si>
  <si>
    <t>OE24</t>
  </si>
  <si>
    <t>Establecer la planta del Cuerpo de Custodia de cada establecimiento de acuerdo a sus puestos de servicio</t>
  </si>
  <si>
    <t>IE17</t>
  </si>
  <si>
    <t xml:space="preserve">Porcentaje de cumplimiento de los  ERON con planta tipo definida para el personal del CCV </t>
  </si>
  <si>
    <t>S39</t>
  </si>
  <si>
    <t>PROYECCIÓN CUERPO DE CUSTODIA</t>
  </si>
  <si>
    <t>IS91</t>
  </si>
  <si>
    <t>Número de ERON con planta tipo para el personal del Cuerpo de Custodia y Vigilancia</t>
  </si>
  <si>
    <t>P256</t>
  </si>
  <si>
    <t>Formular las tablas de organización del personal del cuerpo de custodia y vigilancia de acuerdo a las necesidades de los servicios de seguridad en cada ERON</t>
  </si>
  <si>
    <t xml:space="preserve">Subdirector Cuerpo de Custodia </t>
  </si>
  <si>
    <t>Actualizar las tablas de personal del CCV por ERON</t>
  </si>
  <si>
    <t xml:space="preserve">Coordinador </t>
  </si>
  <si>
    <t>Ct. Noredys</t>
  </si>
  <si>
    <t xml:space="preserve">Número de ERON con planta tipo para el personal del Cuerpo de Custodia y Vigilancia </t>
  </si>
  <si>
    <t>P257</t>
  </si>
  <si>
    <t>Determinar la planta tipo del personal de Cuerpo de Custodia y Vigilancia para cada ERON</t>
  </si>
  <si>
    <t>Presentar propuestas de distribución de personal del CCV por ERON de acuerdo a la planta tipo</t>
  </si>
  <si>
    <t>IS92</t>
  </si>
  <si>
    <t>Número de auxiliares Bachilleres incorporados conforme al convenio interadministrativo vigente</t>
  </si>
  <si>
    <t>P258</t>
  </si>
  <si>
    <t>Llevar acabo la incorporación, la administración y licenciamiento del servicio militar de los auxiliares del Cuerpo de Custodia</t>
  </si>
  <si>
    <t>Realizar el cronograma de actividades referentes al Servicio Militar</t>
  </si>
  <si>
    <t>Coordinador GRUMI</t>
  </si>
  <si>
    <t>Te. Chaparro</t>
  </si>
  <si>
    <t>Realizar los instructivos para la administración y licenciamiento de los Auxiliares del Cuerpo de Custodia</t>
  </si>
  <si>
    <t>Proyectar las resoluciones en virtud de los actos propios de la prestación del servicio militar</t>
  </si>
  <si>
    <t>P259</t>
  </si>
  <si>
    <t>Llevar acabo el encuentro de comandantes de centros de instrucción</t>
  </si>
  <si>
    <t>Programar videoconferencias con centros de Instrucción</t>
  </si>
  <si>
    <t>Realizar videoconferencias con centros de Instrucción</t>
  </si>
  <si>
    <t>Generar reporte de las videoconferencias con los comandantes de centros de Instrucción</t>
  </si>
  <si>
    <t>S40</t>
  </si>
  <si>
    <t>INFORMACIÓN PENITENCIARIA Y CARCELARIA</t>
  </si>
  <si>
    <t>IS93</t>
  </si>
  <si>
    <t>Porcentaje de ERON con información estadística consolidada</t>
  </si>
  <si>
    <t>Recolectar, analizar y evaluar de manera permanente la información reportada por los ERON  bajo los parámetros  estadísticos, generando la ruta para una eficaz toma de decisiones.</t>
  </si>
  <si>
    <t>Consolidar mensualmente hechos y novedades reportadas por los ERON</t>
  </si>
  <si>
    <t>Coordinador GEDIP</t>
  </si>
  <si>
    <t>Cta.. Vargas</t>
  </si>
  <si>
    <t>Diseñar los parámetros  estadísticos para el análisis y presentación de la información suministrados por los ERON</t>
  </si>
  <si>
    <t>Ct. Vargas</t>
  </si>
  <si>
    <t>GRUPO DERECHOS HUMANOS</t>
  </si>
  <si>
    <t>DERECHOS HUMANOS</t>
  </si>
  <si>
    <t>OD9</t>
  </si>
  <si>
    <t xml:space="preserve">Número de herramientas implementadas para la promoción, prevención y diseñadas para la gestión de los Derechos Humanos </t>
  </si>
  <si>
    <t>C16</t>
  </si>
  <si>
    <t>OE25</t>
  </si>
  <si>
    <t>Implementar herramientas de promoción, prevención y  diseñar para la gestión de los Derechos Humanos de la población privada de la libertad enfocada a la prestación de los servicios penitenciarios y carcelarios.</t>
  </si>
  <si>
    <t>IE18</t>
  </si>
  <si>
    <t>Número de  herramientas implementadas para la promoción y prevención de los Derechos Humanos en los Establecimientos</t>
  </si>
  <si>
    <t>S41</t>
  </si>
  <si>
    <t xml:space="preserve">PROMOCIÓN, PREVENCIÓN Y GESTIÓN DERECHOS HUMANOS </t>
  </si>
  <si>
    <t>IS894</t>
  </si>
  <si>
    <t xml:space="preserve">Número de  herramientas implementadas para la promoción de los Derechos Humanos en los Establecimientos. </t>
  </si>
  <si>
    <t>P261</t>
  </si>
  <si>
    <t xml:space="preserve">Diseñar y difundir la campaña para la Promoción de los Derechos Humanos </t>
  </si>
  <si>
    <t>Alejandra Restrepo Martínez</t>
  </si>
  <si>
    <t>Profesional  Especializado</t>
  </si>
  <si>
    <t>Definir las actividades de la campaña</t>
  </si>
  <si>
    <t xml:space="preserve">Elaborar documento guía de las actividades propuestas </t>
  </si>
  <si>
    <t>Socializar documento guía a los ERON</t>
  </si>
  <si>
    <t>P262</t>
  </si>
  <si>
    <t xml:space="preserve">Diseñar, elaborar y difundir la  Cápsula informativa en Derechos Humanos </t>
  </si>
  <si>
    <t>Diseñar y elaborar la cápsulas informativas</t>
  </si>
  <si>
    <t>P263</t>
  </si>
  <si>
    <t>Diseñar y elaborar la herramienta</t>
  </si>
  <si>
    <t>IS94</t>
  </si>
  <si>
    <t>P264</t>
  </si>
  <si>
    <t>Recopilar el material para la herramienta audiovisual</t>
  </si>
  <si>
    <t>P265</t>
  </si>
  <si>
    <t>P266</t>
  </si>
  <si>
    <t>Retroalimentar sobre los resultados de los establecimientos frente a estas herramientas</t>
  </si>
  <si>
    <t>IS95</t>
  </si>
  <si>
    <t xml:space="preserve"> Número de herramientas implementadas  para la prevención de los Derechos Humanos en los Establecimientos.</t>
  </si>
  <si>
    <t>P267</t>
  </si>
  <si>
    <t xml:space="preserve">Diseñar y Elaborar estrategias  de Sensibilización  sobre temas relacionados con Derechos Humanos </t>
  </si>
  <si>
    <t>P268</t>
  </si>
  <si>
    <t xml:space="preserve">Crear documentos informativos en materia de Derechos Humanos </t>
  </si>
  <si>
    <t>P269</t>
  </si>
  <si>
    <t>Retroalimentar sobre   los resultados de los establecimientos frente a estas herramientas</t>
  </si>
  <si>
    <t>IS96</t>
  </si>
  <si>
    <t xml:space="preserve">  Numero de herramientas diseñadas para la gestión de los Derechos Humanos.</t>
  </si>
  <si>
    <t>P270</t>
  </si>
  <si>
    <t>Recopilar la información en relación al tema.</t>
  </si>
  <si>
    <t>P271</t>
  </si>
  <si>
    <t>Análisis de las seis (6) reuniones llevadas a cabo en 2019, para proyectar propuesta de trabajo 2020</t>
  </si>
  <si>
    <t xml:space="preserve">Generar registro de las seis (6) reuniones que se lleven a cabo en 2020 </t>
  </si>
  <si>
    <t>Diseño, elaboración, aprobación y socialización del sistema de monitoreo de las variables de Derechos Humanos</t>
  </si>
  <si>
    <t xml:space="preserve">analizar y clasificar la información sobre las problemáticas correspondientes a las variables de Derechos Humanos, presentadas en los ERON  </t>
  </si>
  <si>
    <t>Elaborar y presentar el documento al Director General</t>
  </si>
  <si>
    <t>Gestión Documental</t>
  </si>
  <si>
    <t>OD10</t>
  </si>
  <si>
    <t>C17</t>
  </si>
  <si>
    <t>GESTIÓN DOCUMENTAL</t>
  </si>
  <si>
    <t>OE26</t>
  </si>
  <si>
    <t xml:space="preserve">Implementar el Programa de Gestión Documental del Instituto </t>
  </si>
  <si>
    <t>IE19</t>
  </si>
  <si>
    <t xml:space="preserve">Seguimiento al Programa de Gestión Documental - PGD </t>
  </si>
  <si>
    <t>S42</t>
  </si>
  <si>
    <t>DOCUMENTAL</t>
  </si>
  <si>
    <t>IS97</t>
  </si>
  <si>
    <t>Convalidación de las TRD del Instituto por el AGN</t>
  </si>
  <si>
    <t>P272</t>
  </si>
  <si>
    <t>NURIAN OMAIRA ROJAS LÓPEZ</t>
  </si>
  <si>
    <t>Coordinadora Grupo  Gestión Documental</t>
  </si>
  <si>
    <t>Ajustar el Cronograma general del Programa de Documentos Vitales</t>
  </si>
  <si>
    <t>Técnica Administrativa Grado 11</t>
  </si>
  <si>
    <t xml:space="preserve">Estefany Cuitiva </t>
  </si>
  <si>
    <t>Realizar seguimiento al cumplimiento del Cronograma general del Programa de Documentos Vitales</t>
  </si>
  <si>
    <t>Técnica Administrativa Grado 10</t>
  </si>
  <si>
    <t>Presentar el Cronograma de Transferencias Documentales Primarias conforme lo establece el PGD</t>
  </si>
  <si>
    <t>Realizar el seguimiento al cumplimiento del Cronograma de Transferencias Documentales Primarias</t>
  </si>
  <si>
    <t>Ajustar el Cronograma general del Programa de Gestión Documental</t>
  </si>
  <si>
    <t>Realizar seguimiento al cumplimiento del Cronograma general del Programa de Gestión Documental</t>
  </si>
  <si>
    <t>Elaborar el Cronograma de socialización de los instrumentos Archivísticos para fortalecer la Gestión Documental en el Instituto</t>
  </si>
  <si>
    <t>Realizar seguimiento al cumplimiento del Cronograma de socialización de los instrumentos Archivísticos para fortalecer la Gestión Documental en el Instituto</t>
  </si>
  <si>
    <t>Socializar a través del NOTINPEC tips de Organización de Archivos para fortalecer la cultura archivística en los servidores públicos.</t>
  </si>
  <si>
    <t>Seguimiento a la Organización de Archivos de Gestión a Nivel Nacional</t>
  </si>
  <si>
    <t>Realizar socializaciones de las políticas, planes, programas, guías, manuales y procedimientos del proceso de Gestión Documental a través del correo masivo del Instituto.</t>
  </si>
  <si>
    <t>Realizar seguimiento a  la convalidación de las TRD  por parte del Comité Evaluador de Documentos del Archivo General de la Nación - AGN.</t>
  </si>
  <si>
    <t>Nurian Omaira Rojas López</t>
  </si>
  <si>
    <t>Realizar las acciones necesarias para la presentación de las TVD ante el Comité Evaluador de Documentos del Archivo General de la Nación - AGN</t>
  </si>
  <si>
    <t>Socializar a través del NOTINPEC tips de TRD al Interior del instituto.</t>
  </si>
  <si>
    <t>IS102</t>
  </si>
  <si>
    <t xml:space="preserve">Acciones de actualización aplicativo GESDOC </t>
  </si>
  <si>
    <t>P273</t>
  </si>
  <si>
    <t>Cumplir con las actividades que conforma el Sistema Integrado de Conservación-SIC</t>
  </si>
  <si>
    <t>Solicitar a las Regionales informe sobre el suministro y  la distribución de insumos necesarios para el correcto archivo de la información  de los  ERON de su jurisdicción (cajas, carpetas y ganchos), teniendo en cuenta el presupuesto asignado.</t>
  </si>
  <si>
    <t xml:space="preserve">Realizar socializaciones a los servidores penitenciarios acerca del Sistema Integrado de Conservación del archivo del Instituto a partir del  Cronograma de socialización de los instrumentos de Gestión Documental </t>
  </si>
  <si>
    <t>Socializar a través del NOTINPEC el Sistema Integrado de Conservación del archivo del Instituto</t>
  </si>
  <si>
    <t>Solicitar el reporte de Inspección y mantenimiento de las instalaciones del Archivo Central del Instituto que cumplan con el SIC (Registros de Temperatura y Humedad, reporte de seguridad y Constancia Control de Plagas)</t>
  </si>
  <si>
    <t>P274</t>
  </si>
  <si>
    <t xml:space="preserve">Desarrollar la actividades de la Política de Gestión de Documentos Electrónicos conforme al cronograma contemplado </t>
  </si>
  <si>
    <t>Actualizar el Cronograma para las actividades de la Política de Gestión de Documentos Electrónicos</t>
  </si>
  <si>
    <t>Realizar seguimiento al cumplimiento del Cronograma para las actividades de la Política de Gestión de Documentos Electrónicos</t>
  </si>
  <si>
    <t>Socializar a través del NOTINPEC tips de la Política de Gestión de Documentos Electrónicos</t>
  </si>
  <si>
    <t>P275</t>
  </si>
  <si>
    <t>Cumplir con el cronograma anual de seguimiento a la Política de eficiencia administrativa y cero papel</t>
  </si>
  <si>
    <t>Elaborar el Cronograma para la Política de eficiencia administrativa y cero papel</t>
  </si>
  <si>
    <t>Seguimiento al cumplimiento del Cronograma establecido para la Política de eficiencia administrativa y cero papel</t>
  </si>
  <si>
    <t xml:space="preserve">Socializar a través del NOTINPEC tips de la Política de eficiencia administrativa y cero papel </t>
  </si>
  <si>
    <t>P276</t>
  </si>
  <si>
    <t>Orientar a nivel nacional sobre la aplicación del Manual de Gestión Documental.</t>
  </si>
  <si>
    <t>Socializar el Manual de Gestión Documental a los servidores penitenciarios a través del NOTINPEC”, debido a que el producto hace referencia al Manual y no al Programa.</t>
  </si>
  <si>
    <t>Solicitar a las dependencias el diligenciamiento del Formato Único de Inventario Documental - FUID a fin de obtener entre el 75% y el 90% de la información</t>
  </si>
  <si>
    <t>P277</t>
  </si>
  <si>
    <t xml:space="preserve">Actualizar el aplicativo GESDOC -Sistema de radicación de comunicaciones oficiales Externas e Internas y seguimiento a su utilización </t>
  </si>
  <si>
    <t>Realizar las acciones correspondientes para el mantenimiento y actualización del aplicativo GESDOC.</t>
  </si>
  <si>
    <t>Seguimiento al uso del Aplicativo GESDOC a Nivel Nacional</t>
  </si>
  <si>
    <t xml:space="preserve">A través del NOTINPEC divulgar permanentemente los lineamientos que se deben tener en cuenta en el manejo de las comunicaciones en el GESDOC, con el fin de adquirir por parte de los servidores públicos  la conciencia y cultura  de atender correctamente la  aplicación de los procedimientos de gestión documental. </t>
  </si>
  <si>
    <t>P278</t>
  </si>
  <si>
    <t>Implementar y socializar la Guía de prevención de emergencias y atención de desastres en archivos.</t>
  </si>
  <si>
    <t>Implementar la Guía de prevención de emergencias y atención de desastres en archivos.</t>
  </si>
  <si>
    <t>P279</t>
  </si>
  <si>
    <t>Realizar seguimiento al Plan Institucional de Archivos PINAR</t>
  </si>
  <si>
    <t>Verificar el cumplimiento de la organización de los expedientes de las Historias Laborales, conforme a lo reglado en la Circular 04 de 2003.</t>
  </si>
  <si>
    <t>Elaborar el Programa de Documentos Especiales</t>
  </si>
  <si>
    <t>P280</t>
  </si>
  <si>
    <t>Gestionar el Proyecto de Inversión (Fortalecer la Gestión Archivística del INPEC) (Proyecto de Inversión)</t>
  </si>
  <si>
    <t>Realizar las gestiones administrativas que permitan que las 135 ventanillas únicas de correspondencia del INPEC tengan los equipos tecnológicos necesarios para su eficiente funcionamiento.</t>
  </si>
  <si>
    <t xml:space="preserve">Mejorar los tramites en la gestión de la información en los Establecimientos de reclusión </t>
  </si>
  <si>
    <t xml:space="preserve">Actualizar la reglamentación para el funcionamiento de las ventanillas únicas de correspondencia del INPEC </t>
  </si>
  <si>
    <t>P290</t>
  </si>
  <si>
    <t>P293</t>
  </si>
  <si>
    <t>C18</t>
  </si>
  <si>
    <t>OE27</t>
  </si>
  <si>
    <t>IE20</t>
  </si>
  <si>
    <t xml:space="preserve">Porcentaje de acciones realizadas a mejorar y fortalecer la imagen institucional </t>
  </si>
  <si>
    <t>S43</t>
  </si>
  <si>
    <t xml:space="preserve">COMUNICACIÓN ORGANIZACIONAL Y MEDIOS INSTITUCIONALES </t>
  </si>
  <si>
    <t>IS103</t>
  </si>
  <si>
    <t>Porcentaje de cumplimiento de estrategias de comunicación diseñadas e implementadas</t>
  </si>
  <si>
    <t>P281</t>
  </si>
  <si>
    <t>Registrar y actualizar trámites  y otros procedimientos administrativos en el SUIT frente a al Trámite de  solicitud de los diferentes medios de comunicación para el desarrollo de sus actividades periodísticas con la población de internos  (Instrumentos gestión de la información )</t>
  </si>
  <si>
    <t xml:space="preserve">Reporte mensualmente en la página del DAFP /SUIT sobre los PQRSD   y trámite 377. </t>
  </si>
  <si>
    <t xml:space="preserve">Auxiliar Administrativo </t>
  </si>
  <si>
    <t>Lorena Chaux</t>
  </si>
  <si>
    <t>P282</t>
  </si>
  <si>
    <t>Sensibilización a nivel nacional a través de NOTINPEC sobre el uso adecuado de los canales de comunicación, las redes sociales e información, a manera de píldoras informativas</t>
  </si>
  <si>
    <t>Publicar en NOTINPEC 4 píldoras informativas</t>
  </si>
  <si>
    <t>12/31/2019</t>
  </si>
  <si>
    <t>Lina Pérez</t>
  </si>
  <si>
    <t xml:space="preserve">Carolina varón </t>
  </si>
  <si>
    <t>P283</t>
  </si>
  <si>
    <t xml:space="preserve">Implementar herramientas de comunicación como Página Web en la sala de prensa y Boletines internos a través de correo de comunicación organizacional. </t>
  </si>
  <si>
    <t xml:space="preserve">Actualizar la sección de sala de prensa de la página  WEB / noticias/comunicados de prensa/Notinpec/galería. </t>
  </si>
  <si>
    <t xml:space="preserve">DRAGONEANTE /PROFESIONAL UNIVERSITARIO </t>
  </si>
  <si>
    <t xml:space="preserve">Néstor Cárdenas/carolina Varón/Lina Pérez/Martha Muriel </t>
  </si>
  <si>
    <t>P284</t>
  </si>
  <si>
    <t xml:space="preserve">Seguimiento de información en redes sociales ( YouTube, Twitter y Facebook) </t>
  </si>
  <si>
    <t>12/31/2020</t>
  </si>
  <si>
    <t xml:space="preserve">Carolina Varón </t>
  </si>
  <si>
    <t xml:space="preserve">DRAGONEANTE </t>
  </si>
  <si>
    <t xml:space="preserve">Néstor Cárdenas </t>
  </si>
  <si>
    <t>P285</t>
  </si>
  <si>
    <t xml:space="preserve"> Acciones que permitan conocer la efectividad de los canales de comunicación (Página Web Institucional,  Boletines Internos,  Notinpec y correo oficial )</t>
  </si>
  <si>
    <t>Realizar proyección, diseño, divulgación y análisis de los resultados de una encuesta que permita conocer la efectividad de los canales de comunicación.</t>
  </si>
  <si>
    <t>P286</t>
  </si>
  <si>
    <t>Videos Institucionales elaborados y editados.</t>
  </si>
  <si>
    <t xml:space="preserve">Realizar videos en temas institucionales que promuevan la imagen /RDC. </t>
  </si>
  <si>
    <t xml:space="preserve">DRAGONEANTE  </t>
  </si>
  <si>
    <t xml:space="preserve">/Edwards Rodríguez </t>
  </si>
  <si>
    <t>IS104</t>
  </si>
  <si>
    <t>Porcentaje de cumplimiento reporte noticioso (noticas favorables, negativas y neutras)</t>
  </si>
  <si>
    <t>P287</t>
  </si>
  <si>
    <t xml:space="preserve">Efectuar crónicas y reportajes en ERON. </t>
  </si>
  <si>
    <t xml:space="preserve">Se realizan  3 crónicas trimestrales </t>
  </si>
  <si>
    <t xml:space="preserve">Lina maría Pérez /carolina Varón </t>
  </si>
  <si>
    <t>P288</t>
  </si>
  <si>
    <t>Diseño adecuado y efectivo del componente Información y Comunicación</t>
  </si>
  <si>
    <t>Seguimiento a la incidencia noticiosa</t>
  </si>
  <si>
    <t xml:space="preserve">Establecer el responsable del SG-SST en cada una de las sedes de trabajo del Instituto, de acuerdo con  los criterios definidos en la Resolución N° 0312 de 2019 (MINTRABAJO) y la Circular 060 del 2013 (INPEC). </t>
  </si>
  <si>
    <t xml:space="preserve">Ejecutar el presupuesto para el  SG-SST en las sedes de trabajo que fueron asignadas. </t>
  </si>
  <si>
    <t xml:space="preserve">Verificar la afiliación al Sistema General de Riesgos Laborales de los servidores públicos, judicantes, practicantes o pasantes, contratistas, subcontratistas y proveedores. </t>
  </si>
  <si>
    <t>JEFERSSON LIZCANO</t>
  </si>
  <si>
    <t>EJECUTIVO DE RIESGOS LABORALES</t>
  </si>
  <si>
    <t xml:space="preserve">Conformar en las sedes de trabajo que lo requieran el COPASST de acuerdo con lo establecido en la Resolución N° 6079 de 2019 (INPEC). </t>
  </si>
  <si>
    <t xml:space="preserve">Conformar en las sedes de trabajo que lo requieran el Comité de Convivencia de acuerdo con lo establecido en la Resolución N° 002823 de 2019 (INPEC). </t>
  </si>
  <si>
    <t>CAMILO HURTADO</t>
  </si>
  <si>
    <t xml:space="preserve">Implementar las actividades de capacitación promoción y prevención PyP definidas en el PIGA, manual de gestión ambiental, manual para la elaboración del plan emergencias, trabajo en altura y los programas de ausentismo laboral por causa médica, entorno laboral saludable y prevención de consumo de tabaco, alcohol y drogas (ISOLUCIÓN). </t>
  </si>
  <si>
    <t xml:space="preserve">Realizar curso virtual de 50 horas en SG-SST - Resolución N° 4927 de 2016 (MINTRABAJO) por parte de los responsables y los integrantes de los diferentes comité que conforman el SG-SST en las sedes de trabajo del Instituto. </t>
  </si>
  <si>
    <t>Aplicar la autoevaluación conforme a la Tabla de Valores y Calificación de los Estándares Mínimos del Sistema de Gestión de SST, mediante el diligenciamiento del formulario de evaluación establecido en el artículo 27 de la Resolución N°0312 de 2019 (MINTRABAJO)</t>
  </si>
  <si>
    <t>ALEXIS MARIN CAMACHO</t>
  </si>
  <si>
    <t>Elaborar el Plan de Mejora conforme al resultado de la autoevaluación de los Estándares Mínimos</t>
  </si>
  <si>
    <t>MARIA FERNANDA DIAZ VILLABONA</t>
  </si>
  <si>
    <t>PROFESIONAL ESPECIALIZADO GRADO 16</t>
  </si>
  <si>
    <t>Definir el Plan Anual de Seguridad y Salud en el Trabajo 2021</t>
  </si>
  <si>
    <t xml:space="preserve">Mantener el archivo o retención documental del  SG-SST organizado por cada vigencia. </t>
  </si>
  <si>
    <t xml:space="preserve">Presentar informe semestral consolidado por Direcciones Regionales del cumplimiento de las actividades ejecutadas en el Plan Anual de Seguridad y Salud en el Trabajo de los ERON adscritos. </t>
  </si>
  <si>
    <t xml:space="preserve">Actualizar los documentos del SG-SST del Proceso de Gestión del Talento Humano que se requieran. </t>
  </si>
  <si>
    <t xml:space="preserve">Definir los canales, mecanismos y metodologías que se emplearán para  las actividades del Plan Anual de Seguridad y Salud en el Trabajo. </t>
  </si>
  <si>
    <t>Dar cumplimiento a las actividades establecidas en el procedimiento Identificación de los requisitos del SGSST para las adquisiciones (ISOLUCIÓN)</t>
  </si>
  <si>
    <t>SOLANGEL BAYONA SEPULVEDA</t>
  </si>
  <si>
    <t>PROFESIONAL UNIVERSITARIO</t>
  </si>
  <si>
    <t xml:space="preserve">Dar cumplimiento al numeral 16 Contratación, de la Guía SGSST (ISOLUCIÓN). </t>
  </si>
  <si>
    <t>PROFESIONAL EN SEGURIDAD Y SALUD EN EL TRABAJO</t>
  </si>
  <si>
    <t xml:space="preserve">Dar cumplimiento a las actividades establecidas en el procedimiento Gestión de los cambios en el SGI (ISOLUCIÓN). </t>
  </si>
  <si>
    <t xml:space="preserve">Elaborar la descripción sociodemográfica – Diagnóstico de condiciones de salud del Instituto. </t>
  </si>
  <si>
    <t xml:space="preserve">Implementar de acuerdo a la competencia las actividades de Promoción y Prevención en Salud establecidas en (i) Programa prevención de consumo de tabaco, alcohol y drogas, (ii) Procedimiento para la programación de actividades de promoción de la salud y prevención de la enfermedad, (iii) Política promoción de la salud mental y preservación de la vida y, (iv) Programa de ausentismo laboral por cauda médica, las acciones para disminuir el ausentismo  (ISOLUCIÓN). </t>
  </si>
  <si>
    <t>SOLANGEL BAYONA SEPULVEDA
CAMILO HURTADO</t>
  </si>
  <si>
    <t>OMAR RAUL CASTRO</t>
  </si>
  <si>
    <t>MÉDICO ESPECIALISTA EN SEGURIDAD Y SALUD EN EL TRABAJO</t>
  </si>
  <si>
    <t xml:space="preserve">Programar y ejecutar de acuerdo a presupuesto asignado las Evaluaciones Médicas Ocupacionales a los servidores públicos del Instituto. </t>
  </si>
  <si>
    <t>Tener la custodia de las historias clínicas de los servidores públicos.</t>
  </si>
  <si>
    <t xml:space="preserve">Dar cumplimiento a las actividades establecidas en el Manual para la implementación del Plan Institucional de Gestión Ambiental (ISOLUCIÓN). </t>
  </si>
  <si>
    <t xml:space="preserve">Reportar los Accidentes de Trabajo y Enfermedad Laboral a la ARL, EPS y Dirección Territorial del Ministerio de Trabajo de acuerdo con la Guía  para Reporte de Accidente de Trabajo y Enfermedad Laboral (ISOLUCIÓN). </t>
  </si>
  <si>
    <t>EQUIPO INVESTIGADOR
ALEXIS MARIN CAMACHO</t>
  </si>
  <si>
    <t xml:space="preserve">Medir la  frecuencia de la accidentalidad mensual en la sede de trabajo. </t>
  </si>
  <si>
    <t xml:space="preserve">Medir la severidad de la accidentalidad mensual en la sede de trabajo. </t>
  </si>
  <si>
    <t xml:space="preserve">Medir anualmente la mortalidad por Accidentes de Trabajo en la sede de trabajo. </t>
  </si>
  <si>
    <t xml:space="preserve">Medir anualmente la prevalencia de Enfermedad Laboral en la sede de trabajo. </t>
  </si>
  <si>
    <t xml:space="preserve">Medir anualmente la incidencia de Enfermedad Laboral en la sede de trabajo. </t>
  </si>
  <si>
    <t xml:space="preserve">Medir el ausentismo por causa médica mensual en la sede de trabajo en el formato PA-TH-P17-F01 Reporte y seguimiento de incapacidades y licencias médicas (ISOLUCIÓN) </t>
  </si>
  <si>
    <t xml:space="preserve">Identificar peligros con participación de todos los servidores públicos de las sedes de trabajo. </t>
  </si>
  <si>
    <t>Identificar sustancias catalogadas como carcinógenas o con toxicidad aguda de acuerdo con la  Guía para el manejo de sustancias tóxicas, corrosivas e inflamables (ISOLUCIÓN)</t>
  </si>
  <si>
    <t>Realizar mediciones ambientales, químicos, físicos y biológicos</t>
  </si>
  <si>
    <t xml:space="preserve">Solicitar a la USPEC el mantenimiento preventivo y/o correctivo en las instalaciones, equipos, máquinas y herramientas de acuerdo con las inspecciones realizadas por el COPASST en las sedes de trabajo de acuerdo con los lineamientos de Resolución N° 6080 de 2019. </t>
  </si>
  <si>
    <t xml:space="preserve">Solicitar a la USPEC la evidencia del mantenimiento preventivo y/o correctivo realizado de acuerdo con los manuales de uso en las instalaciones, equipos, maquinas y herramientas en las sedes de trabajo. </t>
  </si>
  <si>
    <t>Entregar los Elementos de Protección Personal EPP y soportar la entrega de estos a los servidores públicos, haciendo uso del formato Suministro de Equipos y Elementos de Protección Individual (ISOLUCIÓN)</t>
  </si>
  <si>
    <t>Actualizar el Plan de Emergencias de acuerdo con los lineamientos establecidos en el Manual para la elaboración del plan de emergencias (ISOLUCIÓN)</t>
  </si>
  <si>
    <t xml:space="preserve">Soportar en registro la entrega de dotación de brigadas de emergencias. </t>
  </si>
  <si>
    <t>Capacitar a los Comités de Convivencia laboral (CCL) sobre funciones, responsabilidades y estrategias de conciliación, según requerimientos</t>
  </si>
  <si>
    <t>Realizar actividades de prevención en consumo de sustancias psicoactivas en los ERONES, Oficinas Regionales y Sede central</t>
  </si>
  <si>
    <t>Realizar actividades y acompañamiento psicosocial encaminadas a la prevención del suicidio.</t>
  </si>
  <si>
    <t>Realizar actividades y acompañamiento psicosocial encaminadas al manejo de la depresión, ansiedad y duelo</t>
  </si>
  <si>
    <t>Realizar actividades para la prevención del acoso laboral en los ERON, Oficinas Regionales, Escuela de Formación y Sede central</t>
  </si>
  <si>
    <t>Realizar evaluación de riesgo psicosocial, aplicando la Batería de Instrumentos designada por el Ministerio del trabajo a 1500 funcionarios a nivel nacional</t>
  </si>
  <si>
    <t>Realizar socialización de resultados e  intervención en riesgo psicosocial a los establecimientos y oficinas regionales evaluadas durante 2019, según resultados</t>
  </si>
  <si>
    <t>Realizar capacitación de intervención en crisis a las brigadas de emergencia de las Direcciones Regionales y Sede Central.</t>
  </si>
  <si>
    <t>Realizar intervenciones en crisis y acompañamientos psicosociales individuales según requerimientos</t>
  </si>
  <si>
    <t xml:space="preserve">Definir los indicadores (cualitativos o cuantitativos según corresponda) mediante los cuales se evalúen la estructura, el proceso y los resultados del SG-SST y hacer seguimiento a los mismos. </t>
  </si>
  <si>
    <t xml:space="preserve">Realizar una vez al año evaluación y seguimiento al SGSST en las Direcciones Regionales. </t>
  </si>
  <si>
    <t xml:space="preserve">Realizar seguimiento al SGSST en las sedes de trabajo </t>
  </si>
  <si>
    <t xml:space="preserve">Definir e implementar acciones correctivas y/o preventivas con base en los resultados del seguimiento del SGSST, las recomendaciones del COPASST, de acuerdo con los lineamientos del procedimiento Acciones correctivas, preventivas y de mejora (ISOLUCIÓN). </t>
  </si>
  <si>
    <r>
      <rPr>
        <b/>
        <sz val="9"/>
        <color indexed="8"/>
        <rFont val="Arial Narrow"/>
        <family val="2"/>
      </rPr>
      <t xml:space="preserve">PROFESIOGRAMA </t>
    </r>
    <r>
      <rPr>
        <sz val="9"/>
        <color indexed="8"/>
        <rFont val="Arial Narrow"/>
        <family val="2"/>
      </rPr>
      <t>(Remitir al médico que realiza las evaluaciones ocupacionales, los soportes documentales respecto de los perfiles de cargos, descripción de las tareas y el medio en el cual se desarrollan la labora de los trabajadores).</t>
    </r>
  </si>
  <si>
    <t>P294</t>
  </si>
  <si>
    <t>Plan Anual de Trabajo de Seguridad y Salud en el Trabajo</t>
  </si>
  <si>
    <t>P295</t>
  </si>
  <si>
    <t>Programas académicos implementados en el marco del Plan Institucional de Capacitación.</t>
  </si>
  <si>
    <t>Ejecutar los programas académicos previstos en la programación académica del Plan Institucional de Capacitación</t>
  </si>
  <si>
    <t>Calcular los indicadores de ejecución previstos en el Plan Institucional de Capacitación</t>
  </si>
  <si>
    <t>Programas de formación académica o laboral radicados ante la autoridad educativa competente para aprobación.</t>
  </si>
  <si>
    <t>Presentación Proyecto para promover  la Dirección Escuela de Formación en una Institución de Educación Superior</t>
  </si>
  <si>
    <t>Conformar un equipo de trabajo interdisciplinario para elaborar la propuesta</t>
  </si>
  <si>
    <t>Subdirectora Académica</t>
  </si>
  <si>
    <t>Presentar la propuesta elaborada ante la Dirección General del Inpec.</t>
  </si>
  <si>
    <t>P296</t>
  </si>
  <si>
    <t xml:space="preserve">Terminación con decisión de fondo del 60% de los procesos con hechos 2014 </t>
  </si>
  <si>
    <t>OLIVO SANDOVAL SONDOVAL</t>
  </si>
  <si>
    <t>Terminación con decisión de fondo del  20% de los procesos con hechos 2015.</t>
  </si>
  <si>
    <t>Terminación del 5% de los procesos con hechos 2016.</t>
  </si>
  <si>
    <t>Terminación de procesos mediante decisión de fondo en un mínimo de 3 fallos y 30 archivos trimestralmente.</t>
  </si>
  <si>
    <t>Procesos disciplinarios finalizados con decisión de Fondo con hechos 2014, 2015,  2016 y 2017</t>
  </si>
  <si>
    <t>Realizar dos (02) eventos trimestralmente de sensibilización en materia de prevención disciplinaria a nivel nacional.</t>
  </si>
  <si>
    <t>HERMÁN DE JESUS ZAPATA SERNA</t>
  </si>
  <si>
    <t>P169</t>
  </si>
  <si>
    <t>P297</t>
  </si>
  <si>
    <t>Cumplimiento PAAC por parte de la OFICI</t>
  </si>
  <si>
    <t>Mayor (ra) Jeferson Erazo Escobar</t>
  </si>
  <si>
    <t>Plan de Tratamiento de Riesgos de Seguridad y Privacidad de la Información</t>
  </si>
  <si>
    <t>Formulación, aprobación y publicación del Plan de tratamiento de riesgos de seguridad y privacidad de la información</t>
  </si>
  <si>
    <t xml:space="preserve">Presentación del plan de trabajo para la vigencia ante el comité de Gestión Institucional </t>
  </si>
  <si>
    <t>Formulación, aprobación y publicación del  Plan de seguridad y privacidad de la información</t>
  </si>
  <si>
    <t>Formulación, aprobación y publicación del Plan Estratégico de Tecnologías de la Información PETI</t>
  </si>
  <si>
    <t>P298</t>
  </si>
  <si>
    <t>P299</t>
  </si>
  <si>
    <t>P300</t>
  </si>
  <si>
    <t>Implementar  el Plan de tratamiento de riesgos de seguridad y privacidad de la información</t>
  </si>
  <si>
    <t>OFICINA ASESORA DE PLANEACIÓN</t>
  </si>
  <si>
    <t>Hacer seguimiento a la oportunidad en las respuestas emitidas a las PQRSD por parte de las dependencias del Instituto, a través del sistema del Gesdoc y/o Quejas web.</t>
  </si>
  <si>
    <t>Hacer cumplir el lineamiento establecido sobre  la atención preferencial  en  las oficinas de atención al  ciudadano.</t>
  </si>
  <si>
    <t xml:space="preserve">Atender los requerimientos allegados por los diferentes canales de atención a la ciudadanía respecto al desarrollo de la RdC 2019. </t>
  </si>
  <si>
    <t>Realizar una (1) campaña teniendo en cuenta el diagnostico presentado por las Direcciones regionales y sede central.</t>
  </si>
  <si>
    <t>Empoderar  los puntos de atención con   Herramientas Tecnológicas de medición y  calificación  del servicio del servidor público (calificador del servicio)</t>
  </si>
  <si>
    <t>Kari Luz Erazo Rodríguez</t>
  </si>
  <si>
    <t>Diseñar los modelos para la gestión de los Sistemas de Información - Implementación PETI</t>
  </si>
  <si>
    <t>Administración de Sistemas de Información - Implementación PETI</t>
  </si>
  <si>
    <t>Bryan Ricardo Suarez
Ramón Álvarez</t>
  </si>
  <si>
    <t>Jaime Nelson  Alejo Rincón</t>
  </si>
  <si>
    <t>Ana Cristina Díaz Martínez</t>
  </si>
  <si>
    <t>Laura Milena Guzmán Pinto</t>
  </si>
  <si>
    <t>Nibian Guerrero Ávila</t>
  </si>
  <si>
    <t>Blanca Lilia Casas Sánchez</t>
  </si>
  <si>
    <t>Realizar las modificaciones en las fechas establecidas por la Dirección General  de Crédito Publico  y Tesoro Nacional  de acuerdo a las solicitudes  recibidas tanto de las dependencias del nivel central, Escuela Penitenciaria Nacional, Direcciones regionales,  ERON  y POFAC</t>
  </si>
  <si>
    <t xml:space="preserve">Controlar ingresos y recaudos a CUN generando un informe mensual  por el no cumplimiento de las  directrices impartidas para el debido registro  en SIIF Nación II  conforme al cronograma </t>
  </si>
  <si>
    <t xml:space="preserve">Gilberto Marín </t>
  </si>
  <si>
    <t>Realizar 2 verificaciones al parque automotor a nivel nacional con el fin de establecer que cuentan con la revisión tecno mecánica y el seguro SOAT</t>
  </si>
  <si>
    <t>Elvia Vargas Esquivel y Álvaro Moreno</t>
  </si>
  <si>
    <t>Álvaro Moreno</t>
  </si>
  <si>
    <t>Coordinar planes de entregas desplazamientos y rutas, garantizando el máximo nivel de entregas por recorrido así mismo el respectivo cumplimento de los protocolos y  medidas de seguridad (manual de manejo de material de defensa, apoyos de fuerza publica, Gropes)</t>
  </si>
  <si>
    <t xml:space="preserve">Recepción del material de intendencia en las instalaciones del Grupo Armamento e intendencia acorde a las cantidades contratadas.     </t>
  </si>
  <si>
    <t>Establecer la relación de necesidades según corresponda,  determinando clase de elemento a dotar  y cantidades (planta actual de personal de custodia y vigilancia,  personal de auxiliares bachilleres a incorporar por contingente)</t>
  </si>
  <si>
    <t>Ingresar las fechas de inicio a un archivo Excel del programa general de seguros</t>
  </si>
  <si>
    <t>Wilson Javier Otálora Ortigoza</t>
  </si>
  <si>
    <t>Solicitar mediante correo u oficio a los corredores de seguros de la entidad fechas de vencimiento de cada una de las pólizas que comprenden el programa general de seguros</t>
  </si>
  <si>
    <t>Actualizar el archivo Excel del programa general de seguros con la información suministrada por los corredores de seguros</t>
  </si>
  <si>
    <t xml:space="preserve">Guillermo Alexander Macías Pardo </t>
  </si>
  <si>
    <t>Recordar mediante correo u oficio  al Grupo de Manejo de Bienes Muebles y Grupo Logístico del INPEC, que deben suministrar mensualmente los bienes a incluir dentro de la póliza y trimestralmente los bienes a excluir de la póliza.</t>
  </si>
  <si>
    <t>Enviar mediante oficio a los corredores  la información suministrada por el Grupo de Manejo de Bienes Muebles y Grupo Logístico del INPEC de los bienes a incluir y excluir de la póliza</t>
  </si>
  <si>
    <t>Recibir mediante oficio o correo los informes de reclamación de siniestros</t>
  </si>
  <si>
    <t>Tramitar mediante oficio ante los corredores de seguros  los siniestros presentados por los servidores públicos del INPEC dentro de los tiempos establecidos.</t>
  </si>
  <si>
    <t>Sandra Patricia Cárdenas Briceño</t>
  </si>
  <si>
    <t>Generar reportes mensuales con el análisis de resultado de la Ejecución Presupuestal y remitir a nivel nacional</t>
  </si>
  <si>
    <t xml:space="preserve">Analizar información remitida y enviar correos con respuesta a los Deferentes establecimientos de Reclusión, con aprobación o rechazo de los soportes del anteproyecto de recursos propios </t>
  </si>
  <si>
    <t>Uso y Apropiación de la Tecnología - Implementación PETI</t>
  </si>
  <si>
    <t>Diseñar el Modelo de planeación TI -Implementación PETI</t>
  </si>
  <si>
    <t>Proyectar el Plan de comunicaciones PETI -Implementación PETI</t>
  </si>
  <si>
    <t>Verificar selectivamente que las actuaciones procesales están siendo registradas en el sistema SIID.</t>
  </si>
  <si>
    <t>Implementación del nuevo código General disciplinario Ley 1952 de enero del 2019</t>
  </si>
  <si>
    <t>Realizar la divulgación del código a nivel nacional empleando los medios institucionales</t>
  </si>
  <si>
    <t>Capacitar los instructores disciplinarios en el nuevo código general disciplinario</t>
  </si>
  <si>
    <t>Adelantar mesa de trabajo con los Directores Regionales, dar lineamientos sobre el nuevo código en su adopción e Implementación.</t>
  </si>
  <si>
    <t xml:space="preserve">Participar en las reuniones convocadas por REDES para la preparación del encuentro. </t>
  </si>
  <si>
    <t>Elaborar y presentar informe de la participación en el encuentro REDES, específicamente en los resultados de la divulgación y retroalimentación del conocimiento penitenciario a nivel nacional.</t>
  </si>
  <si>
    <t>María Alejandra Vásquez Ramírez</t>
  </si>
  <si>
    <t>Ángela Johana Porras Cardona</t>
  </si>
  <si>
    <t>Difundir  las capsulas para su socialización</t>
  </si>
  <si>
    <t xml:space="preserve">Diseñar, elaborar y difundir la herramienta de promoción  de Derechos a las personas privadas de la libertad </t>
  </si>
  <si>
    <t>Difundir  la herramienta  para su socialización</t>
  </si>
  <si>
    <t>Gestionar y/o elaborar  herramienta audiovisual para la promoción de los Derechos Humanos</t>
  </si>
  <si>
    <t>Definir la temática de la herramienta audiovisual</t>
  </si>
  <si>
    <t>Gestionar la elaboración o elaborar la herramienta audiovisual</t>
  </si>
  <si>
    <t>Diseñar Herramientas para la conmemoración de los días  relacionados con  Derechos Humanos</t>
  </si>
  <si>
    <t>Diseñar y elaborar las estrategias de sensibilización</t>
  </si>
  <si>
    <t>Difundir la estrategia a los cónsules regionales</t>
  </si>
  <si>
    <t>Diseñar y elaborar la herramienta de información</t>
  </si>
  <si>
    <t>Difundir la herramienta de información a  los cónsules regionales</t>
  </si>
  <si>
    <t>Herramientas de prevención de Derechos Humanos implementadas en los Establecimientos (sensibilizaciones y socialización de documentos informativos)</t>
  </si>
  <si>
    <t>Elaborar y presentar a la Dirección General el informe de  seguimiento sobre los casos internacionales de los cuales se tenga conocimiento.</t>
  </si>
  <si>
    <t>Elaborar y presentar a la Dirección General el  Documento</t>
  </si>
  <si>
    <t xml:space="preserve">Coordinar mesas de trabajo para  la construcción de una herramienta de monitoreo para las variables de Derechos Humanos </t>
  </si>
  <si>
    <t xml:space="preserve">Diseñar y poner en operación un sistema de monitoreo de las variables de Derechos Humanos en los ERON (uso excesivo de la fuerza, irregularidades en aislamiento, violencia sexual) para generar un documento diagnóstico </t>
  </si>
  <si>
    <t xml:space="preserve">Realizar investigación del total de incidentes, accidentes y enfermedades laborales, atendiendo los parámetros establecidos en la Resolución N° 6081 del 2019 (INPEC). </t>
  </si>
  <si>
    <t xml:space="preserve">Reportar al Grupo de Seguridad y Salud en el Trabajo trimestralmente el registro y análisis estadístico de accidentes y enfermedades laborales. </t>
  </si>
  <si>
    <t xml:space="preserve">Aplicar la metodología para la identificación en la sede de trabajo los peligros, evaluación y valoración de los riesgos de acuerdo con la Matriz de identificación de peligros y evaluación de riesgos (GTC45) </t>
  </si>
  <si>
    <t xml:space="preserve">Solicitar a la Oficina de Control Interno la inclusión de auditorias aleatorias a los ERON sobre el cumplimiento del sistema de gestión de la seguridad y salud en el trabajo. SG-SST. </t>
  </si>
  <si>
    <t>Elaborar la proyecto para convertir la Dirección Escuela de Formación en una Institución de Educación Superior</t>
  </si>
  <si>
    <t>Formular  acciones preventivas con base   las quejas  de mayor Impacto analizadas en el comité  CRAET, que afecten la imagen del instituto.</t>
  </si>
  <si>
    <t>Analizar la información que se registra en el sistema del Gesdoc y/o Quejas web en la oportunidad de las respuestas a los ciudadanos emitidas por las dependencias responsables.</t>
  </si>
  <si>
    <t>Medir  la percepción ciudadana, a través de un análisis estadístico de las encuestas a 10 ERON por cada regional y sede central.</t>
  </si>
  <si>
    <t>Medir  el servicio que prestan los servidores penitenciarios a través de un análisis estadístico de las encuestas  a 10 ERON por cada regional y sede central.</t>
  </si>
  <si>
    <t>Analizar la información estadística mediante encuesta de  la atención preferencial  en  las oficinas de atención al  ciudadano.</t>
  </si>
  <si>
    <t>Analizar la información estadística, para que los dueños de procesos adelante las acciones de mejora.</t>
  </si>
  <si>
    <t>Evaluar la  socialización   de las campañas transparencia  pasiva, canales de atención al ciudadano, cultura del servicio,  desarrollas por las oficinas de atención al ciudadano de cada ERON.</t>
  </si>
  <si>
    <t xml:space="preserve">Realizar un diagnostico con el  fin de  medir el impacto de estas campañas a los ciudadanos. </t>
  </si>
  <si>
    <t xml:space="preserve">Verificar el cumplimiento de los lineamientos implementados en las oficinas de atención al  ciudadano a nivel  nacional.         </t>
  </si>
  <si>
    <t xml:space="preserve">Adelantar seis (6) visitas de verificación  y  cumplimiento a  los lineamientos de atención al ciudadano dirigido a los ERON. </t>
  </si>
  <si>
    <t>Divulgar la carta de trato digno al PPL y ciudadanos en general en  lengua Wayuu a nivel nacional.</t>
  </si>
  <si>
    <t>Socializar video institucional en lengua Wayuu, en la pagina web del  INPEC link atención al ciudadano.</t>
  </si>
  <si>
    <t>Llevar a cabo lineamientos en el temas de lenguaje claro y sencillo a los servidores penitenciarios que lideran las oficinas de atención al ciudadano a nivel nacional e.</t>
  </si>
  <si>
    <t>Realizar video conferencia a nivel  nacional  a los  funcionarios de atención  al ciudadano .</t>
  </si>
  <si>
    <t>Verificar  el cumplimiento del recurso humano frente a las oficinas de atención al ciudadano en el nivel central, Direcciones Regionales y ERON.</t>
  </si>
  <si>
    <t>Realizar un diagnostico del numero de servidores públicos que se encuentra en  las oficinas de atención al ciudadano.</t>
  </si>
  <si>
    <t>Diseñar el Plan de Calidad de Datos para la  Gestión de la Información  -Implementación PETI</t>
  </si>
  <si>
    <t>"Herramientas de promoción de Derechos Humanos Implementadas en los Establecimientos (campaña,capsulas,herramienta de promoción de derechos a ppl, herramientas de temas internacionales de los derechos humanos)".</t>
  </si>
  <si>
    <t xml:space="preserve">Realizar seguimiento a la Implementación de las herramientas de promoción por parte de los establecimientos </t>
  </si>
  <si>
    <t>Fortalecer las oficinas de atención al ciudadano, mediante la implementación de herramientas tecnológicas e infraestructura física para mejorar la calidad y eficiencia en la prestación del servicio al ciudadano.</t>
  </si>
  <si>
    <t>Dotar los puntos de atención con un sistema de turnos WEB para medir el tiempo de respuesta (Digiturno)</t>
  </si>
  <si>
    <t>Dotar los puntos de atención con infraestructura física direccionada a individualizar la atención. (Módulos)</t>
  </si>
  <si>
    <t xml:space="preserve">Plan Anual de Trabajo de Seguridad y Salud en el Trabajo implementado. </t>
  </si>
  <si>
    <t>P303</t>
  </si>
  <si>
    <t>Numero</t>
  </si>
  <si>
    <t>Estructurar el Plan Anual de Trabajo de Seguridad y Salud en el Trabajo 2020</t>
  </si>
  <si>
    <t xml:space="preserve">Presentar el Plan Anual de Trabajo de Seguridad y Salud en el Trabajo a Comité Institucional de Gestión y Desemepeño para aprobación. </t>
  </si>
  <si>
    <t xml:space="preserve">Publicar el Plan Anual de Trabajo de Seguridad y Salud en el Trabajo en la página web y socializarlo con las sedes de trabajo. </t>
  </si>
  <si>
    <t xml:space="preserve">Definir el Plan Anual de Trabajo de Seguridad y Salud en el Trabajo 2021. </t>
  </si>
  <si>
    <t>Solangel Bayona Sepulveda</t>
  </si>
  <si>
    <t>Plan de Bienestar e Incentivos elaborado, socializado y publicado</t>
  </si>
  <si>
    <t>Plan anual de vacantes elaborado y publicado</t>
  </si>
  <si>
    <t xml:space="preserve">Estructurar el Plan Anual de Vacantes 2020, de acuerdo con los lineamientos del Departamento Administrativo de la Función Pública. </t>
  </si>
  <si>
    <t xml:space="preserve">Presentar el Plan Anual de Vacantes a Comité Institucional de Gestión y Desemepeño para aprobación. </t>
  </si>
  <si>
    <t xml:space="preserve">Publicar el  Plan Anual de Vacantes en la página web y socializarlo con las sedes de trabajo. </t>
  </si>
  <si>
    <t xml:space="preserve">Definir el Plan Anual de Vacantes 2021. </t>
  </si>
  <si>
    <t>P302</t>
  </si>
  <si>
    <t>Plan de Previsión de Recursos Humanos elaborado y publicado</t>
  </si>
  <si>
    <t>Estructurar el Plan de Previsión de Recursos Humanos 2020</t>
  </si>
  <si>
    <t xml:space="preserve">Presentar el Plan de Previsión de Recursos Humanos a Comité Institucional de Gestión y Desemepeño para aprobación. </t>
  </si>
  <si>
    <t xml:space="preserve">Publicar Plan de Previsión de Recursos Humanos en la página web. </t>
  </si>
  <si>
    <t xml:space="preserve">Definir el Plan de Previsión de Recursos Humanos 2021. </t>
  </si>
  <si>
    <t>P304</t>
  </si>
  <si>
    <t>Plan Estratégico de Talento Humano elaborado y publicado</t>
  </si>
  <si>
    <t>Estructurar el Estratégico de Talento Humano 2020</t>
  </si>
  <si>
    <t xml:space="preserve">Presentar el Plan Estratégico de Talento Humanos a Comité Institucional de Gestión y Desemepeño para aprobación. </t>
  </si>
  <si>
    <t xml:space="preserve">Publicar Plan Estratégico de Talento Humano en la página web. </t>
  </si>
  <si>
    <t xml:space="preserve">Definir el Plan Estratégico de Talento Humanos 2021. </t>
  </si>
  <si>
    <t xml:space="preserve">Estructurar el Plan de Bienestar e Incentivos Institucional 2020, de acuerdo con los lineamientos del Departamento Administrativo de la Función Pública. </t>
  </si>
  <si>
    <t xml:space="preserve">Presentar el Plan  de Bienestar e  Incentivos Institutcional a Comité Institucional de Gestión y Desemepeño para aprobación. </t>
  </si>
  <si>
    <t xml:space="preserve">Publicar el Plan de Bienestar e Incentivos Institucional en la página web y socializarlo con las sedes de trabajo. </t>
  </si>
  <si>
    <t>Cristian Díaz</t>
  </si>
  <si>
    <t xml:space="preserve">Definir el Plan de Bienestar e Incentivos Institucional 2021, de acuerdo con los lineamientos del Departamento Administrativo de la Función Pública. </t>
  </si>
  <si>
    <t>Andrea Sanchez</t>
  </si>
  <si>
    <t xml:space="preserve">Realizar diagnóstico de necesidades de aprendizaje organizacional. </t>
  </si>
  <si>
    <t xml:space="preserve">Remitir diagnóstico de necesidades de aprendizaje organizacional a la Dirección Escuela de Formación. </t>
  </si>
  <si>
    <t>Miryan Rodriguez</t>
  </si>
  <si>
    <t xml:space="preserve">Brindar acompañamiento a los servidores públicos y sus familias con atención psicosocial primaria por situación calamitosa, de acuerdo a lo establecido en el PA-TH-P16 Procedimiento Atención Psicosocial (ISOLUCIÓN) </t>
  </si>
  <si>
    <t>Yamile Martinez</t>
  </si>
  <si>
    <t>Elaborar material y brindar asesoría a los servidores públicos en pautas de crianza, escuela de padres, talleres de pareja y familia, utilización adecuada del tiempo libre y comunicación asertiva, de acuerdo con el PA-TH-P15 Procedimiento de Gestión Programa de Calidad de Vida Laboral (Pareja, Familia y Prepensionados) (ISOLUCIÓN).</t>
  </si>
  <si>
    <t>Técnico Administrativo
Profesional Universitario</t>
  </si>
  <si>
    <t>Yamile Martinez
Ruth Stella Tobar</t>
  </si>
  <si>
    <t xml:space="preserve">Elaborar y entregar (si aplica) a la familia del servidor público fallecido el reconocimiento póstumo. </t>
  </si>
  <si>
    <t xml:space="preserve">Dar cumplimiento a los lineamientos establecidos en el Procedimiento ejecución plan de incentivos pecuniarios del INPEC (ISOLUCIÓN). </t>
  </si>
  <si>
    <t>Promover por medio de la capacitación informal la creatividad en los servidores públicos de la sede central realizando actividades lúdicas y artísticas.</t>
  </si>
  <si>
    <t xml:space="preserve">Gestionar actividades anuales para la vigencia 2020 relacionadas con el área de protección y servicios sociales ante las Cajas de Compensación Familiar para los servidores públicos de la sede central.  </t>
  </si>
  <si>
    <t>Carolina Silva</t>
  </si>
  <si>
    <t xml:space="preserve">Socializar a los servidores públicos de la sede de trabajo los programas, líneas de crédito, subsidios que ofrecen las diversas entidades respecto al tema (Fondo Nacional de Ahorro, Cajas de Compensación Familiar, Fondos de Cesantías, entre otros) a través de la organización anual de ferias de vivienda en las sedes de trabajo. </t>
  </si>
  <si>
    <t>Ruth Stella Tobar</t>
  </si>
  <si>
    <t>Establecer contacto con entidades públicas o privadas prestadoras de servicios de salud y ejecutar la feria de la salud en las sedes de trabajo del Instituto, dando cumplimiento a los lineamientos establecidos en el Procedimiento para la programación de actividades de promoción de la salud y prevención de la enfermedad (ISOLUCIÓN)</t>
  </si>
  <si>
    <t>Gestionar la consolidación de alianzas estratégicas con entidades públicas y privadas que otorguen al Instituto beneficios y/o servicios para el fortalecimiento de la calidad de vida de los servidores públicos y sus familias; de acuerdo con el  PA-TH-P09 Procedimiento para la realización y formalización de alianzas estratégicas (ISOLUCIÓN)</t>
  </si>
  <si>
    <t>Tramitar actividades por intermedio de los servicios que ofrecen las Cajas de Compensación Familiar, los institutos de recreación y deporte de los entes municipales, distritales, departamentales y demás entidades.</t>
  </si>
  <si>
    <t xml:space="preserve">Establecer contacto con las entidades de carácter público o privado para realizar actividades dirigidas a los servidores públicos, que incluyan su núcleo familiar. </t>
  </si>
  <si>
    <t>Planificar actividades relacionadas con: (i) acondicionamiento físico, (ii) campeonatos, (iii) celebración fechas especiales, (iv) vacaciones recreativas y (v) eventos artísticos y culturales en las sedes de trabajo; de acuerdo con lo descrito en el PA-TH-P13 Procedimiento para el desarrollo del programa Deportivo, recreativo y  artístico-cultural (ISOLUCIÓN)</t>
  </si>
  <si>
    <t xml:space="preserve">Ejecutar las actividades de RECONOCIMIENTOS a los servidores públicos, de acuerdo a los lineamientos del  Humano PA-TH-P08 Plan de incentivos NO pecuniarios del INPEC (ISOLUCIÓN). </t>
  </si>
  <si>
    <t xml:space="preserve">Ejecutar las actividades de EXALTACIÓN PENITENCIARIA Y CARCELARIA, de acuerdo a los lineamientos del  Humano PA-TH-P08 Plan de incentivos NO pecuniarios del INPEC (ISOLUCIÓN). </t>
  </si>
  <si>
    <t>Dar cumplimiento a los lineamientos del PA-TH-PR05 Programa de Entorno Laboral Saludable, relacionados con las acciones de bienestar en el entorno laboral (ISOLUCIÓN)</t>
  </si>
  <si>
    <t xml:space="preserve">Ejercer control a los servidores públicos que gozan del benefiicio de horario especial de trabajo que trata la Resolución N° 2103 de 2015, en sede central. </t>
  </si>
  <si>
    <t xml:space="preserve">Promover el uso de la bicicleta en las sedes de trabajo. </t>
  </si>
  <si>
    <r>
      <t xml:space="preserve">Socializar semestralmente a los servidores públicos el </t>
    </r>
    <r>
      <rPr>
        <b/>
        <sz val="9"/>
        <color theme="1"/>
        <rFont val="Arial Narrow"/>
        <family val="2"/>
      </rPr>
      <t>programa servimos</t>
    </r>
    <r>
      <rPr>
        <sz val="9"/>
        <color theme="1"/>
        <rFont val="Arial Narrow"/>
        <family val="2"/>
      </rPr>
      <t xml:space="preserve"> a nivel nacional informando acerca de los beneficios que contempla, los recursos y convenios con entidades públicas y privadas, en temas de turismo, educación, seguros, salud, cultura, vivienda, servicios y descuentos especiales.</t>
    </r>
  </si>
  <si>
    <r>
      <t xml:space="preserve">Gestionar con las áreas de empleabilidad de las Cajas de Compensación Familiar, la captación de estudiantes para la ejecución de la práctica laboral y apoyar los procesos administrativos en el Instituto, de acuerdo a lineamientos del </t>
    </r>
    <r>
      <rPr>
        <b/>
        <sz val="9"/>
        <color theme="1"/>
        <rFont val="Arial Narrow"/>
        <family val="2"/>
      </rPr>
      <t>Programa Estado Joven</t>
    </r>
    <r>
      <rPr>
        <sz val="9"/>
        <color theme="1"/>
        <rFont val="Arial Narrow"/>
        <family val="2"/>
      </rPr>
      <t xml:space="preserve">. </t>
    </r>
  </si>
  <si>
    <t>Aplicar anualmente la encuesta de percepción de bienestar laboral por formulario google</t>
  </si>
  <si>
    <t xml:space="preserve">Elaborar diagnóstico de bienestar laboral con los resultados de la encuesta de percepción y la medición del clima laboral. </t>
  </si>
  <si>
    <t>A001</t>
  </si>
  <si>
    <t>A002</t>
  </si>
  <si>
    <t>A003</t>
  </si>
  <si>
    <t>A004</t>
  </si>
  <si>
    <t>A005</t>
  </si>
  <si>
    <t>A006</t>
  </si>
  <si>
    <t>A007</t>
  </si>
  <si>
    <t>A008</t>
  </si>
  <si>
    <t>A009</t>
  </si>
  <si>
    <t>A010</t>
  </si>
  <si>
    <t>A011</t>
  </si>
  <si>
    <t>A012</t>
  </si>
  <si>
    <t>A013</t>
  </si>
  <si>
    <t>A014</t>
  </si>
  <si>
    <t>A015</t>
  </si>
  <si>
    <t>A016</t>
  </si>
  <si>
    <t>A017</t>
  </si>
  <si>
    <t>A018</t>
  </si>
  <si>
    <t>A019</t>
  </si>
  <si>
    <t>A020</t>
  </si>
  <si>
    <t>A021</t>
  </si>
  <si>
    <t>A022</t>
  </si>
  <si>
    <t>A023</t>
  </si>
  <si>
    <t>A024</t>
  </si>
  <si>
    <t>A025</t>
  </si>
  <si>
    <t>A026</t>
  </si>
  <si>
    <t>A027</t>
  </si>
  <si>
    <t>A028</t>
  </si>
  <si>
    <t>A029</t>
  </si>
  <si>
    <t>A030</t>
  </si>
  <si>
    <t>A031</t>
  </si>
  <si>
    <t>A032</t>
  </si>
  <si>
    <t>A033</t>
  </si>
  <si>
    <t>A034</t>
  </si>
  <si>
    <t>A035</t>
  </si>
  <si>
    <t>A036</t>
  </si>
  <si>
    <t>A037</t>
  </si>
  <si>
    <t>A038</t>
  </si>
  <si>
    <t>A039</t>
  </si>
  <si>
    <t>A040</t>
  </si>
  <si>
    <t>A041</t>
  </si>
  <si>
    <t>A042</t>
  </si>
  <si>
    <t>A043</t>
  </si>
  <si>
    <t>A044</t>
  </si>
  <si>
    <t>A045</t>
  </si>
  <si>
    <t>A046</t>
  </si>
  <si>
    <t>A047</t>
  </si>
  <si>
    <t>A048</t>
  </si>
  <si>
    <t>A049</t>
  </si>
  <si>
    <t>A050</t>
  </si>
  <si>
    <t>A051</t>
  </si>
  <si>
    <t>A052</t>
  </si>
  <si>
    <t>A053</t>
  </si>
  <si>
    <t>A054</t>
  </si>
  <si>
    <t>A055</t>
  </si>
  <si>
    <t>A056</t>
  </si>
  <si>
    <t>A057</t>
  </si>
  <si>
    <t>A058</t>
  </si>
  <si>
    <t>A059</t>
  </si>
  <si>
    <t>A060</t>
  </si>
  <si>
    <t>A061</t>
  </si>
  <si>
    <t>A062</t>
  </si>
  <si>
    <t>A063</t>
  </si>
  <si>
    <t>A064</t>
  </si>
  <si>
    <t>A065</t>
  </si>
  <si>
    <t>A066</t>
  </si>
  <si>
    <t>A067</t>
  </si>
  <si>
    <t>A068</t>
  </si>
  <si>
    <t>A069</t>
  </si>
  <si>
    <t>A070</t>
  </si>
  <si>
    <t>A071</t>
  </si>
  <si>
    <t>A072</t>
  </si>
  <si>
    <t>A073</t>
  </si>
  <si>
    <t>A074</t>
  </si>
  <si>
    <t>A075</t>
  </si>
  <si>
    <t>A076</t>
  </si>
  <si>
    <t>A077</t>
  </si>
  <si>
    <t>A078</t>
  </si>
  <si>
    <t>A079</t>
  </si>
  <si>
    <t>A080</t>
  </si>
  <si>
    <t>A081</t>
  </si>
  <si>
    <t>A082</t>
  </si>
  <si>
    <t>A083</t>
  </si>
  <si>
    <t>A084</t>
  </si>
  <si>
    <t>A085</t>
  </si>
  <si>
    <t>A086</t>
  </si>
  <si>
    <t>A087</t>
  </si>
  <si>
    <t>A088</t>
  </si>
  <si>
    <t>A089</t>
  </si>
  <si>
    <t>A090</t>
  </si>
  <si>
    <t>A091</t>
  </si>
  <si>
    <t>A092</t>
  </si>
  <si>
    <t>A093</t>
  </si>
  <si>
    <t>A094</t>
  </si>
  <si>
    <t>A095</t>
  </si>
  <si>
    <t>A096</t>
  </si>
  <si>
    <t>A097</t>
  </si>
  <si>
    <t>A098</t>
  </si>
  <si>
    <t>A099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</si>
  <si>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</si>
  <si>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</si>
  <si>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</si>
  <si>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</si>
  <si>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</si>
  <si>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</si>
  <si>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</si>
  <si>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</si>
  <si>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</si>
  <si>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</si>
  <si>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</si>
  <si>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</si>
  <si>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</si>
  <si>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</si>
  <si>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</si>
  <si>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</si>
  <si>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</si>
  <si>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</si>
  <si>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</si>
  <si>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</si>
  <si>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</si>
  <si>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</si>
  <si>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</si>
  <si>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</si>
  <si>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</si>
  <si>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</si>
  <si>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</si>
  <si>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</si>
  <si>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</si>
  <si>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</si>
  <si>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</si>
  <si>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</si>
  <si>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</si>
  <si>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</si>
  <si>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</si>
  <si>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</si>
  <si>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</si>
  <si>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</si>
  <si>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</si>
  <si>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</si>
  <si>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A140</t>
  </si>
  <si>
    <t>A141</t>
  </si>
  <si>
    <t>A142</t>
  </si>
  <si>
    <t>A143</t>
  </si>
  <si>
    <t>A144</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</si>
  <si>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</si>
  <si>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</si>
  <si>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</si>
  <si>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</si>
  <si>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</si>
  <si>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</si>
  <si>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</si>
  <si>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</si>
  <si>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</si>
  <si>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</si>
  <si>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</si>
  <si>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</si>
  <si>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</si>
  <si>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</si>
  <si>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</si>
  <si>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</si>
  <si>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</si>
  <si>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</si>
  <si>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</si>
  <si>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</si>
  <si>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</si>
  <si>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</si>
  <si>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</si>
  <si>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</si>
  <si>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</si>
  <si>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</si>
  <si>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</si>
  <si>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</si>
  <si>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</si>
  <si>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</si>
  <si>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</si>
  <si>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</si>
  <si>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</si>
  <si>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</si>
  <si>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</si>
  <si>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</si>
  <si>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</si>
  <si>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</si>
  <si>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</si>
  <si>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</si>
  <si>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</si>
  <si>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</si>
  <si>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</si>
  <si>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</si>
  <si>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</si>
  <si>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</si>
  <si>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</si>
  <si>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</si>
  <si>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</si>
  <si>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</si>
  <si>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</si>
  <si>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</si>
  <si>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</si>
  <si>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</si>
  <si>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</si>
  <si>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</si>
  <si>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</si>
  <si>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A202</t>
  </si>
  <si>
    <t>A203</t>
  </si>
  <si>
    <t>A204</t>
  </si>
  <si>
    <t>A205</t>
  </si>
  <si>
    <t>A206</t>
  </si>
  <si>
    <t>A207</t>
  </si>
  <si>
    <t>A208</t>
  </si>
  <si>
    <t>A209</t>
  </si>
  <si>
    <t>A210</t>
  </si>
  <si>
    <t>A211</t>
  </si>
  <si>
    <t>A212</t>
  </si>
  <si>
    <t>A213</t>
  </si>
  <si>
    <t>A214</t>
  </si>
  <si>
    <t>A215</t>
  </si>
  <si>
    <t>A216</t>
  </si>
  <si>
    <t>A217</t>
  </si>
  <si>
    <t>A218</t>
  </si>
  <si>
    <t>A219</t>
  </si>
  <si>
    <t>A220</t>
  </si>
  <si>
    <t>A221</t>
  </si>
  <si>
    <t>A222</t>
  </si>
  <si>
    <t>A223</t>
  </si>
  <si>
    <t>A224</t>
  </si>
  <si>
    <t>A225</t>
  </si>
  <si>
    <t>A226</t>
  </si>
  <si>
    <t>A227</t>
  </si>
  <si>
    <t>A228</t>
  </si>
  <si>
    <t>A229</t>
  </si>
  <si>
    <t>A230</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</si>
  <si>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</si>
  <si>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</si>
  <si>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</si>
  <si>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</si>
  <si>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</si>
  <si>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</si>
  <si>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</si>
  <si>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</si>
  <si>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</si>
  <si>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</si>
  <si>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</si>
  <si>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</si>
  <si>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</si>
  <si>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</si>
  <si>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</si>
  <si>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</si>
  <si>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</si>
  <si>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</si>
  <si>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</si>
  <si>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</si>
  <si>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</si>
  <si>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</si>
  <si>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</si>
  <si>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</si>
  <si>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</si>
  <si>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</si>
  <si>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</si>
  <si>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</si>
  <si>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</si>
  <si>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</si>
  <si>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</si>
  <si>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</si>
  <si>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</si>
  <si>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</si>
  <si>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</si>
  <si>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</si>
  <si>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</si>
  <si>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</si>
  <si>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</si>
  <si>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</si>
  <si>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</si>
  <si>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</si>
  <si>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</si>
  <si>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</si>
  <si>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</si>
  <si>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</si>
  <si>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</si>
  <si>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</si>
  <si>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</si>
  <si>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</si>
  <si>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</si>
  <si>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</si>
  <si>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</si>
  <si>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</si>
  <si>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</si>
  <si>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</si>
  <si>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</si>
  <si>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</si>
  <si>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</si>
  <si>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</si>
  <si>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</si>
  <si>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</si>
  <si>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</si>
  <si>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</si>
  <si>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</si>
  <si>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</si>
  <si>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</si>
  <si>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</si>
  <si>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</si>
  <si>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</si>
  <si>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</si>
  <si>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A302</t>
  </si>
  <si>
    <t>A303</t>
  </si>
  <si>
    <t>A304</t>
  </si>
  <si>
    <t>A305</t>
  </si>
  <si>
    <t>A306</t>
  </si>
  <si>
    <t>A307</t>
  </si>
  <si>
    <t>A308</t>
  </si>
  <si>
    <t>A309</t>
  </si>
  <si>
    <t>A310</t>
  </si>
  <si>
    <t>A311</t>
  </si>
  <si>
    <t>A312</t>
  </si>
  <si>
    <t>A313</t>
  </si>
  <si>
    <t>A314</t>
  </si>
  <si>
    <t>A315</t>
  </si>
  <si>
    <t>A316</t>
  </si>
  <si>
    <t>A317</t>
  </si>
  <si>
    <t>A318</t>
  </si>
  <si>
    <t>A319</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</si>
  <si>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</si>
  <si>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</si>
  <si>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</si>
  <si>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</si>
  <si>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</si>
  <si>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</si>
  <si>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</si>
  <si>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</si>
  <si>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</si>
  <si>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</si>
  <si>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</si>
  <si>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</si>
  <si>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</si>
  <si>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</si>
  <si>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</si>
  <si>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</si>
  <si>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</si>
  <si>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</si>
  <si>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</si>
  <si>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</si>
  <si>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</si>
  <si>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</si>
  <si>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</si>
  <si>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</si>
  <si>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</si>
  <si>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</si>
  <si>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</si>
  <si>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</si>
  <si>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</si>
  <si>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</si>
  <si>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</si>
  <si>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</si>
  <si>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</si>
  <si>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</si>
  <si>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</si>
  <si>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</si>
  <si>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</si>
  <si>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</si>
  <si>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</si>
  <si>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A360</t>
  </si>
  <si>
    <t>A361</t>
  </si>
  <si>
    <t>A362</t>
  </si>
  <si>
    <t>A363</t>
  </si>
  <si>
    <t>A364</t>
  </si>
  <si>
    <t>A365</t>
  </si>
  <si>
    <t>A366</t>
  </si>
  <si>
    <t>A367</t>
  </si>
  <si>
    <t>A368</t>
  </si>
  <si>
    <t>A369</t>
  </si>
  <si>
    <t>A370</t>
  </si>
  <si>
    <t>A371</t>
  </si>
  <si>
    <t>A372</t>
  </si>
  <si>
    <t>A373</t>
  </si>
  <si>
    <t>A374</t>
  </si>
  <si>
    <t>A375</t>
  </si>
  <si>
    <t>A376</t>
  </si>
  <si>
    <t>A377</t>
  </si>
  <si>
    <t>A378</t>
  </si>
  <si>
    <t>A379</t>
  </si>
  <si>
    <t>A380</t>
  </si>
  <si>
    <t>A381</t>
  </si>
  <si>
    <t>A382</t>
  </si>
  <si>
    <t>A383</t>
  </si>
  <si>
    <t>A384</t>
  </si>
  <si>
    <t>A385</t>
  </si>
  <si>
    <t>A386</t>
  </si>
  <si>
    <t>A387</t>
  </si>
  <si>
    <t>A388</t>
  </si>
  <si>
    <t>A389</t>
  </si>
  <si>
    <t>A390</t>
  </si>
  <si>
    <t>A391</t>
  </si>
  <si>
    <t>A392</t>
  </si>
  <si>
    <t>A393</t>
  </si>
  <si>
    <t>A394</t>
  </si>
  <si>
    <t>A395</t>
  </si>
  <si>
    <t>A396</t>
  </si>
  <si>
    <t>A397</t>
  </si>
  <si>
    <t>A398</t>
  </si>
  <si>
    <t>A399</t>
  </si>
  <si>
    <t>A400</t>
  </si>
  <si>
    <t>A401</t>
  </si>
  <si>
    <t>A402</t>
  </si>
  <si>
    <t>A403</t>
  </si>
  <si>
    <t>A404</t>
  </si>
  <si>
    <t>A405</t>
  </si>
  <si>
    <t>A406</t>
  </si>
  <si>
    <t>A407</t>
  </si>
  <si>
    <t>A408</t>
  </si>
  <si>
    <t>A409</t>
  </si>
  <si>
    <t>A410</t>
  </si>
  <si>
    <t>A411</t>
  </si>
  <si>
    <t>A412</t>
  </si>
  <si>
    <t>A413</t>
  </si>
  <si>
    <t>A414</t>
  </si>
  <si>
    <t>A415</t>
  </si>
  <si>
    <t>A416</t>
  </si>
  <si>
    <t>A417</t>
  </si>
  <si>
    <t>A418</t>
  </si>
  <si>
    <t>A419</t>
  </si>
  <si>
    <t>A420</t>
  </si>
  <si>
    <t>A421</t>
  </si>
  <si>
    <t>A422</t>
  </si>
  <si>
    <t>A423</t>
  </si>
  <si>
    <t>A424</t>
  </si>
  <si>
    <t>A425</t>
  </si>
  <si>
    <t>A426</t>
  </si>
  <si>
    <t>A427</t>
  </si>
  <si>
    <t>A428</t>
  </si>
  <si>
    <t>A429</t>
  </si>
  <si>
    <t>A430</t>
  </si>
  <si>
    <t>A431</t>
  </si>
  <si>
    <t>A432</t>
  </si>
  <si>
    <t>A433</t>
  </si>
  <si>
    <t>A434</t>
  </si>
  <si>
    <t>A435</t>
  </si>
  <si>
    <t>A436</t>
  </si>
  <si>
    <t>A437</t>
  </si>
  <si>
    <t>A438</t>
  </si>
  <si>
    <t>A439</t>
  </si>
  <si>
    <t>A440</t>
  </si>
  <si>
    <t>A441</t>
  </si>
  <si>
    <t>A442</t>
  </si>
  <si>
    <t>A443</t>
  </si>
  <si>
    <t>A444</t>
  </si>
  <si>
    <t>A445</t>
  </si>
  <si>
    <t>A446</t>
  </si>
  <si>
    <t>A447</t>
  </si>
  <si>
    <t>A448</t>
  </si>
  <si>
    <t>A449</t>
  </si>
  <si>
    <t>A450</t>
  </si>
  <si>
    <t>A451</t>
  </si>
  <si>
    <t>A452</t>
  </si>
  <si>
    <t>A453</t>
  </si>
  <si>
    <t>A454</t>
  </si>
  <si>
    <t>A455</t>
  </si>
  <si>
    <t>A456</t>
  </si>
  <si>
    <t>A457</t>
  </si>
  <si>
    <t>A458</t>
  </si>
  <si>
    <t>A459</t>
  </si>
  <si>
    <t>A460</t>
  </si>
  <si>
    <t>A461</t>
  </si>
  <si>
    <t>A462</t>
  </si>
  <si>
    <t>A463</t>
  </si>
  <si>
    <t>A464</t>
  </si>
  <si>
    <t>A465</t>
  </si>
  <si>
    <t>A466</t>
  </si>
  <si>
    <t>A467</t>
  </si>
  <si>
    <t>A468</t>
  </si>
  <si>
    <t>A469</t>
  </si>
  <si>
    <t>A470</t>
  </si>
  <si>
    <t>A471</t>
  </si>
  <si>
    <t>A472</t>
  </si>
  <si>
    <t>A473</t>
  </si>
  <si>
    <t>A474</t>
  </si>
  <si>
    <t>A475</t>
  </si>
  <si>
    <t>A476</t>
  </si>
  <si>
    <t>A477</t>
  </si>
  <si>
    <t>A478</t>
  </si>
  <si>
    <t>A479</t>
  </si>
  <si>
    <t>A480</t>
  </si>
  <si>
    <t>A481</t>
  </si>
  <si>
    <t>A482</t>
  </si>
  <si>
    <t>A483</t>
  </si>
  <si>
    <t>A484</t>
  </si>
  <si>
    <t>A485</t>
  </si>
  <si>
    <t>A486</t>
  </si>
  <si>
    <t>A487</t>
  </si>
  <si>
    <t>A488</t>
  </si>
  <si>
    <t>A489</t>
  </si>
  <si>
    <t>A490</t>
  </si>
  <si>
    <t>A491</t>
  </si>
  <si>
    <t>A492</t>
  </si>
  <si>
    <t>A493</t>
  </si>
  <si>
    <t>A494</t>
  </si>
  <si>
    <t>A495</t>
  </si>
  <si>
    <t>A496</t>
  </si>
  <si>
    <t>A497</t>
  </si>
  <si>
    <t>A498</t>
  </si>
  <si>
    <t>A499</t>
  </si>
  <si>
    <t>A500</t>
  </si>
  <si>
    <t>A501</t>
  </si>
  <si>
    <t>A502</t>
  </si>
  <si>
    <t>A503</t>
  </si>
  <si>
    <t>A504</t>
  </si>
  <si>
    <t>A505</t>
  </si>
  <si>
    <t>A506</t>
  </si>
  <si>
    <t>A507</t>
  </si>
  <si>
    <t>A508</t>
  </si>
  <si>
    <t>A509</t>
  </si>
  <si>
    <t>A510</t>
  </si>
  <si>
    <t>A511</t>
  </si>
  <si>
    <t>A512</t>
  </si>
  <si>
    <t>A513</t>
  </si>
  <si>
    <t>A514</t>
  </si>
  <si>
    <t>A515</t>
  </si>
  <si>
    <t>A516</t>
  </si>
  <si>
    <t>A517</t>
  </si>
  <si>
    <t>A518</t>
  </si>
  <si>
    <t>A519</t>
  </si>
  <si>
    <t>A520</t>
  </si>
  <si>
    <t>A521</t>
  </si>
  <si>
    <t>A522</t>
  </si>
  <si>
    <t>A523</t>
  </si>
  <si>
    <t>A524</t>
  </si>
  <si>
    <t>A525</t>
  </si>
  <si>
    <t>A526</t>
  </si>
  <si>
    <t>A527</t>
  </si>
  <si>
    <t>A528</t>
  </si>
  <si>
    <t>A529</t>
  </si>
  <si>
    <t>A530</t>
  </si>
  <si>
    <t>A531</t>
  </si>
  <si>
    <t>A532</t>
  </si>
  <si>
    <t>A533</t>
  </si>
  <si>
    <t>A534</t>
  </si>
  <si>
    <t>A535</t>
  </si>
  <si>
    <t>A536</t>
  </si>
  <si>
    <t>A537</t>
  </si>
  <si>
    <t>A538</t>
  </si>
  <si>
    <t>A539</t>
  </si>
  <si>
    <t>A540</t>
  </si>
  <si>
    <t>A541</t>
  </si>
  <si>
    <t>A542</t>
  </si>
  <si>
    <t>A543</t>
  </si>
  <si>
    <t>A544</t>
  </si>
  <si>
    <t>A545</t>
  </si>
  <si>
    <t>A546</t>
  </si>
  <si>
    <t>A547</t>
  </si>
  <si>
    <t>A548</t>
  </si>
  <si>
    <t>A549</t>
  </si>
  <si>
    <t>A550</t>
  </si>
  <si>
    <t>A551</t>
  </si>
  <si>
    <t>A552</t>
  </si>
  <si>
    <t>A553</t>
  </si>
  <si>
    <t>A554</t>
  </si>
  <si>
    <t>A556</t>
  </si>
  <si>
    <t>A557</t>
  </si>
  <si>
    <t>A558</t>
  </si>
  <si>
    <t>A559</t>
  </si>
  <si>
    <t>A560</t>
  </si>
  <si>
    <t>A561</t>
  </si>
  <si>
    <t>A562</t>
  </si>
  <si>
    <t>A563</t>
  </si>
  <si>
    <t>A564</t>
  </si>
  <si>
    <t>A565</t>
  </si>
  <si>
    <t>A566</t>
  </si>
  <si>
    <t>A567</t>
  </si>
  <si>
    <t>A568</t>
  </si>
  <si>
    <t>A569</t>
  </si>
  <si>
    <t>A570</t>
  </si>
  <si>
    <t>A571</t>
  </si>
  <si>
    <t>A572</t>
  </si>
  <si>
    <t>A573</t>
  </si>
  <si>
    <t>A574</t>
  </si>
  <si>
    <t>A575</t>
  </si>
  <si>
    <t>A576</t>
  </si>
  <si>
    <t>A577</t>
  </si>
  <si>
    <t>A578</t>
  </si>
  <si>
    <t>A579</t>
  </si>
  <si>
    <t>A580</t>
  </si>
  <si>
    <t>A581</t>
  </si>
  <si>
    <t>A582</t>
  </si>
  <si>
    <t>A583</t>
  </si>
  <si>
    <t>A584</t>
  </si>
  <si>
    <t>A585</t>
  </si>
  <si>
    <t>A586</t>
  </si>
  <si>
    <t>A587</t>
  </si>
  <si>
    <t>A588</t>
  </si>
  <si>
    <t>A589</t>
  </si>
  <si>
    <t>A590</t>
  </si>
  <si>
    <t>A591</t>
  </si>
  <si>
    <t>A592</t>
  </si>
  <si>
    <t>A593</t>
  </si>
  <si>
    <t>A594</t>
  </si>
  <si>
    <t>A595</t>
  </si>
  <si>
    <t>A596</t>
  </si>
  <si>
    <t>A597</t>
  </si>
  <si>
    <t>A598</t>
  </si>
  <si>
    <t>A599</t>
  </si>
  <si>
    <t>A600</t>
  </si>
  <si>
    <t>A601</t>
  </si>
  <si>
    <t>A602</t>
  </si>
  <si>
    <t>A603</t>
  </si>
  <si>
    <t>A604</t>
  </si>
  <si>
    <t>A605</t>
  </si>
  <si>
    <t>A606</t>
  </si>
  <si>
    <t>A607</t>
  </si>
  <si>
    <t>A608</t>
  </si>
  <si>
    <t>A609</t>
  </si>
  <si>
    <t>A610</t>
  </si>
  <si>
    <t>A611</t>
  </si>
  <si>
    <t>A612</t>
  </si>
  <si>
    <t>A613</t>
  </si>
  <si>
    <t>A614</t>
  </si>
  <si>
    <t>A615</t>
  </si>
  <si>
    <t>A616</t>
  </si>
  <si>
    <t>A617</t>
  </si>
  <si>
    <t>A618</t>
  </si>
  <si>
    <t>A619</t>
  </si>
  <si>
    <t>A620</t>
  </si>
  <si>
    <t>A621</t>
  </si>
  <si>
    <t>A622</t>
  </si>
  <si>
    <t>A623</t>
  </si>
  <si>
    <t>A624</t>
  </si>
  <si>
    <t>A625</t>
  </si>
  <si>
    <t>A626</t>
  </si>
  <si>
    <t>A627</t>
  </si>
  <si>
    <t>A628</t>
  </si>
  <si>
    <t>A629</t>
  </si>
  <si>
    <t>A630</t>
  </si>
  <si>
    <t>A631</t>
  </si>
  <si>
    <t>A632</t>
  </si>
  <si>
    <t>A633</t>
  </si>
  <si>
    <t>A634</t>
  </si>
  <si>
    <t>A635</t>
  </si>
  <si>
    <t>A636</t>
  </si>
  <si>
    <t>A637</t>
  </si>
  <si>
    <t>A638</t>
  </si>
  <si>
    <t>A639</t>
  </si>
  <si>
    <t>A640</t>
  </si>
  <si>
    <t>A641</t>
  </si>
  <si>
    <t>A642</t>
  </si>
  <si>
    <t>A643</t>
  </si>
  <si>
    <t>A644</t>
  </si>
  <si>
    <t>A645</t>
  </si>
  <si>
    <t>A646</t>
  </si>
  <si>
    <t>A647</t>
  </si>
  <si>
    <t>A648</t>
  </si>
  <si>
    <t>A649</t>
  </si>
  <si>
    <t>A650</t>
  </si>
  <si>
    <t>A651</t>
  </si>
  <si>
    <t>A652</t>
  </si>
  <si>
    <t>A653</t>
  </si>
  <si>
    <t>A654</t>
  </si>
  <si>
    <t>A655</t>
  </si>
  <si>
    <t>A656</t>
  </si>
  <si>
    <t>A657</t>
  </si>
  <si>
    <t>A658</t>
  </si>
  <si>
    <t>A659</t>
  </si>
  <si>
    <t>A660</t>
  </si>
  <si>
    <t>A661</t>
  </si>
  <si>
    <t>A662</t>
  </si>
  <si>
    <t>A663</t>
  </si>
  <si>
    <t>A664</t>
  </si>
  <si>
    <t>A665</t>
  </si>
  <si>
    <t>A666</t>
  </si>
  <si>
    <t>A667</t>
  </si>
  <si>
    <t>A668</t>
  </si>
  <si>
    <t>A669</t>
  </si>
  <si>
    <t>A670</t>
  </si>
  <si>
    <t>A671</t>
  </si>
  <si>
    <t>A672</t>
  </si>
  <si>
    <t>A673</t>
  </si>
  <si>
    <t>A674</t>
  </si>
  <si>
    <t>A675</t>
  </si>
  <si>
    <t>A676</t>
  </si>
  <si>
    <t>A677</t>
  </si>
  <si>
    <t>A678</t>
  </si>
  <si>
    <t>A679</t>
  </si>
  <si>
    <t>A680</t>
  </si>
  <si>
    <t>A681</t>
  </si>
  <si>
    <t>Profesional Especializado Profesional Universitario</t>
  </si>
  <si>
    <t xml:space="preserve">Técnico administrativo
Técnico Administrativo 
Dragoneante
</t>
  </si>
  <si>
    <t xml:space="preserve">Bryan Ricardo Suarez
Juan Guillermo Riascos Santacruz
Ramón Alberto Álvarez Bedoya
</t>
  </si>
  <si>
    <t>P16</t>
  </si>
  <si>
    <t>P17</t>
  </si>
  <si>
    <t xml:space="preserve">Plan Anual de Trabajo de Seguridad y Salud en el Trabajo  con estándares mínimos del SG-SST elaborado, publicado y socializado. </t>
  </si>
  <si>
    <t>Plan Institucional de Archivos de la Entidad</t>
  </si>
  <si>
    <t>Plan Anual de Adquisiciones</t>
  </si>
  <si>
    <t>Plan de Previsión de Recursos Humanos</t>
  </si>
  <si>
    <t xml:space="preserve">Coordinadora Grupo  Gestión Documental </t>
  </si>
  <si>
    <t>ANurian Omaira Rojas López</t>
  </si>
  <si>
    <t xml:space="preserve">Estructurar el Plan Institucional de Archivos de la Entidad 2020, de acuerdo con los lineamientos del Departamento Administrativo de la Función Pública. </t>
  </si>
  <si>
    <t xml:space="preserve">Presentar el Plan Institucional de Archivos de la Entidad a Comité Institucional de Gestión y Desemepeño para aprobación. </t>
  </si>
  <si>
    <t xml:space="preserve">Publicar el  Plan Institucional de Archivos de la Entidad en la página web y socializarlo con las sedes de trabajo. </t>
  </si>
  <si>
    <t xml:space="preserve">Definir el Plan Institucional de Archivos de la Entidad 2021. </t>
  </si>
  <si>
    <t>Implementación del Programa Institucional de Archivos de la Entidad</t>
  </si>
  <si>
    <t>A40320</t>
  </si>
  <si>
    <t>A682</t>
  </si>
  <si>
    <t>A55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</si>
</sst>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 #,##0_-;\-&quot;$&quot;\ * #,##0_-;_-&quot;$&quot;\ * &quot;-&quot;_-;_-@_-"/>
    <numFmt numFmtId="43" formatCode="_-* #,##0.00_-;\-* #,##0.00_-;_-* &quot;-&quot;??_-;_-@_-"/>
    <numFmt numFmtId="164" formatCode="&quot;$&quot;\ #,##0_);[Red]\(&quot;$&quot;\ #,##0\)"/>
    <numFmt numFmtId="165" formatCode="_(&quot;$&quot;\ * #,##0.00_);_(&quot;$&quot;\ * \(#,##0.00\);_(&quot;$&quot;\ * &quot;-&quot;??_);_(@_)"/>
    <numFmt numFmtId="166" formatCode="&quot;$&quot;\ #,##0"/>
    <numFmt numFmtId="167" formatCode="_(&quot;$&quot;\ * #,##0_);_(&quot;$&quot;\ * \(#,##0\);_(&quot;$&quot;\ * &quot;-&quot;??_);_(@_)"/>
    <numFmt numFmtId="168" formatCode="_(* #,##0_);_(* \(#,##0\);_(* &quot;-&quot;??_);_(@_)"/>
    <numFmt numFmtId="169" formatCode="&quot;$&quot;#,##0"/>
    <numFmt numFmtId="170" formatCode="d/mm/yyyy;@"/>
    <numFmt numFmtId="171" formatCode="_-[$$-240A]\ * #,##0.00_-;\-[$$-240A]\ * #,##0.00_-;_-[$$-240A]\ * &quot;-&quot;??_-;_-@_-"/>
    <numFmt numFmtId="172" formatCode="&quot;$&quot;\ #,##0.00"/>
    <numFmt numFmtId="173" formatCode="_-* #,##0_-;\-* #,##0_-;_-* &quot;-&quot;??_-;_-@_-"/>
    <numFmt numFmtId="174" formatCode="d/m/yyyy"/>
    <numFmt numFmtId="175" formatCode="_-* #,##0.00\ &quot;€&quot;_-;\-* #,##0.00\ &quot;€&quot;_-;_-* &quot;-&quot;??\ &quot;€&quot;_-;_-@_-"/>
  </numFmts>
  <fonts count="32" x14ac:knownFonts="1">
    <font>
      <sz val="11"/>
      <color theme="1"/>
      <name val="Calibri"/>
      <family val="2"/>
      <scheme val="minor"/>
    </font>
    <font>
      <sz val="11"/>
      <color theme="1"/>
      <name val="Calibri"/>
      <family val="2"/>
      <scheme val="minor"/>
    </font>
    <font>
      <sz val="9"/>
      <color theme="1"/>
      <name val="Arial Narrow"/>
      <family val="2"/>
    </font>
    <font>
      <sz val="9"/>
      <name val="Arial Narrow"/>
      <family val="2"/>
    </font>
    <font>
      <sz val="9"/>
      <color rgb="FF000000"/>
      <name val="Arial Narrow"/>
      <family val="2"/>
    </font>
    <font>
      <b/>
      <sz val="9"/>
      <name val="Arial Narrow"/>
      <family val="2"/>
    </font>
    <font>
      <b/>
      <sz val="9"/>
      <color theme="0"/>
      <name val="Arial Narrow"/>
      <family val="2"/>
    </font>
    <font>
      <sz val="11"/>
      <color rgb="FF000000"/>
      <name val="Calibri"/>
      <family val="2"/>
    </font>
    <font>
      <b/>
      <sz val="9"/>
      <color theme="0"/>
      <name val="Calibri"/>
      <family val="2"/>
      <scheme val="minor"/>
    </font>
    <font>
      <b/>
      <sz val="9"/>
      <color theme="1"/>
      <name val="Arial Narrow"/>
      <family val="2"/>
    </font>
    <font>
      <sz val="9"/>
      <color rgb="FFFF0000"/>
      <name val="Arial Narrow"/>
      <family val="2"/>
    </font>
    <font>
      <sz val="9"/>
      <color theme="1"/>
      <name val="Arial"/>
      <family val="2"/>
    </font>
    <font>
      <sz val="12"/>
      <name val="Arial Narrow"/>
      <family val="2"/>
    </font>
    <font>
      <sz val="9"/>
      <name val="Arial"/>
      <family val="2"/>
    </font>
    <font>
      <sz val="11"/>
      <name val="Calibri"/>
      <family val="2"/>
      <scheme val="minor"/>
    </font>
    <font>
      <sz val="11"/>
      <name val="Calibri"/>
      <family val="2"/>
    </font>
    <font>
      <sz val="11"/>
      <name val="Arial"/>
      <family val="2"/>
    </font>
    <font>
      <sz val="10"/>
      <color theme="1"/>
      <name val="Arial Narrow"/>
      <family val="2"/>
    </font>
    <font>
      <sz val="11"/>
      <color theme="1"/>
      <name val="Calibri"/>
      <family val="2"/>
    </font>
    <font>
      <u/>
      <sz val="11"/>
      <color theme="10"/>
      <name val="Calibri"/>
      <family val="2"/>
      <scheme val="minor"/>
    </font>
    <font>
      <u/>
      <sz val="9"/>
      <color theme="10"/>
      <name val="Arial Narrow"/>
      <family val="2"/>
    </font>
    <font>
      <sz val="8"/>
      <color theme="1"/>
      <name val="Arial Narrow"/>
      <family val="2"/>
    </font>
    <font>
      <sz val="8"/>
      <name val="Arial Narrow"/>
      <family val="2"/>
    </font>
    <font>
      <b/>
      <sz val="8"/>
      <name val="Arial Narrow"/>
      <family val="2"/>
    </font>
    <font>
      <sz val="8"/>
      <color rgb="FF000000"/>
      <name val="Arial Narrow"/>
      <family val="2"/>
    </font>
    <font>
      <sz val="8"/>
      <color theme="1"/>
      <name val="Calibri"/>
      <family val="2"/>
      <scheme val="minor"/>
    </font>
    <font>
      <sz val="9"/>
      <name val="Calibri"/>
      <family val="2"/>
      <scheme val="minor"/>
    </font>
    <font>
      <sz val="9"/>
      <color theme="1"/>
      <name val="Calibri"/>
      <family val="2"/>
      <scheme val="minor"/>
    </font>
    <font>
      <sz val="9"/>
      <color indexed="8"/>
      <name val="Arial Narrow"/>
      <family val="2"/>
    </font>
    <font>
      <b/>
      <sz val="9"/>
      <color indexed="8"/>
      <name val="Arial Narrow"/>
      <family val="2"/>
    </font>
    <font>
      <b/>
      <sz val="9"/>
      <color rgb="FF000000"/>
      <name val="Arial Narrow"/>
      <family val="2"/>
    </font>
    <font>
      <b/>
      <sz val="11"/>
      <name val="Arial"/>
      <family val="2"/>
    </font>
  </fonts>
  <fills count="14">
    <fill>
      <patternFill patternType="none"/>
    </fill>
    <fill>
      <patternFill patternType="gray125"/>
    </fill>
    <fill>
      <patternFill patternType="solid">
        <fgColor theme="9" tint="-0.249977111117893"/>
        <bgColor indexed="64"/>
      </patternFill>
    </fill>
    <fill>
      <patternFill patternType="solid">
        <fgColor theme="8" tint="0.39997558519241921"/>
        <bgColor indexed="64"/>
      </patternFill>
    </fill>
    <fill>
      <patternFill patternType="solid">
        <fgColor rgb="FF9A0000"/>
        <bgColor indexed="64"/>
      </patternFill>
    </fill>
    <fill>
      <patternFill patternType="solid">
        <fgColor rgb="FF002060"/>
        <bgColor indexed="64"/>
      </patternFill>
    </fill>
    <fill>
      <patternFill patternType="solid">
        <fgColor theme="7" tint="-0.249977111117893"/>
        <bgColor indexed="64"/>
      </patternFill>
    </fill>
    <fill>
      <patternFill patternType="solid">
        <fgColor rgb="FF006666"/>
        <bgColor indexed="64"/>
      </patternFill>
    </fill>
    <fill>
      <patternFill patternType="solid">
        <fgColor rgb="FFC00000"/>
        <bgColor indexed="64"/>
      </patternFill>
    </fill>
    <fill>
      <patternFill patternType="solid">
        <fgColor theme="0"/>
        <bgColor indexed="64"/>
      </patternFill>
    </fill>
    <fill>
      <patternFill patternType="solid">
        <fgColor theme="0"/>
        <bgColor rgb="FFFFFFFF"/>
      </patternFill>
    </fill>
    <fill>
      <patternFill patternType="solid">
        <fgColor rgb="FFFFFFFF"/>
        <bgColor rgb="FFFFFFFF"/>
      </patternFill>
    </fill>
    <fill>
      <patternFill patternType="solid">
        <fgColor theme="0"/>
        <bgColor rgb="FFFFFF00"/>
      </patternFill>
    </fill>
    <fill>
      <patternFill patternType="solid">
        <fgColor theme="0"/>
        <bgColor rgb="FF92CDDC"/>
      </patternFill>
    </fill>
  </fills>
  <borders count="100">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4C5A"/>
      </left>
      <right style="thin">
        <color rgb="FF004C5A"/>
      </right>
      <top style="double">
        <color rgb="FF004C5A"/>
      </top>
      <bottom style="double">
        <color rgb="FF004C5A"/>
      </bottom>
      <diagonal/>
    </border>
    <border>
      <left style="thin">
        <color rgb="FF004C5A"/>
      </left>
      <right style="thin">
        <color rgb="FF004C5A"/>
      </right>
      <top style="double">
        <color rgb="FF004C5A"/>
      </top>
      <bottom style="double">
        <color rgb="FF004C5A"/>
      </bottom>
      <diagonal/>
    </border>
    <border>
      <left style="thin">
        <color rgb="FF004C5A"/>
      </left>
      <right style="medium">
        <color rgb="FF004C5A"/>
      </right>
      <top style="double">
        <color rgb="FF004C5A"/>
      </top>
      <bottom style="double">
        <color rgb="FF004C5A"/>
      </bottom>
      <diagonal/>
    </border>
    <border>
      <left style="thin">
        <color theme="0"/>
      </left>
      <right style="thin">
        <color theme="0"/>
      </right>
      <top style="thin">
        <color theme="0"/>
      </top>
      <bottom style="thin">
        <color theme="0"/>
      </bottom>
      <diagonal/>
    </border>
    <border>
      <left style="medium">
        <color rgb="FF004C5A"/>
      </left>
      <right style="thin">
        <color rgb="FF004C5A"/>
      </right>
      <top style="double">
        <color rgb="FF004C5A"/>
      </top>
      <bottom style="thin">
        <color rgb="FF004C5A"/>
      </bottom>
      <diagonal/>
    </border>
    <border>
      <left style="thin">
        <color rgb="FF004C5A"/>
      </left>
      <right style="thin">
        <color rgb="FF004C5A"/>
      </right>
      <top style="double">
        <color rgb="FF004C5A"/>
      </top>
      <bottom style="thin">
        <color rgb="FF004C5A"/>
      </bottom>
      <diagonal/>
    </border>
    <border>
      <left style="thin">
        <color rgb="FF004C5A"/>
      </left>
      <right style="medium">
        <color rgb="FF004C5A"/>
      </right>
      <top style="double">
        <color rgb="FF004C5A"/>
      </top>
      <bottom style="thin">
        <color rgb="FF004C5A"/>
      </bottom>
      <diagonal/>
    </border>
    <border>
      <left style="medium">
        <color rgb="FF004C5A"/>
      </left>
      <right style="thin">
        <color rgb="FF004C5A"/>
      </right>
      <top style="thin">
        <color rgb="FF004C5A"/>
      </top>
      <bottom style="thin">
        <color rgb="FF004C5A"/>
      </bottom>
      <diagonal/>
    </border>
    <border>
      <left style="thin">
        <color rgb="FF004C5A"/>
      </left>
      <right style="thin">
        <color rgb="FF004C5A"/>
      </right>
      <top style="thin">
        <color rgb="FF004C5A"/>
      </top>
      <bottom style="thin">
        <color rgb="FF004C5A"/>
      </bottom>
      <diagonal/>
    </border>
    <border>
      <left style="thin">
        <color rgb="FF004C5A"/>
      </left>
      <right style="medium">
        <color rgb="FF004C5A"/>
      </right>
      <top style="thin">
        <color rgb="FF004C5A"/>
      </top>
      <bottom style="thin">
        <color rgb="FF004C5A"/>
      </bottom>
      <diagonal/>
    </border>
    <border>
      <left style="medium">
        <color rgb="FF004C5A"/>
      </left>
      <right style="thin">
        <color rgb="FF004C5A"/>
      </right>
      <top style="thin">
        <color rgb="FF004C5A"/>
      </top>
      <bottom style="double">
        <color rgb="FF004C5A"/>
      </bottom>
      <diagonal/>
    </border>
    <border>
      <left style="thin">
        <color rgb="FF004C5A"/>
      </left>
      <right style="thin">
        <color rgb="FF004C5A"/>
      </right>
      <top style="thin">
        <color rgb="FF004C5A"/>
      </top>
      <bottom style="double">
        <color rgb="FF004C5A"/>
      </bottom>
      <diagonal/>
    </border>
    <border>
      <left style="thin">
        <color rgb="FF004C5A"/>
      </left>
      <right style="medium">
        <color rgb="FF004C5A"/>
      </right>
      <top style="thin">
        <color rgb="FF004C5A"/>
      </top>
      <bottom style="double">
        <color rgb="FF004C5A"/>
      </bottom>
      <diagonal/>
    </border>
    <border>
      <left style="thin">
        <color theme="0"/>
      </left>
      <right style="thin">
        <color theme="0"/>
      </right>
      <top style="thin">
        <color theme="0"/>
      </top>
      <bottom/>
      <diagonal/>
    </border>
    <border>
      <left style="medium">
        <color rgb="FF004C5A"/>
      </left>
      <right style="thin">
        <color rgb="FF004C5A"/>
      </right>
      <top style="double">
        <color rgb="FF004C5A"/>
      </top>
      <bottom/>
      <diagonal/>
    </border>
    <border>
      <left style="thin">
        <color rgb="FF004C5A"/>
      </left>
      <right style="thin">
        <color rgb="FF004C5A"/>
      </right>
      <top style="double">
        <color rgb="FF004C5A"/>
      </top>
      <bottom/>
      <diagonal/>
    </border>
    <border>
      <left style="thin">
        <color rgb="FF004C5A"/>
      </left>
      <right style="medium">
        <color rgb="FF004C5A"/>
      </right>
      <top style="double">
        <color rgb="FF004C5A"/>
      </top>
      <bottom/>
      <diagonal/>
    </border>
    <border>
      <left style="medium">
        <color rgb="FF004C5A"/>
      </left>
      <right style="thin">
        <color rgb="FF004C5A"/>
      </right>
      <top/>
      <bottom style="thin">
        <color rgb="FF004C5A"/>
      </bottom>
      <diagonal/>
    </border>
    <border>
      <left style="thin">
        <color rgb="FF004C5A"/>
      </left>
      <right style="thin">
        <color rgb="FF004C5A"/>
      </right>
      <top/>
      <bottom/>
      <diagonal/>
    </border>
    <border>
      <left style="thin">
        <color rgb="FF004C5A"/>
      </left>
      <right style="thin">
        <color rgb="FF004C5A"/>
      </right>
      <top/>
      <bottom style="thin">
        <color rgb="FF004C5A"/>
      </bottom>
      <diagonal/>
    </border>
    <border>
      <left style="thin">
        <color rgb="FF004C5A"/>
      </left>
      <right style="medium">
        <color rgb="FF004C5A"/>
      </right>
      <top/>
      <bottom style="thin">
        <color rgb="FF004C5A"/>
      </bottom>
      <diagonal/>
    </border>
    <border>
      <left style="thin">
        <color rgb="FF004C5A"/>
      </left>
      <right style="thin">
        <color rgb="FF004C5A"/>
      </right>
      <top/>
      <bottom style="double">
        <color rgb="FF004C5A"/>
      </bottom>
      <diagonal/>
    </border>
    <border>
      <left style="medium">
        <color rgb="FF004C5A"/>
      </left>
      <right style="thin">
        <color rgb="FF004C5A"/>
      </right>
      <top/>
      <bottom/>
      <diagonal/>
    </border>
    <border>
      <left style="thin">
        <color rgb="FF004C5A"/>
      </left>
      <right style="thin">
        <color rgb="FF004C5A"/>
      </right>
      <top style="thin">
        <color rgb="FF004C5A"/>
      </top>
      <bottom/>
      <diagonal/>
    </border>
    <border>
      <left style="thin">
        <color rgb="FF004C5A"/>
      </left>
      <right style="medium">
        <color rgb="FF004C5A"/>
      </right>
      <top/>
      <bottom/>
      <diagonal/>
    </border>
    <border>
      <left style="thin">
        <color rgb="FF004C5A"/>
      </left>
      <right style="thin">
        <color theme="8" tint="-0.499984740745262"/>
      </right>
      <top/>
      <bottom/>
      <diagonal/>
    </border>
    <border>
      <left style="thin">
        <color theme="8" tint="-0.499984740745262"/>
      </left>
      <right style="thin">
        <color theme="8" tint="-0.499984740745262"/>
      </right>
      <top/>
      <bottom/>
      <diagonal/>
    </border>
    <border>
      <left style="thin">
        <color theme="8" tint="-0.499984740745262"/>
      </left>
      <right style="thin">
        <color rgb="FF004C5A"/>
      </right>
      <top/>
      <bottom/>
      <diagonal/>
    </border>
    <border>
      <left style="thin">
        <color rgb="FF004C5A"/>
      </left>
      <right style="medium">
        <color rgb="FF004C5A"/>
      </right>
      <top style="thin">
        <color rgb="FF004C5A"/>
      </top>
      <bottom/>
      <diagonal/>
    </border>
    <border>
      <left style="thin">
        <color rgb="FF004C5A"/>
      </left>
      <right/>
      <top/>
      <bottom/>
      <diagonal/>
    </border>
    <border>
      <left/>
      <right style="thin">
        <color rgb="FF004C5A"/>
      </right>
      <top/>
      <bottom/>
      <diagonal/>
    </border>
    <border>
      <left style="thin">
        <color indexed="64"/>
      </left>
      <right style="thin">
        <color indexed="64"/>
      </right>
      <top style="thin">
        <color indexed="64"/>
      </top>
      <bottom style="thin">
        <color indexed="64"/>
      </bottom>
      <diagonal/>
    </border>
    <border>
      <left/>
      <right style="thin">
        <color rgb="FF004C5A"/>
      </right>
      <top style="double">
        <color rgb="FF004C5A"/>
      </top>
      <bottom style="thin">
        <color rgb="FF004C5A"/>
      </bottom>
      <diagonal/>
    </border>
    <border>
      <left style="thin">
        <color rgb="FF004C5A"/>
      </left>
      <right style="medium">
        <color rgb="FF004C5A"/>
      </right>
      <top/>
      <bottom style="double">
        <color rgb="FF004C5A"/>
      </bottom>
      <diagonal/>
    </border>
    <border>
      <left style="medium">
        <color rgb="FF004C5A"/>
      </left>
      <right style="thin">
        <color rgb="FF004C5A"/>
      </right>
      <top style="thin">
        <color rgb="FF004C5A"/>
      </top>
      <bottom/>
      <diagonal/>
    </border>
    <border>
      <left style="thin">
        <color rgb="FF004C5A"/>
      </left>
      <right style="thin">
        <color indexed="64"/>
      </right>
      <top style="double">
        <color rgb="FF004C5A"/>
      </top>
      <bottom style="double">
        <color rgb="FF004C5A"/>
      </bottom>
      <diagonal/>
    </border>
    <border>
      <left style="thin">
        <color rgb="FF004C5A"/>
      </left>
      <right/>
      <top style="double">
        <color rgb="FF004C5A"/>
      </top>
      <bottom style="double">
        <color rgb="FF004C5A"/>
      </bottom>
      <diagonal/>
    </border>
    <border>
      <left/>
      <right style="thin">
        <color rgb="FF004C5A"/>
      </right>
      <top style="double">
        <color rgb="FF004C5A"/>
      </top>
      <bottom style="double">
        <color rgb="FF004C5A"/>
      </bottom>
      <diagonal/>
    </border>
    <border>
      <left style="medium">
        <color rgb="FF004C5A"/>
      </left>
      <right style="thin">
        <color rgb="FF004C5A"/>
      </right>
      <top/>
      <bottom style="double">
        <color rgb="FF004C5A"/>
      </bottom>
      <diagonal/>
    </border>
    <border>
      <left style="thin">
        <color rgb="FF004C5A"/>
      </left>
      <right/>
      <top/>
      <bottom style="double">
        <color rgb="FF004C5A"/>
      </bottom>
      <diagonal/>
    </border>
    <border>
      <left style="thin">
        <color rgb="FF004C5A"/>
      </left>
      <right style="thin">
        <color rgb="FF004C5A"/>
      </right>
      <top/>
      <bottom style="double">
        <color theme="3"/>
      </bottom>
      <diagonal/>
    </border>
    <border>
      <left/>
      <right style="thin">
        <color rgb="FF004C5A"/>
      </right>
      <top/>
      <bottom style="double">
        <color rgb="FF004C5A"/>
      </bottom>
      <diagonal/>
    </border>
    <border>
      <left style="thin">
        <color theme="8" tint="-0.499984740745262"/>
      </left>
      <right style="thin">
        <color theme="8" tint="-0.499984740745262"/>
      </right>
      <top/>
      <bottom style="double">
        <color theme="8" tint="-0.499984740745262"/>
      </bottom>
      <diagonal/>
    </border>
    <border>
      <left style="thin">
        <color rgb="FF004C5A"/>
      </left>
      <right/>
      <top style="double">
        <color rgb="FF004C5A"/>
      </top>
      <bottom/>
      <diagonal/>
    </border>
    <border>
      <left style="thin">
        <color rgb="FF004C5A"/>
      </left>
      <right style="thin">
        <color rgb="FF004C5A"/>
      </right>
      <top style="double">
        <color theme="3"/>
      </top>
      <bottom/>
      <diagonal/>
    </border>
    <border>
      <left/>
      <right style="thin">
        <color rgb="FF004C5A"/>
      </right>
      <top style="double">
        <color rgb="FF004C5A"/>
      </top>
      <bottom/>
      <diagonal/>
    </border>
    <border>
      <left style="thin">
        <color theme="8" tint="-0.499984740745262"/>
      </left>
      <right style="thin">
        <color theme="8" tint="-0.499984740745262"/>
      </right>
      <top style="double">
        <color theme="8" tint="-0.499984740745262"/>
      </top>
      <bottom/>
      <diagonal/>
    </border>
    <border>
      <left style="thin">
        <color rgb="FF004C5A"/>
      </left>
      <right style="thin">
        <color rgb="FF004C5A"/>
      </right>
      <top style="double">
        <color theme="3"/>
      </top>
      <bottom style="double">
        <color theme="3"/>
      </bottom>
      <diagonal/>
    </border>
    <border>
      <left style="thin">
        <color rgb="FF004C5A"/>
      </left>
      <right style="thin">
        <color rgb="FF004C5A"/>
      </right>
      <top style="double">
        <color theme="8" tint="-0.499984740745262"/>
      </top>
      <bottom/>
      <diagonal/>
    </border>
    <border>
      <left style="thin">
        <color rgb="FF00435A"/>
      </left>
      <right style="thin">
        <color rgb="FF00435A"/>
      </right>
      <top/>
      <bottom style="double">
        <color rgb="FF00435A"/>
      </bottom>
      <diagonal/>
    </border>
    <border>
      <left style="thin">
        <color rgb="FF00435A"/>
      </left>
      <right style="thin">
        <color rgb="FF00435A"/>
      </right>
      <top style="double">
        <color rgb="FF00435A"/>
      </top>
      <bottom style="double">
        <color rgb="FF00435A"/>
      </bottom>
      <diagonal/>
    </border>
    <border>
      <left style="thin">
        <color rgb="FF00435A"/>
      </left>
      <right style="thin">
        <color rgb="FF00435A"/>
      </right>
      <top style="double">
        <color rgb="FF00435A"/>
      </top>
      <bottom/>
      <diagonal/>
    </border>
    <border>
      <left style="medium">
        <color rgb="FF004C5A"/>
      </left>
      <right style="thin">
        <color rgb="FF004C5A"/>
      </right>
      <top/>
      <bottom style="medium">
        <color rgb="FF004C5A"/>
      </bottom>
      <diagonal/>
    </border>
    <border>
      <left style="thin">
        <color rgb="FF004C5A"/>
      </left>
      <right style="thin">
        <color rgb="FF004C5A"/>
      </right>
      <top/>
      <bottom style="medium">
        <color rgb="FF004C5A"/>
      </bottom>
      <diagonal/>
    </border>
    <border>
      <left style="thin">
        <color rgb="FF004C5A"/>
      </left>
      <right style="thin">
        <color rgb="FF004C5A"/>
      </right>
      <top style="thin">
        <color rgb="FF004C5A"/>
      </top>
      <bottom style="medium">
        <color rgb="FF004C5A"/>
      </bottom>
      <diagonal/>
    </border>
    <border>
      <left style="thin">
        <color rgb="FF004C5A"/>
      </left>
      <right style="medium">
        <color rgb="FF004C5A"/>
      </right>
      <top style="thin">
        <color rgb="FF004C5A"/>
      </top>
      <bottom style="medium">
        <color rgb="FF004C5A"/>
      </bottom>
      <diagonal/>
    </border>
    <border>
      <left style="medium">
        <color rgb="FF004C5A"/>
      </left>
      <right style="thin">
        <color indexed="64"/>
      </right>
      <top style="double">
        <color rgb="FF004C5A"/>
      </top>
      <bottom style="thin">
        <color rgb="FF004C5A"/>
      </bottom>
      <diagonal/>
    </border>
    <border>
      <left style="thin">
        <color indexed="64"/>
      </left>
      <right style="thin">
        <color indexed="64"/>
      </right>
      <top style="double">
        <color rgb="FF004C5A"/>
      </top>
      <bottom style="thin">
        <color rgb="FF004C5A"/>
      </bottom>
      <diagonal/>
    </border>
    <border>
      <left style="thin">
        <color indexed="64"/>
      </left>
      <right style="medium">
        <color rgb="FF004C5A"/>
      </right>
      <top style="double">
        <color rgb="FF004C5A"/>
      </top>
      <bottom style="thin">
        <color rgb="FF004C5A"/>
      </bottom>
      <diagonal/>
    </border>
    <border>
      <left style="medium">
        <color rgb="FF004C5A"/>
      </left>
      <right style="thin">
        <color indexed="64"/>
      </right>
      <top style="thin">
        <color rgb="FF004C5A"/>
      </top>
      <bottom style="double">
        <color rgb="FF004C5A"/>
      </bottom>
      <diagonal/>
    </border>
    <border>
      <left style="thin">
        <color indexed="64"/>
      </left>
      <right style="thin">
        <color indexed="64"/>
      </right>
      <top style="thin">
        <color rgb="FF004C5A"/>
      </top>
      <bottom style="double">
        <color rgb="FF004C5A"/>
      </bottom>
      <diagonal/>
    </border>
    <border>
      <left style="thin">
        <color indexed="64"/>
      </left>
      <right style="medium">
        <color rgb="FF004C5A"/>
      </right>
      <top style="thin">
        <color rgb="FF004C5A"/>
      </top>
      <bottom style="double">
        <color rgb="FF004C5A"/>
      </bottom>
      <diagonal/>
    </border>
    <border>
      <left style="medium">
        <color rgb="FF004C5A"/>
      </left>
      <right style="thin">
        <color indexed="64"/>
      </right>
      <top style="double">
        <color rgb="FF004C5A"/>
      </top>
      <bottom style="double">
        <color rgb="FF004C5A"/>
      </bottom>
      <diagonal/>
    </border>
    <border>
      <left style="thin">
        <color indexed="64"/>
      </left>
      <right style="thin">
        <color indexed="64"/>
      </right>
      <top style="double">
        <color rgb="FF004C5A"/>
      </top>
      <bottom style="double">
        <color rgb="FF004C5A"/>
      </bottom>
      <diagonal/>
    </border>
    <border>
      <left style="thin">
        <color indexed="64"/>
      </left>
      <right style="medium">
        <color rgb="FF004C5A"/>
      </right>
      <top style="double">
        <color rgb="FF004C5A"/>
      </top>
      <bottom style="double">
        <color rgb="FF004C5A"/>
      </bottom>
      <diagonal/>
    </border>
    <border>
      <left style="thin">
        <color theme="3"/>
      </left>
      <right style="thin">
        <color theme="3"/>
      </right>
      <top/>
      <bottom/>
      <diagonal/>
    </border>
    <border>
      <left style="thin">
        <color indexed="64"/>
      </left>
      <right style="thin">
        <color indexed="64"/>
      </right>
      <top style="double">
        <color indexed="64"/>
      </top>
      <bottom style="thin">
        <color indexed="64"/>
      </bottom>
      <diagonal/>
    </border>
    <border>
      <left style="thin">
        <color indexed="64"/>
      </left>
      <right style="medium">
        <color rgb="FF004C5A"/>
      </right>
      <top style="double">
        <color indexed="64"/>
      </top>
      <bottom style="thin">
        <color indexed="64"/>
      </bottom>
      <diagonal/>
    </border>
    <border>
      <left style="thin">
        <color indexed="64"/>
      </left>
      <right style="medium">
        <color rgb="FF004C5A"/>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rgb="FF004C5A"/>
      </right>
      <top style="thin">
        <color indexed="64"/>
      </top>
      <bottom style="double">
        <color indexed="64"/>
      </bottom>
      <diagonal/>
    </border>
    <border>
      <left style="thin">
        <color rgb="FF004C5A"/>
      </left>
      <right style="thin">
        <color rgb="FF004C5A"/>
      </right>
      <top style="thin">
        <color rgb="FF004C5A"/>
      </top>
      <bottom style="double">
        <color indexed="64"/>
      </bottom>
      <diagonal/>
    </border>
    <border>
      <left style="thin">
        <color rgb="FF004C5A"/>
      </left>
      <right style="thin">
        <color rgb="FF004C5A"/>
      </right>
      <top style="double">
        <color indexed="64"/>
      </top>
      <bottom style="thin">
        <color indexed="64"/>
      </bottom>
      <diagonal/>
    </border>
    <border>
      <left style="thin">
        <color rgb="FF004C5A"/>
      </left>
      <right style="thin">
        <color rgb="FF004C5A"/>
      </right>
      <top style="thin">
        <color indexed="64"/>
      </top>
      <bottom style="thin">
        <color indexed="64"/>
      </bottom>
      <diagonal/>
    </border>
    <border>
      <left style="thin">
        <color rgb="FF004C5A"/>
      </left>
      <right style="thin">
        <color rgb="FF004C5A"/>
      </right>
      <top style="thin">
        <color indexed="64"/>
      </top>
      <bottom style="double">
        <color indexed="64"/>
      </bottom>
      <diagonal/>
    </border>
    <border>
      <left style="thin">
        <color rgb="FF004C5A"/>
      </left>
      <right style="thin">
        <color rgb="FF004C5A"/>
      </right>
      <top style="thin">
        <color rgb="FF004C5A"/>
      </top>
      <bottom style="thin">
        <color indexed="64"/>
      </bottom>
      <diagonal/>
    </border>
    <border>
      <left style="thin">
        <color rgb="FF004C5A"/>
      </left>
      <right style="thin">
        <color rgb="FF004C5A"/>
      </right>
      <top style="double">
        <color rgb="FF004C5A"/>
      </top>
      <bottom style="thin">
        <color indexed="64"/>
      </bottom>
      <diagonal/>
    </border>
    <border>
      <left style="thin">
        <color rgb="FF004C5A"/>
      </left>
      <right style="thin">
        <color rgb="FF004C5A"/>
      </right>
      <top/>
      <bottom style="thin">
        <color indexed="64"/>
      </bottom>
      <diagonal/>
    </border>
    <border>
      <left style="thin">
        <color rgb="FF004C5A"/>
      </left>
      <right style="thin">
        <color rgb="FF004C5A"/>
      </right>
      <top style="double">
        <color rgb="FF004C5A"/>
      </top>
      <bottom style="double">
        <color indexed="64"/>
      </bottom>
      <diagonal/>
    </border>
    <border>
      <left style="thin">
        <color rgb="FF004C5A"/>
      </left>
      <right style="thin">
        <color rgb="FF004C5A"/>
      </right>
      <top/>
      <bottom style="double">
        <color indexed="64"/>
      </bottom>
      <diagonal/>
    </border>
    <border>
      <left style="thin">
        <color rgb="FF004C5A"/>
      </left>
      <right/>
      <top style="thin">
        <color rgb="FF004C5A"/>
      </top>
      <bottom style="thin">
        <color rgb="FF004C5A"/>
      </bottom>
      <diagonal/>
    </border>
    <border>
      <left/>
      <right style="thin">
        <color rgb="FF004C5A"/>
      </right>
      <top style="thin">
        <color rgb="FF004C5A"/>
      </top>
      <bottom style="thin">
        <color rgb="FF004C5A"/>
      </bottom>
      <diagonal/>
    </border>
    <border>
      <left style="thin">
        <color rgb="FF004C5A"/>
      </left>
      <right style="thin">
        <color rgb="FF004C5A"/>
      </right>
      <top style="thin">
        <color indexed="64"/>
      </top>
      <bottom/>
      <diagonal/>
    </border>
    <border>
      <left style="thin">
        <color rgb="FF004C5A"/>
      </left>
      <right style="thin">
        <color rgb="FF004C5A"/>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rgb="FF004C5A"/>
      </top>
      <bottom style="thin">
        <color rgb="FF004C5A"/>
      </bottom>
      <diagonal/>
    </border>
    <border>
      <left/>
      <right style="thin">
        <color indexed="64"/>
      </right>
      <top style="double">
        <color rgb="FF004C5A"/>
      </top>
      <bottom style="thin">
        <color rgb="FF004C5A"/>
      </bottom>
      <diagonal/>
    </border>
    <border>
      <left style="thin">
        <color indexed="64"/>
      </left>
      <right/>
      <top style="double">
        <color rgb="FF004C5A"/>
      </top>
      <bottom style="double">
        <color rgb="FF004C5A"/>
      </bottom>
      <diagonal/>
    </border>
    <border>
      <left/>
      <right style="thin">
        <color indexed="64"/>
      </right>
      <top style="double">
        <color rgb="FF004C5A"/>
      </top>
      <bottom style="double">
        <color rgb="FF004C5A"/>
      </bottom>
      <diagonal/>
    </border>
    <border>
      <left style="thin">
        <color rgb="FF004C5A"/>
      </left>
      <right style="thin">
        <color indexed="64"/>
      </right>
      <top style="double">
        <color rgb="FF004C5A"/>
      </top>
      <bottom/>
      <diagonal/>
    </border>
  </borders>
  <cellStyleXfs count="10">
    <xf numFmtId="0" fontId="0" fillId="0" borderId="0"/>
    <xf numFmtId="9" fontId="1" fillId="0" borderId="0" applyFont="0" applyFill="0" applyBorder="0" applyAlignment="0" applyProtection="0"/>
    <xf numFmtId="165" fontId="1"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0" fontId="7" fillId="0" borderId="0"/>
    <xf numFmtId="0" fontId="1" fillId="0" borderId="0"/>
    <xf numFmtId="0" fontId="19" fillId="0" borderId="0" applyNumberFormat="0" applyFill="0" applyBorder="0" applyAlignment="0" applyProtection="0"/>
    <xf numFmtId="175" fontId="1" fillId="0" borderId="0" applyFont="0" applyFill="0" applyBorder="0" applyAlignment="0" applyProtection="0"/>
  </cellStyleXfs>
  <cellXfs count="1846">
    <xf numFmtId="0" fontId="0" fillId="0" borderId="0" xfId="0"/>
    <xf numFmtId="0" fontId="2" fillId="0" borderId="0" xfId="0" applyFont="1" applyAlignment="1">
      <alignment horizontal="center" vertical="center"/>
    </xf>
    <xf numFmtId="1" fontId="4" fillId="0" borderId="10" xfId="0" applyNumberFormat="1" applyFont="1" applyFill="1" applyBorder="1" applyAlignment="1" applyProtection="1">
      <alignment horizontal="center" vertical="center" wrapText="1"/>
    </xf>
    <xf numFmtId="0" fontId="6" fillId="8" borderId="7" xfId="0" applyFont="1" applyFill="1" applyBorder="1" applyAlignment="1" applyProtection="1">
      <alignment horizontal="center" vertical="center" wrapText="1"/>
    </xf>
    <xf numFmtId="0" fontId="3" fillId="0" borderId="10" xfId="0" applyFont="1" applyFill="1" applyBorder="1" applyAlignment="1" applyProtection="1">
      <alignment horizontal="justify" vertical="center" wrapText="1"/>
    </xf>
    <xf numFmtId="0" fontId="2" fillId="0" borderId="9"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10" xfId="0" applyFont="1" applyFill="1" applyBorder="1" applyAlignment="1" applyProtection="1">
      <alignment horizontal="justify" vertical="center" wrapText="1"/>
    </xf>
    <xf numFmtId="0" fontId="2" fillId="0" borderId="10" xfId="0" applyFont="1" applyFill="1" applyBorder="1" applyAlignment="1" applyProtection="1">
      <alignment horizontal="center" vertical="center" wrapText="1"/>
    </xf>
    <xf numFmtId="2" fontId="2" fillId="0" borderId="14" xfId="0" applyNumberFormat="1" applyFont="1" applyFill="1" applyBorder="1" applyAlignment="1" applyProtection="1">
      <alignment horizontal="center" vertical="center"/>
    </xf>
    <xf numFmtId="1" fontId="5" fillId="0" borderId="14" xfId="0" applyNumberFormat="1" applyFont="1" applyFill="1" applyBorder="1" applyAlignment="1" applyProtection="1">
      <alignment horizontal="center" vertical="center" wrapText="1"/>
    </xf>
    <xf numFmtId="14" fontId="2" fillId="0" borderId="14" xfId="0" applyNumberFormat="1" applyFont="1" applyFill="1" applyBorder="1" applyAlignment="1" applyProtection="1">
      <alignment horizontal="center" vertical="center"/>
    </xf>
    <xf numFmtId="14" fontId="2" fillId="0" borderId="14" xfId="0" applyNumberFormat="1" applyFont="1" applyFill="1" applyBorder="1" applyAlignment="1" applyProtection="1">
      <alignment horizontal="center" vertical="center"/>
      <protection locked="0"/>
    </xf>
    <xf numFmtId="9" fontId="3" fillId="0" borderId="14" xfId="1" applyNumberFormat="1"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2" fontId="2" fillId="0" borderId="17" xfId="0" applyNumberFormat="1" applyFont="1" applyFill="1" applyBorder="1" applyAlignment="1" applyProtection="1">
      <alignment horizontal="center" vertical="center"/>
    </xf>
    <xf numFmtId="1" fontId="5" fillId="0" borderId="17" xfId="0" applyNumberFormat="1" applyFont="1" applyFill="1" applyBorder="1" applyAlignment="1" applyProtection="1">
      <alignment horizontal="center" vertical="center" wrapText="1"/>
    </xf>
    <xf numFmtId="14" fontId="2" fillId="0" borderId="17" xfId="0" applyNumberFormat="1" applyFont="1" applyFill="1" applyBorder="1" applyAlignment="1" applyProtection="1">
      <alignment horizontal="center" vertical="center"/>
    </xf>
    <xf numFmtId="9" fontId="3" fillId="0" borderId="17" xfId="1" applyNumberFormat="1"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7" xfId="0" applyFont="1" applyFill="1" applyBorder="1" applyAlignment="1">
      <alignment horizontal="left" vertical="center" wrapText="1"/>
    </xf>
    <xf numFmtId="1" fontId="5" fillId="0" borderId="20" xfId="0" applyNumberFormat="1" applyFont="1" applyFill="1" applyBorder="1" applyAlignment="1" applyProtection="1">
      <alignment horizontal="center" vertical="center" wrapText="1"/>
    </xf>
    <xf numFmtId="14" fontId="2" fillId="0" borderId="20" xfId="0" applyNumberFormat="1" applyFont="1" applyFill="1" applyBorder="1" applyAlignment="1" applyProtection="1">
      <alignment horizontal="center" vertical="center"/>
    </xf>
    <xf numFmtId="9" fontId="3" fillId="0" borderId="20" xfId="1" applyNumberFormat="1"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9" fontId="3" fillId="0" borderId="14" xfId="1" applyFont="1" applyFill="1" applyBorder="1" applyAlignment="1" applyProtection="1">
      <alignment horizontal="center" vertical="center" wrapText="1"/>
    </xf>
    <xf numFmtId="9" fontId="3" fillId="0" borderId="17" xfId="1" applyFont="1" applyFill="1" applyBorder="1" applyAlignment="1" applyProtection="1">
      <alignment horizontal="center" vertical="center" wrapText="1"/>
    </xf>
    <xf numFmtId="9" fontId="3" fillId="0" borderId="20" xfId="1" applyFont="1" applyFill="1" applyBorder="1" applyAlignment="1" applyProtection="1">
      <alignment horizontal="center" vertical="center" wrapText="1"/>
    </xf>
    <xf numFmtId="1" fontId="5" fillId="0" borderId="10" xfId="0" applyNumberFormat="1" applyFont="1" applyFill="1" applyBorder="1" applyAlignment="1" applyProtection="1">
      <alignment horizontal="center" vertical="center" wrapText="1"/>
    </xf>
    <xf numFmtId="9" fontId="2" fillId="0" borderId="10" xfId="0" applyNumberFormat="1" applyFont="1" applyFill="1" applyBorder="1" applyAlignment="1" applyProtection="1">
      <alignment horizontal="center" vertical="center"/>
    </xf>
    <xf numFmtId="165" fontId="2" fillId="0" borderId="10" xfId="2" applyFont="1" applyFill="1" applyBorder="1" applyAlignment="1" applyProtection="1">
      <alignment horizontal="center" vertical="center"/>
    </xf>
    <xf numFmtId="166" fontId="3" fillId="0" borderId="10" xfId="0" applyNumberFormat="1" applyFont="1" applyFill="1" applyBorder="1" applyAlignment="1" applyProtection="1">
      <alignment vertical="center" wrapText="1"/>
    </xf>
    <xf numFmtId="14" fontId="2" fillId="0" borderId="10" xfId="0" applyNumberFormat="1" applyFont="1" applyFill="1" applyBorder="1" applyAlignment="1" applyProtection="1">
      <alignment horizontal="center" vertical="center"/>
    </xf>
    <xf numFmtId="9" fontId="3" fillId="0" borderId="10" xfId="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4" xfId="0" applyFont="1" applyFill="1" applyBorder="1" applyAlignment="1">
      <alignment horizontal="center" vertical="center"/>
    </xf>
    <xf numFmtId="1" fontId="5" fillId="0" borderId="14" xfId="0" applyNumberFormat="1" applyFont="1" applyFill="1" applyBorder="1" applyAlignment="1">
      <alignment horizontal="center" vertical="center" wrapText="1"/>
    </xf>
    <xf numFmtId="0" fontId="2" fillId="0" borderId="14" xfId="0" applyFont="1" applyFill="1" applyBorder="1" applyAlignment="1">
      <alignment horizontal="justify" vertical="center" wrapText="1"/>
    </xf>
    <xf numFmtId="0" fontId="2" fillId="0" borderId="15" xfId="0" applyFont="1" applyFill="1" applyBorder="1" applyAlignment="1">
      <alignment horizontal="justify" vertical="center" wrapText="1"/>
    </xf>
    <xf numFmtId="1" fontId="5" fillId="0" borderId="17" xfId="0" applyNumberFormat="1" applyFont="1" applyFill="1" applyBorder="1" applyAlignment="1">
      <alignment horizontal="center" vertical="center" wrapText="1"/>
    </xf>
    <xf numFmtId="0" fontId="2" fillId="0" borderId="18" xfId="0" applyFont="1" applyFill="1" applyBorder="1" applyAlignment="1">
      <alignment horizontal="justify" vertical="center" wrapText="1"/>
    </xf>
    <xf numFmtId="1" fontId="5" fillId="0" borderId="20" xfId="0" applyNumberFormat="1" applyFont="1" applyFill="1" applyBorder="1" applyAlignment="1">
      <alignment horizontal="center" vertical="center" wrapText="1"/>
    </xf>
    <xf numFmtId="0" fontId="2" fillId="0" borderId="21" xfId="0" applyFont="1" applyFill="1" applyBorder="1" applyAlignment="1">
      <alignment horizontal="justify" vertical="center" wrapText="1"/>
    </xf>
    <xf numFmtId="0" fontId="2" fillId="9" borderId="14" xfId="0" applyFont="1" applyFill="1" applyBorder="1" applyAlignment="1" applyProtection="1">
      <alignment horizontal="justify" vertical="center" wrapText="1"/>
      <protection locked="0"/>
    </xf>
    <xf numFmtId="0" fontId="2" fillId="9" borderId="14" xfId="0" applyFont="1" applyFill="1" applyBorder="1" applyAlignment="1" applyProtection="1">
      <alignment horizontal="center" vertical="center" wrapText="1"/>
      <protection locked="0"/>
    </xf>
    <xf numFmtId="0" fontId="2" fillId="0" borderId="14" xfId="0" applyFont="1" applyFill="1" applyBorder="1" applyAlignment="1">
      <alignment horizontal="center" vertical="center" wrapText="1"/>
    </xf>
    <xf numFmtId="0" fontId="2" fillId="0" borderId="14" xfId="0" applyFont="1" applyFill="1" applyBorder="1" applyAlignment="1" applyProtection="1">
      <alignment horizontal="center" vertical="center" wrapText="1"/>
      <protection locked="0"/>
    </xf>
    <xf numFmtId="1" fontId="3" fillId="0" borderId="14" xfId="0" applyNumberFormat="1" applyFont="1" applyFill="1" applyBorder="1" applyAlignment="1">
      <alignment horizontal="center" vertical="center"/>
    </xf>
    <xf numFmtId="0" fontId="3" fillId="0" borderId="14" xfId="0" applyFont="1" applyFill="1" applyBorder="1" applyAlignment="1" applyProtection="1">
      <alignment horizontal="justify" vertical="center" wrapText="1"/>
      <protection locked="0"/>
    </xf>
    <xf numFmtId="9" fontId="2" fillId="0" borderId="14" xfId="1" applyFont="1" applyFill="1" applyBorder="1" applyAlignment="1">
      <alignment horizontal="center" vertical="center"/>
    </xf>
    <xf numFmtId="3" fontId="4" fillId="9" borderId="14" xfId="3" applyNumberFormat="1" applyFont="1" applyFill="1" applyBorder="1" applyAlignment="1">
      <alignment horizontal="center" vertical="center"/>
    </xf>
    <xf numFmtId="166" fontId="3" fillId="0" borderId="14" xfId="0" applyNumberFormat="1" applyFont="1" applyFill="1" applyBorder="1" applyAlignment="1" applyProtection="1">
      <alignment horizontal="center" vertical="center" wrapText="1"/>
      <protection locked="0"/>
    </xf>
    <xf numFmtId="1" fontId="5" fillId="9" borderId="14" xfId="0" applyNumberFormat="1" applyFont="1" applyFill="1" applyBorder="1" applyAlignment="1">
      <alignment horizontal="center" vertical="center" wrapText="1"/>
    </xf>
    <xf numFmtId="1" fontId="5" fillId="9" borderId="20" xfId="0" applyNumberFormat="1" applyFont="1" applyFill="1" applyBorder="1" applyAlignment="1">
      <alignment horizontal="center" vertical="center" wrapText="1"/>
    </xf>
    <xf numFmtId="1" fontId="5" fillId="9" borderId="17" xfId="0" applyNumberFormat="1" applyFont="1" applyFill="1" applyBorder="1" applyAlignment="1">
      <alignment horizontal="center" vertical="center" wrapText="1"/>
    </xf>
    <xf numFmtId="14" fontId="2" fillId="9" borderId="14" xfId="0" applyNumberFormat="1" applyFont="1" applyFill="1" applyBorder="1" applyAlignment="1">
      <alignment horizontal="center" vertical="center"/>
    </xf>
    <xf numFmtId="9" fontId="3" fillId="9" borderId="14" xfId="1" applyFont="1" applyFill="1" applyBorder="1" applyAlignment="1">
      <alignment horizontal="center" vertical="center" wrapText="1"/>
    </xf>
    <xf numFmtId="0" fontId="4" fillId="9" borderId="14" xfId="0" applyFont="1" applyFill="1" applyBorder="1" applyAlignment="1">
      <alignment horizontal="center" vertical="center" wrapText="1"/>
    </xf>
    <xf numFmtId="0" fontId="2" fillId="9" borderId="15" xfId="0" applyFont="1" applyFill="1" applyBorder="1" applyAlignment="1">
      <alignment horizontal="justify" vertical="center" wrapText="1"/>
    </xf>
    <xf numFmtId="14" fontId="2" fillId="9" borderId="17" xfId="0" applyNumberFormat="1" applyFont="1" applyFill="1" applyBorder="1" applyAlignment="1">
      <alignment horizontal="center" vertical="center"/>
    </xf>
    <xf numFmtId="9" fontId="3" fillId="9" borderId="17" xfId="1" applyFont="1" applyFill="1" applyBorder="1" applyAlignment="1">
      <alignment horizontal="center" vertical="center" wrapText="1"/>
    </xf>
    <xf numFmtId="0" fontId="4" fillId="9" borderId="17" xfId="0" applyFont="1" applyFill="1" applyBorder="1" applyAlignment="1">
      <alignment horizontal="center" vertical="center" wrapText="1"/>
    </xf>
    <xf numFmtId="0" fontId="2" fillId="9" borderId="18" xfId="0" applyFont="1" applyFill="1" applyBorder="1" applyAlignment="1">
      <alignment horizontal="justify" vertical="center" wrapText="1"/>
    </xf>
    <xf numFmtId="14" fontId="2" fillId="9" borderId="20" xfId="0" applyNumberFormat="1" applyFont="1" applyFill="1" applyBorder="1" applyAlignment="1">
      <alignment horizontal="center" vertical="center"/>
    </xf>
    <xf numFmtId="9" fontId="3" fillId="9" borderId="20" xfId="1" applyFont="1" applyFill="1" applyBorder="1" applyAlignment="1">
      <alignment horizontal="center" vertical="center" wrapText="1"/>
    </xf>
    <xf numFmtId="0" fontId="4" fillId="9" borderId="20" xfId="0" applyFont="1" applyFill="1" applyBorder="1" applyAlignment="1">
      <alignment horizontal="center" vertical="center" wrapText="1"/>
    </xf>
    <xf numFmtId="0" fontId="2" fillId="9" borderId="21" xfId="0" applyFont="1" applyFill="1" applyBorder="1" applyAlignment="1">
      <alignment horizontal="justify" vertical="center" wrapText="1"/>
    </xf>
    <xf numFmtId="0" fontId="2" fillId="9" borderId="23"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2" fillId="9" borderId="24" xfId="0" applyFont="1" applyFill="1" applyBorder="1" applyAlignment="1" applyProtection="1">
      <alignment horizontal="center" vertical="center" wrapText="1"/>
      <protection locked="0"/>
    </xf>
    <xf numFmtId="0" fontId="2" fillId="9" borderId="24" xfId="0" applyFont="1" applyFill="1" applyBorder="1" applyAlignment="1" applyProtection="1">
      <alignment horizontal="justify" vertical="center" wrapText="1"/>
      <protection locked="0"/>
    </xf>
    <xf numFmtId="0" fontId="2" fillId="0" borderId="24" xfId="0" applyFont="1" applyFill="1" applyBorder="1" applyAlignment="1">
      <alignment horizontal="center" vertical="center" wrapText="1"/>
    </xf>
    <xf numFmtId="0" fontId="2" fillId="0" borderId="24" xfId="0" applyFont="1" applyFill="1" applyBorder="1" applyAlignment="1" applyProtection="1">
      <alignment horizontal="justify" vertical="center" wrapText="1"/>
      <protection locked="0"/>
    </xf>
    <xf numFmtId="1" fontId="2" fillId="0" borderId="24" xfId="0" applyNumberFormat="1" applyFont="1" applyFill="1" applyBorder="1" applyAlignment="1" applyProtection="1">
      <alignment horizontal="center" vertical="center" wrapText="1"/>
      <protection locked="0"/>
    </xf>
    <xf numFmtId="1" fontId="5" fillId="0" borderId="24" xfId="0" applyNumberFormat="1" applyFont="1" applyFill="1" applyBorder="1" applyAlignment="1">
      <alignment horizontal="center" vertical="center" wrapText="1"/>
    </xf>
    <xf numFmtId="0" fontId="3" fillId="0" borderId="24" xfId="0" applyFont="1" applyFill="1" applyBorder="1" applyAlignment="1" applyProtection="1">
      <alignment horizontal="justify" vertical="center" wrapText="1"/>
      <protection locked="0"/>
    </xf>
    <xf numFmtId="9" fontId="2" fillId="0" borderId="24" xfId="1" applyFont="1" applyFill="1" applyBorder="1" applyAlignment="1">
      <alignment horizontal="center" vertical="center"/>
    </xf>
    <xf numFmtId="0" fontId="2" fillId="0" borderId="24" xfId="0" applyFont="1" applyFill="1" applyBorder="1" applyAlignment="1">
      <alignment horizontal="center" vertical="center"/>
    </xf>
    <xf numFmtId="3" fontId="4" fillId="9" borderId="24" xfId="3" applyNumberFormat="1" applyFont="1" applyFill="1" applyBorder="1" applyAlignment="1">
      <alignment horizontal="center" vertical="center"/>
    </xf>
    <xf numFmtId="3" fontId="0" fillId="0" borderId="24" xfId="2" applyNumberFormat="1" applyFont="1" applyFill="1" applyBorder="1" applyAlignment="1">
      <alignment horizontal="center" vertical="center"/>
    </xf>
    <xf numFmtId="166" fontId="3" fillId="0" borderId="24" xfId="0" applyNumberFormat="1" applyFont="1" applyFill="1" applyBorder="1" applyAlignment="1" applyProtection="1">
      <alignment horizontal="center" vertical="center" wrapText="1"/>
      <protection locked="0"/>
    </xf>
    <xf numFmtId="0" fontId="2" fillId="0" borderId="24" xfId="0" applyFont="1" applyFill="1" applyBorder="1" applyAlignment="1">
      <alignment horizontal="justify" vertical="center" wrapText="1"/>
    </xf>
    <xf numFmtId="1" fontId="4" fillId="0" borderId="24" xfId="0" applyNumberFormat="1" applyFont="1" applyFill="1" applyBorder="1" applyAlignment="1" applyProtection="1">
      <alignment horizontal="center" vertical="center" wrapText="1"/>
    </xf>
    <xf numFmtId="9" fontId="3" fillId="0" borderId="24" xfId="1" applyFont="1" applyFill="1" applyBorder="1" applyAlignment="1">
      <alignment horizontal="center" vertical="center" wrapText="1"/>
    </xf>
    <xf numFmtId="0" fontId="4"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9"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9" borderId="10" xfId="0" applyFont="1" applyFill="1" applyBorder="1" applyAlignment="1" applyProtection="1">
      <alignment horizontal="center" vertical="center" wrapText="1"/>
      <protection locked="0"/>
    </xf>
    <xf numFmtId="0" fontId="2" fillId="9" borderId="10" xfId="0" applyFont="1" applyFill="1" applyBorder="1" applyAlignment="1" applyProtection="1">
      <alignment horizontal="justify" vertical="center" wrapText="1"/>
      <protection locked="0"/>
    </xf>
    <xf numFmtId="0" fontId="2" fillId="0" borderId="10" xfId="0" applyFont="1" applyFill="1" applyBorder="1" applyAlignment="1">
      <alignment horizontal="center" vertical="center" wrapText="1"/>
    </xf>
    <xf numFmtId="0" fontId="2" fillId="0" borderId="10" xfId="0" applyFont="1" applyFill="1" applyBorder="1" applyAlignment="1" applyProtection="1">
      <alignment horizontal="justify" vertical="center" wrapText="1"/>
      <protection locked="0"/>
    </xf>
    <xf numFmtId="1" fontId="2" fillId="0" borderId="10" xfId="0" applyNumberFormat="1" applyFont="1" applyFill="1" applyBorder="1" applyAlignment="1" applyProtection="1">
      <alignment horizontal="center" vertical="center" wrapText="1"/>
      <protection locked="0"/>
    </xf>
    <xf numFmtId="0" fontId="3" fillId="0" borderId="10" xfId="0" applyFont="1" applyFill="1" applyBorder="1" applyAlignment="1">
      <alignment horizontal="center" vertical="center"/>
    </xf>
    <xf numFmtId="1" fontId="5" fillId="0" borderId="10" xfId="0" applyNumberFormat="1" applyFont="1" applyFill="1" applyBorder="1" applyAlignment="1">
      <alignment horizontal="center" vertical="center" wrapText="1"/>
    </xf>
    <xf numFmtId="0" fontId="3" fillId="0" borderId="10" xfId="0" applyFont="1" applyFill="1" applyBorder="1" applyAlignment="1" applyProtection="1">
      <alignment horizontal="justify" vertical="center" wrapText="1"/>
      <protection locked="0"/>
    </xf>
    <xf numFmtId="9" fontId="2" fillId="0" borderId="10" xfId="1" applyFont="1" applyFill="1" applyBorder="1" applyAlignment="1">
      <alignment horizontal="center" vertical="center"/>
    </xf>
    <xf numFmtId="0" fontId="2" fillId="0" borderId="10" xfId="0" applyFont="1" applyFill="1" applyBorder="1" applyAlignment="1">
      <alignment horizontal="center" vertical="center"/>
    </xf>
    <xf numFmtId="3" fontId="4" fillId="9" borderId="10" xfId="3" applyNumberFormat="1" applyFont="1" applyFill="1" applyBorder="1" applyAlignment="1">
      <alignment horizontal="center" vertical="center"/>
    </xf>
    <xf numFmtId="3" fontId="0" fillId="0" borderId="10" xfId="2" applyNumberFormat="1" applyFont="1" applyFill="1" applyBorder="1" applyAlignment="1">
      <alignment horizontal="center" vertical="center"/>
    </xf>
    <xf numFmtId="166" fontId="3" fillId="0" borderId="10" xfId="0" applyNumberFormat="1" applyFont="1" applyFill="1" applyBorder="1" applyAlignment="1" applyProtection="1">
      <alignment horizontal="center" vertical="center" wrapText="1"/>
      <protection locked="0"/>
    </xf>
    <xf numFmtId="0" fontId="2" fillId="0" borderId="10" xfId="0" applyFont="1" applyFill="1" applyBorder="1" applyAlignment="1">
      <alignment horizontal="justify" vertical="center" wrapText="1"/>
    </xf>
    <xf numFmtId="9" fontId="3" fillId="0" borderId="10" xfId="1"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1" fontId="5" fillId="0" borderId="28" xfId="0" applyNumberFormat="1" applyFont="1" applyFill="1" applyBorder="1" applyAlignment="1">
      <alignment horizontal="center" vertical="center" wrapText="1"/>
    </xf>
    <xf numFmtId="0" fontId="4" fillId="0" borderId="28" xfId="0" applyFont="1" applyFill="1" applyBorder="1" applyAlignment="1" applyProtection="1">
      <alignment horizontal="justify" vertical="center" wrapText="1"/>
    </xf>
    <xf numFmtId="14" fontId="2" fillId="0" borderId="28" xfId="0" applyNumberFormat="1" applyFont="1" applyFill="1" applyBorder="1" applyAlignment="1">
      <alignment horizontal="center" vertical="center"/>
    </xf>
    <xf numFmtId="1" fontId="4" fillId="0" borderId="28" xfId="0" applyNumberFormat="1" applyFont="1" applyFill="1" applyBorder="1" applyAlignment="1" applyProtection="1">
      <alignment horizontal="center" vertical="center" wrapText="1"/>
    </xf>
    <xf numFmtId="9" fontId="3" fillId="0" borderId="28" xfId="1" applyFont="1" applyFill="1" applyBorder="1" applyAlignment="1">
      <alignment horizontal="center" vertical="center" wrapText="1"/>
    </xf>
    <xf numFmtId="0" fontId="4" fillId="0" borderId="28" xfId="0" applyFont="1" applyFill="1" applyBorder="1" applyAlignment="1">
      <alignment horizontal="center" vertical="center" wrapText="1"/>
    </xf>
    <xf numFmtId="0" fontId="2" fillId="0" borderId="29" xfId="0" applyFont="1" applyFill="1" applyBorder="1" applyAlignment="1">
      <alignment horizontal="center" vertical="center"/>
    </xf>
    <xf numFmtId="0" fontId="4" fillId="0" borderId="20" xfId="0" applyFont="1" applyFill="1" applyBorder="1" applyAlignment="1" applyProtection="1">
      <alignment horizontal="justify" vertical="center" wrapText="1"/>
    </xf>
    <xf numFmtId="0" fontId="2" fillId="0" borderId="21" xfId="0" applyFont="1" applyFill="1" applyBorder="1" applyAlignment="1">
      <alignment horizontal="center" vertical="center"/>
    </xf>
    <xf numFmtId="0" fontId="4" fillId="0" borderId="14" xfId="0" applyFont="1" applyFill="1" applyBorder="1" applyAlignment="1" applyProtection="1">
      <alignment horizontal="justify" vertical="center" wrapText="1"/>
    </xf>
    <xf numFmtId="0" fontId="2" fillId="0" borderId="15" xfId="0" applyFont="1" applyFill="1" applyBorder="1" applyAlignment="1">
      <alignment horizontal="center" vertical="center"/>
    </xf>
    <xf numFmtId="0" fontId="2" fillId="0" borderId="27" xfId="0" applyFont="1" applyFill="1" applyBorder="1" applyAlignment="1">
      <alignment horizontal="center" vertical="center"/>
    </xf>
    <xf numFmtId="1" fontId="5" fillId="0" borderId="32" xfId="0" applyNumberFormat="1" applyFont="1" applyFill="1" applyBorder="1" applyAlignment="1">
      <alignment horizontal="center" vertical="center" wrapText="1"/>
    </xf>
    <xf numFmtId="0" fontId="4" fillId="0" borderId="32" xfId="0" applyFont="1" applyFill="1" applyBorder="1" applyAlignment="1" applyProtection="1">
      <alignment horizontal="justify" vertical="center" wrapText="1"/>
    </xf>
    <xf numFmtId="14" fontId="2" fillId="0" borderId="32" xfId="0" applyNumberFormat="1" applyFont="1" applyFill="1" applyBorder="1" applyAlignment="1">
      <alignment horizontal="center" vertical="center"/>
    </xf>
    <xf numFmtId="1" fontId="4" fillId="0" borderId="32" xfId="0" applyNumberFormat="1" applyFont="1" applyFill="1" applyBorder="1" applyAlignment="1" applyProtection="1">
      <alignment horizontal="center" vertical="center" wrapText="1"/>
    </xf>
    <xf numFmtId="9" fontId="3" fillId="0" borderId="32" xfId="1" applyFont="1" applyFill="1" applyBorder="1" applyAlignment="1">
      <alignment horizontal="center" vertical="center" wrapText="1"/>
    </xf>
    <xf numFmtId="0" fontId="4" fillId="0" borderId="32"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3" xfId="0" applyFont="1" applyFill="1" applyBorder="1" applyAlignment="1">
      <alignment horizontal="center" vertical="center"/>
    </xf>
    <xf numFmtId="0" fontId="2" fillId="0" borderId="37" xfId="0" applyFont="1" applyFill="1" applyBorder="1" applyAlignment="1">
      <alignment horizontal="center" vertical="center"/>
    </xf>
    <xf numFmtId="14" fontId="4" fillId="0" borderId="14" xfId="0" applyNumberFormat="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4" fillId="0" borderId="17" xfId="0" applyFont="1" applyFill="1" applyBorder="1" applyAlignment="1" applyProtection="1">
      <alignment horizontal="justify" vertical="center" wrapText="1"/>
    </xf>
    <xf numFmtId="14" fontId="4" fillId="0" borderId="17" xfId="0" applyNumberFormat="1" applyFont="1" applyFill="1" applyBorder="1" applyAlignment="1" applyProtection="1">
      <alignment horizontal="center" vertical="center" wrapText="1"/>
    </xf>
    <xf numFmtId="0" fontId="2" fillId="0" borderId="18" xfId="0" applyFont="1" applyFill="1" applyBorder="1" applyAlignment="1">
      <alignment horizontal="center" vertical="center" wrapText="1"/>
    </xf>
    <xf numFmtId="14" fontId="4" fillId="0" borderId="20" xfId="0" applyNumberFormat="1" applyFont="1" applyFill="1" applyBorder="1" applyAlignment="1" applyProtection="1">
      <alignment horizontal="center" vertical="center" wrapText="1"/>
    </xf>
    <xf numFmtId="0" fontId="2" fillId="0" borderId="21" xfId="0" applyFont="1" applyFill="1" applyBorder="1" applyAlignment="1">
      <alignment horizontal="center" vertical="center" wrapText="1"/>
    </xf>
    <xf numFmtId="0" fontId="2" fillId="9" borderId="31"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9" borderId="27" xfId="0" applyFont="1" applyFill="1" applyBorder="1" applyAlignment="1" applyProtection="1">
      <alignment horizontal="center" vertical="center" wrapText="1"/>
      <protection locked="0"/>
    </xf>
    <xf numFmtId="0" fontId="2" fillId="9" borderId="27" xfId="0" applyFont="1" applyFill="1" applyBorder="1" applyAlignment="1" applyProtection="1">
      <alignment horizontal="justify" vertical="center" wrapText="1"/>
      <protection locked="0"/>
    </xf>
    <xf numFmtId="0" fontId="2" fillId="0" borderId="27" xfId="0" applyFont="1" applyFill="1" applyBorder="1" applyAlignment="1" applyProtection="1">
      <alignment horizontal="justify" vertical="center" wrapText="1"/>
      <protection locked="0"/>
    </xf>
    <xf numFmtId="1" fontId="2" fillId="0" borderId="27" xfId="0" applyNumberFormat="1" applyFont="1" applyFill="1" applyBorder="1" applyAlignment="1" applyProtection="1">
      <alignment horizontal="center" vertical="center" wrapText="1"/>
      <protection locked="0"/>
    </xf>
    <xf numFmtId="0" fontId="2" fillId="0" borderId="38" xfId="0" applyFont="1" applyFill="1" applyBorder="1" applyAlignment="1" applyProtection="1">
      <alignment horizontal="center" vertical="center" wrapText="1"/>
      <protection locked="0"/>
    </xf>
    <xf numFmtId="1" fontId="5" fillId="0" borderId="39" xfId="0" applyNumberFormat="1" applyFont="1" applyFill="1" applyBorder="1" applyAlignment="1">
      <alignment horizontal="center" vertical="center" wrapText="1"/>
    </xf>
    <xf numFmtId="0" fontId="3" fillId="0" borderId="27" xfId="0" applyFont="1" applyFill="1" applyBorder="1" applyAlignment="1" applyProtection="1">
      <alignment horizontal="justify" vertical="center" wrapText="1"/>
      <protection locked="0"/>
    </xf>
    <xf numFmtId="9" fontId="2" fillId="0" borderId="38" xfId="1" applyFont="1" applyFill="1" applyBorder="1" applyAlignment="1">
      <alignment horizontal="center" vertical="center"/>
    </xf>
    <xf numFmtId="0" fontId="2" fillId="0" borderId="35" xfId="0" applyFont="1" applyFill="1" applyBorder="1" applyAlignment="1" applyProtection="1">
      <alignment horizontal="center" vertical="center" wrapText="1"/>
      <protection locked="0"/>
    </xf>
    <xf numFmtId="0" fontId="2" fillId="0" borderId="39" xfId="0" applyFont="1" applyFill="1" applyBorder="1" applyAlignment="1">
      <alignment horizontal="center" vertical="center"/>
    </xf>
    <xf numFmtId="3" fontId="4" fillId="9" borderId="27" xfId="3" applyNumberFormat="1" applyFont="1" applyFill="1" applyBorder="1" applyAlignment="1">
      <alignment horizontal="center" vertical="center"/>
    </xf>
    <xf numFmtId="3" fontId="0" fillId="0" borderId="27" xfId="2" applyNumberFormat="1" applyFont="1" applyFill="1" applyBorder="1" applyAlignment="1">
      <alignment horizontal="center" vertical="center"/>
    </xf>
    <xf numFmtId="166" fontId="3" fillId="0" borderId="27" xfId="0" applyNumberFormat="1" applyFont="1" applyFill="1" applyBorder="1" applyAlignment="1" applyProtection="1">
      <alignment horizontal="center" vertical="center" wrapText="1"/>
      <protection locked="0"/>
    </xf>
    <xf numFmtId="1" fontId="5" fillId="0" borderId="27" xfId="0" applyNumberFormat="1" applyFont="1" applyFill="1" applyBorder="1" applyAlignment="1">
      <alignment horizontal="center" vertical="center" wrapText="1"/>
    </xf>
    <xf numFmtId="0" fontId="2" fillId="0" borderId="27" xfId="0" applyFont="1" applyFill="1" applyBorder="1" applyAlignment="1">
      <alignment horizontal="justify" vertical="center" wrapText="1"/>
    </xf>
    <xf numFmtId="14" fontId="2" fillId="0" borderId="27" xfId="0" applyNumberFormat="1" applyFont="1" applyFill="1" applyBorder="1" applyAlignment="1">
      <alignment horizontal="center" vertical="center"/>
    </xf>
    <xf numFmtId="1" fontId="4" fillId="0" borderId="27" xfId="0" applyNumberFormat="1" applyFont="1" applyFill="1" applyBorder="1" applyAlignment="1" applyProtection="1">
      <alignment horizontal="center" vertical="center" wrapText="1"/>
    </xf>
    <xf numFmtId="9" fontId="3" fillId="0" borderId="27" xfId="1" applyFont="1" applyFill="1" applyBorder="1" applyAlignment="1">
      <alignment horizontal="center" vertical="center" wrapText="1"/>
    </xf>
    <xf numFmtId="0" fontId="4" fillId="0" borderId="27" xfId="0" applyFont="1" applyFill="1" applyBorder="1" applyAlignment="1">
      <alignment horizontal="center" vertical="center" wrapText="1"/>
    </xf>
    <xf numFmtId="0" fontId="2" fillId="0" borderId="18" xfId="0" applyFont="1" applyFill="1" applyBorder="1" applyAlignment="1">
      <alignment horizontal="center" vertical="center"/>
    </xf>
    <xf numFmtId="0" fontId="4" fillId="9" borderId="14" xfId="0" applyFont="1" applyFill="1" applyBorder="1" applyAlignment="1" applyProtection="1">
      <alignment horizontal="justify" vertical="center" wrapText="1"/>
    </xf>
    <xf numFmtId="1" fontId="4" fillId="9" borderId="14" xfId="0" applyNumberFormat="1" applyFont="1" applyFill="1" applyBorder="1" applyAlignment="1" applyProtection="1">
      <alignment horizontal="center" vertical="center" wrapText="1"/>
    </xf>
    <xf numFmtId="0" fontId="4" fillId="9" borderId="17" xfId="0" applyFont="1" applyFill="1" applyBorder="1" applyAlignment="1" applyProtection="1">
      <alignment horizontal="justify" vertical="center" wrapText="1"/>
    </xf>
    <xf numFmtId="1" fontId="4" fillId="9" borderId="17" xfId="0" applyNumberFormat="1" applyFont="1" applyFill="1" applyBorder="1" applyAlignment="1" applyProtection="1">
      <alignment horizontal="center" vertical="center" wrapText="1"/>
    </xf>
    <xf numFmtId="0" fontId="4" fillId="9" borderId="20" xfId="0" applyFont="1" applyFill="1" applyBorder="1" applyAlignment="1" applyProtection="1">
      <alignment horizontal="justify" vertical="center" wrapText="1"/>
    </xf>
    <xf numFmtId="1" fontId="4" fillId="9" borderId="20" xfId="0" applyNumberFormat="1" applyFont="1" applyFill="1" applyBorder="1" applyAlignment="1" applyProtection="1">
      <alignment horizontal="center" vertical="center" wrapText="1"/>
    </xf>
    <xf numFmtId="1" fontId="3" fillId="0" borderId="27" xfId="0" applyNumberFormat="1" applyFont="1" applyFill="1" applyBorder="1" applyAlignment="1">
      <alignment horizontal="center" vertical="center"/>
    </xf>
    <xf numFmtId="0" fontId="2" fillId="0" borderId="39" xfId="0" applyFont="1" applyFill="1" applyBorder="1" applyAlignment="1" applyProtection="1">
      <alignment horizontal="center" vertical="center" wrapText="1"/>
      <protection locked="0"/>
    </xf>
    <xf numFmtId="1" fontId="5" fillId="9" borderId="40" xfId="0" applyNumberFormat="1" applyFont="1" applyFill="1" applyBorder="1" applyAlignment="1">
      <alignment horizontal="center" vertical="center" wrapText="1"/>
    </xf>
    <xf numFmtId="0" fontId="4" fillId="9" borderId="41" xfId="0" applyFont="1" applyFill="1" applyBorder="1" applyAlignment="1" applyProtection="1">
      <alignment horizontal="justify" vertical="center" wrapText="1"/>
    </xf>
    <xf numFmtId="14" fontId="2" fillId="9" borderId="10" xfId="0" applyNumberFormat="1" applyFont="1" applyFill="1" applyBorder="1" applyAlignment="1">
      <alignment horizontal="center" vertical="center"/>
    </xf>
    <xf numFmtId="1" fontId="4" fillId="9" borderId="10" xfId="0" applyNumberFormat="1" applyFont="1" applyFill="1" applyBorder="1" applyAlignment="1" applyProtection="1">
      <alignment horizontal="center" vertical="center" wrapText="1"/>
    </xf>
    <xf numFmtId="9" fontId="3" fillId="9" borderId="10" xfId="1"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42" xfId="0" applyFont="1" applyFill="1" applyBorder="1" applyAlignment="1">
      <alignment horizontal="center" vertical="center"/>
    </xf>
    <xf numFmtId="0" fontId="2" fillId="9" borderId="10"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2" fillId="9" borderId="10" xfId="0" applyFont="1" applyFill="1" applyBorder="1" applyAlignment="1">
      <alignment horizontal="justify" vertical="center" wrapText="1"/>
    </xf>
    <xf numFmtId="0" fontId="2" fillId="9" borderId="21" xfId="0" applyFont="1" applyFill="1" applyBorder="1" applyAlignment="1">
      <alignment horizontal="center" vertical="center" wrapText="1"/>
    </xf>
    <xf numFmtId="14" fontId="3" fillId="0" borderId="14" xfId="0" applyNumberFormat="1" applyFont="1" applyFill="1" applyBorder="1" applyAlignment="1">
      <alignment horizontal="center" vertical="center"/>
    </xf>
    <xf numFmtId="14" fontId="3" fillId="0" borderId="17" xfId="0" applyNumberFormat="1" applyFont="1" applyFill="1" applyBorder="1" applyAlignment="1">
      <alignment horizontal="center" vertical="center"/>
    </xf>
    <xf numFmtId="14" fontId="3" fillId="0" borderId="20" xfId="0" applyNumberFormat="1" applyFont="1" applyFill="1" applyBorder="1" applyAlignment="1">
      <alignment horizontal="center" vertical="center"/>
    </xf>
    <xf numFmtId="1" fontId="3" fillId="0" borderId="10" xfId="0" applyNumberFormat="1" applyFont="1" applyFill="1" applyBorder="1" applyAlignment="1">
      <alignment horizontal="center" vertical="center"/>
    </xf>
    <xf numFmtId="0" fontId="3" fillId="9" borderId="10" xfId="0" applyFont="1" applyFill="1" applyBorder="1" applyAlignment="1" applyProtection="1">
      <alignment horizontal="justify" vertical="center" wrapText="1"/>
      <protection locked="0"/>
    </xf>
    <xf numFmtId="9" fontId="2" fillId="0" borderId="10" xfId="1" applyFont="1" applyBorder="1" applyAlignment="1">
      <alignment horizontal="center" vertical="center"/>
    </xf>
    <xf numFmtId="0" fontId="11" fillId="0" borderId="10" xfId="0" applyFont="1" applyFill="1" applyBorder="1" applyAlignment="1" applyProtection="1">
      <alignment horizontal="center" vertical="center" wrapText="1"/>
      <protection locked="0"/>
    </xf>
    <xf numFmtId="3" fontId="4" fillId="10" borderId="10" xfId="3" applyNumberFormat="1" applyFont="1" applyFill="1" applyBorder="1" applyAlignment="1">
      <alignment horizontal="center" vertical="center"/>
    </xf>
    <xf numFmtId="165" fontId="0" fillId="0" borderId="10" xfId="2" applyFont="1" applyFill="1" applyBorder="1" applyAlignment="1">
      <alignment horizontal="center" vertical="center"/>
    </xf>
    <xf numFmtId="14" fontId="3" fillId="0" borderId="10" xfId="0" applyNumberFormat="1" applyFont="1" applyFill="1" applyBorder="1" applyAlignment="1">
      <alignment horizontal="center" vertical="center"/>
    </xf>
    <xf numFmtId="0" fontId="2" fillId="0" borderId="11" xfId="0" applyFont="1" applyFill="1" applyBorder="1" applyAlignment="1">
      <alignment horizontal="justify" vertical="center" wrapText="1"/>
    </xf>
    <xf numFmtId="0" fontId="4" fillId="11" borderId="10" xfId="0" applyFont="1" applyFill="1" applyBorder="1" applyAlignment="1">
      <alignment horizontal="justify" vertical="center" wrapText="1"/>
    </xf>
    <xf numFmtId="3" fontId="4" fillId="10" borderId="10" xfId="0" applyNumberFormat="1" applyFont="1" applyFill="1" applyBorder="1" applyAlignment="1">
      <alignment horizontal="center" vertical="center"/>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3" fillId="11" borderId="10" xfId="0" applyFont="1" applyFill="1" applyBorder="1" applyAlignment="1">
      <alignment horizontal="justify" vertical="center" wrapText="1"/>
    </xf>
    <xf numFmtId="9" fontId="2" fillId="0" borderId="14" xfId="1" applyFont="1" applyFill="1" applyBorder="1" applyAlignment="1">
      <alignment horizontal="center" vertical="center" wrapText="1"/>
    </xf>
    <xf numFmtId="9" fontId="2" fillId="0" borderId="17" xfId="1" applyFont="1" applyFill="1" applyBorder="1" applyAlignment="1">
      <alignment horizontal="center" vertical="center" wrapText="1"/>
    </xf>
    <xf numFmtId="9" fontId="2" fillId="0" borderId="20" xfId="1" applyFont="1" applyFill="1" applyBorder="1" applyAlignment="1">
      <alignment horizontal="center" vertical="center" wrapText="1"/>
    </xf>
    <xf numFmtId="1" fontId="2" fillId="0" borderId="10" xfId="0" applyNumberFormat="1" applyFont="1" applyFill="1" applyBorder="1" applyAlignment="1">
      <alignment horizontal="center" vertical="center"/>
    </xf>
    <xf numFmtId="1" fontId="9" fillId="0" borderId="10" xfId="0" applyNumberFormat="1" applyFont="1" applyFill="1" applyBorder="1" applyAlignment="1">
      <alignment horizontal="center" vertical="center" wrapText="1"/>
    </xf>
    <xf numFmtId="3" fontId="2" fillId="10" borderId="10" xfId="3" applyNumberFormat="1" applyFont="1" applyFill="1" applyBorder="1" applyAlignment="1">
      <alignment horizontal="center" vertical="center"/>
    </xf>
    <xf numFmtId="166" fontId="2" fillId="0" borderId="10" xfId="0" applyNumberFormat="1" applyFont="1" applyFill="1" applyBorder="1" applyAlignment="1" applyProtection="1">
      <alignment horizontal="center" vertical="center" wrapText="1"/>
      <protection locked="0"/>
    </xf>
    <xf numFmtId="14" fontId="2" fillId="0" borderId="10" xfId="0" applyNumberFormat="1" applyFont="1" applyFill="1" applyBorder="1" applyAlignment="1">
      <alignment horizontal="center" vertical="center"/>
    </xf>
    <xf numFmtId="9" fontId="2" fillId="0" borderId="10" xfId="1" applyFont="1" applyFill="1" applyBorder="1" applyAlignment="1">
      <alignment horizontal="center" vertical="center" wrapText="1"/>
    </xf>
    <xf numFmtId="3" fontId="2" fillId="10" borderId="10" xfId="0" applyNumberFormat="1" applyFont="1" applyFill="1" applyBorder="1" applyAlignment="1">
      <alignment horizontal="center" vertical="center"/>
    </xf>
    <xf numFmtId="1" fontId="2" fillId="0" borderId="14" xfId="0" applyNumberFormat="1" applyFont="1" applyFill="1" applyBorder="1" applyAlignment="1" applyProtection="1">
      <alignment horizontal="center" vertical="center" wrapText="1"/>
      <protection locked="0"/>
    </xf>
    <xf numFmtId="3" fontId="0" fillId="0" borderId="14" xfId="2" applyNumberFormat="1" applyFont="1" applyFill="1" applyBorder="1" applyAlignment="1">
      <alignment horizontal="center" vertical="center"/>
    </xf>
    <xf numFmtId="0" fontId="4" fillId="12" borderId="10" xfId="0" applyFont="1" applyFill="1" applyBorder="1" applyAlignment="1">
      <alignment horizontal="justify" vertical="center" wrapText="1"/>
    </xf>
    <xf numFmtId="9" fontId="3" fillId="0" borderId="10" xfId="1" applyFont="1" applyFill="1" applyBorder="1" applyAlignment="1">
      <alignment horizontal="center" vertical="center"/>
    </xf>
    <xf numFmtId="1" fontId="13" fillId="9" borderId="10" xfId="0" applyNumberFormat="1" applyFont="1" applyFill="1" applyBorder="1" applyAlignment="1">
      <alignment horizontal="center" vertical="center"/>
    </xf>
    <xf numFmtId="0" fontId="3" fillId="0" borderId="10" xfId="0" applyFont="1" applyFill="1" applyBorder="1" applyAlignment="1" applyProtection="1">
      <alignment horizontal="center" vertical="center" wrapText="1"/>
      <protection locked="0"/>
    </xf>
    <xf numFmtId="165" fontId="14" fillId="0" borderId="10" xfId="2" applyFont="1" applyFill="1" applyBorder="1" applyAlignment="1">
      <alignment horizontal="center" vertical="center"/>
    </xf>
    <xf numFmtId="0" fontId="3" fillId="0" borderId="10" xfId="0" applyFont="1" applyFill="1" applyBorder="1" applyAlignment="1">
      <alignment horizontal="justify" vertical="center" wrapText="1"/>
    </xf>
    <xf numFmtId="1" fontId="4" fillId="0" borderId="10" xfId="0" applyNumberFormat="1" applyFont="1" applyFill="1" applyBorder="1" applyAlignment="1">
      <alignment horizontal="center" vertical="center"/>
    </xf>
    <xf numFmtId="166" fontId="3" fillId="0" borderId="14" xfId="0" applyNumberFormat="1" applyFont="1" applyFill="1" applyBorder="1" applyAlignment="1" applyProtection="1">
      <alignment vertical="center" wrapText="1"/>
      <protection locked="0"/>
    </xf>
    <xf numFmtId="166" fontId="3" fillId="0" borderId="20" xfId="0" applyNumberFormat="1" applyFont="1" applyFill="1" applyBorder="1" applyAlignment="1" applyProtection="1">
      <alignment vertical="center" wrapText="1"/>
      <protection locked="0"/>
    </xf>
    <xf numFmtId="1" fontId="5" fillId="0" borderId="14" xfId="6" applyNumberFormat="1" applyFont="1" applyBorder="1" applyAlignment="1">
      <alignment horizontal="center" vertical="center" wrapText="1"/>
    </xf>
    <xf numFmtId="168" fontId="3" fillId="0" borderId="14" xfId="6" applyNumberFormat="1" applyFont="1" applyBorder="1" applyAlignment="1">
      <alignment horizontal="justify" vertical="center" wrapText="1"/>
    </xf>
    <xf numFmtId="14" fontId="4" fillId="0" borderId="14" xfId="6" applyNumberFormat="1" applyFont="1" applyBorder="1" applyAlignment="1">
      <alignment horizontal="center" vertical="center"/>
    </xf>
    <xf numFmtId="1" fontId="4" fillId="0" borderId="14" xfId="6" applyNumberFormat="1" applyFont="1" applyBorder="1" applyAlignment="1">
      <alignment horizontal="center" vertical="center" wrapText="1"/>
    </xf>
    <xf numFmtId="9" fontId="3" fillId="0" borderId="14" xfId="6" applyNumberFormat="1" applyFont="1" applyBorder="1" applyAlignment="1">
      <alignment horizontal="center" vertical="center" wrapText="1"/>
    </xf>
    <xf numFmtId="0" fontId="4" fillId="0" borderId="14" xfId="6" applyFont="1" applyBorder="1" applyAlignment="1">
      <alignment horizontal="center" vertical="center" wrapText="1"/>
    </xf>
    <xf numFmtId="0" fontId="4" fillId="0" borderId="14" xfId="6" applyFont="1" applyBorder="1" applyAlignment="1">
      <alignment horizontal="justify" vertical="center" wrapText="1"/>
    </xf>
    <xf numFmtId="1" fontId="5" fillId="0" borderId="20" xfId="6" applyNumberFormat="1" applyFont="1" applyBorder="1" applyAlignment="1">
      <alignment horizontal="center" vertical="center" wrapText="1"/>
    </xf>
    <xf numFmtId="168" fontId="3" fillId="0" borderId="20" xfId="6" applyNumberFormat="1" applyFont="1" applyBorder="1" applyAlignment="1">
      <alignment horizontal="justify" vertical="center" wrapText="1"/>
    </xf>
    <xf numFmtId="14" fontId="4" fillId="0" borderId="20" xfId="6" applyNumberFormat="1" applyFont="1" applyBorder="1" applyAlignment="1">
      <alignment horizontal="center" vertical="center"/>
    </xf>
    <xf numFmtId="1" fontId="4" fillId="0" borderId="20" xfId="6" applyNumberFormat="1" applyFont="1" applyBorder="1" applyAlignment="1">
      <alignment horizontal="center" vertical="center" wrapText="1"/>
    </xf>
    <xf numFmtId="9" fontId="3" fillId="0" borderId="20" xfId="6" applyNumberFormat="1" applyFont="1" applyBorder="1" applyAlignment="1">
      <alignment horizontal="center" vertical="center" wrapText="1"/>
    </xf>
    <xf numFmtId="0" fontId="4" fillId="0" borderId="20" xfId="6" applyFont="1" applyBorder="1" applyAlignment="1">
      <alignment horizontal="center" vertical="center" wrapText="1"/>
    </xf>
    <xf numFmtId="0" fontId="4" fillId="0" borderId="20" xfId="6" applyFont="1" applyBorder="1" applyAlignment="1">
      <alignment horizontal="justify" vertical="center" wrapText="1"/>
    </xf>
    <xf numFmtId="1" fontId="5" fillId="0" borderId="17" xfId="6" applyNumberFormat="1" applyFont="1" applyBorder="1" applyAlignment="1">
      <alignment horizontal="center" vertical="center" wrapText="1"/>
    </xf>
    <xf numFmtId="0" fontId="4" fillId="0" borderId="17" xfId="6" applyFont="1" applyBorder="1" applyAlignment="1">
      <alignment horizontal="justify" vertical="center" wrapText="1"/>
    </xf>
    <xf numFmtId="14" fontId="4" fillId="0" borderId="17" xfId="6" applyNumberFormat="1" applyFont="1" applyBorder="1" applyAlignment="1">
      <alignment horizontal="center" vertical="center"/>
    </xf>
    <xf numFmtId="1" fontId="4" fillId="0" borderId="17" xfId="6" applyNumberFormat="1" applyFont="1" applyBorder="1" applyAlignment="1">
      <alignment horizontal="center" vertical="center" wrapText="1"/>
    </xf>
    <xf numFmtId="9" fontId="3" fillId="0" borderId="17" xfId="6" applyNumberFormat="1" applyFont="1" applyBorder="1" applyAlignment="1">
      <alignment horizontal="center" vertical="center" wrapText="1"/>
    </xf>
    <xf numFmtId="0" fontId="4" fillId="0" borderId="17" xfId="6" applyFont="1" applyBorder="1" applyAlignment="1">
      <alignment horizontal="center" vertical="center" wrapText="1"/>
    </xf>
    <xf numFmtId="0" fontId="2" fillId="0" borderId="11" xfId="0" applyFont="1" applyFill="1" applyBorder="1" applyAlignment="1">
      <alignment horizontal="center" vertical="center"/>
    </xf>
    <xf numFmtId="1" fontId="5" fillId="0" borderId="28" xfId="6" applyNumberFormat="1" applyFont="1" applyBorder="1" applyAlignment="1">
      <alignment horizontal="center" vertical="center" wrapText="1"/>
    </xf>
    <xf numFmtId="168" fontId="3" fillId="0" borderId="28" xfId="6" applyNumberFormat="1" applyFont="1" applyBorder="1" applyAlignment="1">
      <alignment horizontal="justify" vertical="center" wrapText="1"/>
    </xf>
    <xf numFmtId="14" fontId="4" fillId="0" borderId="28" xfId="6" applyNumberFormat="1" applyFont="1" applyBorder="1" applyAlignment="1">
      <alignment horizontal="center" vertical="center"/>
    </xf>
    <xf numFmtId="1" fontId="4" fillId="0" borderId="28" xfId="6" applyNumberFormat="1" applyFont="1" applyBorder="1" applyAlignment="1">
      <alignment horizontal="center" vertical="center" wrapText="1"/>
    </xf>
    <xf numFmtId="9" fontId="3" fillId="0" borderId="28" xfId="6" applyNumberFormat="1" applyFont="1" applyBorder="1" applyAlignment="1">
      <alignment horizontal="center" vertical="center" wrapText="1"/>
    </xf>
    <xf numFmtId="0" fontId="4" fillId="0" borderId="28" xfId="6" applyFont="1" applyBorder="1" applyAlignment="1">
      <alignment horizontal="center" vertical="center" wrapText="1"/>
    </xf>
    <xf numFmtId="0" fontId="4" fillId="0" borderId="28" xfId="6" applyFont="1" applyBorder="1" applyAlignment="1">
      <alignment horizontal="justify" vertical="center" wrapText="1"/>
    </xf>
    <xf numFmtId="14" fontId="2" fillId="0" borderId="10" xfId="0" applyNumberFormat="1" applyFont="1" applyFill="1" applyBorder="1" applyAlignment="1">
      <alignment horizontal="center" vertical="center" wrapText="1"/>
    </xf>
    <xf numFmtId="1" fontId="4" fillId="0" borderId="44" xfId="0" applyNumberFormat="1" applyFont="1" applyFill="1" applyBorder="1" applyAlignment="1" applyProtection="1">
      <alignment horizontal="center" vertical="center" wrapText="1"/>
    </xf>
    <xf numFmtId="0" fontId="4" fillId="0" borderId="14" xfId="0" applyFont="1" applyFill="1" applyBorder="1" applyAlignment="1">
      <alignment horizontal="justify" vertical="center" wrapText="1"/>
    </xf>
    <xf numFmtId="0" fontId="4" fillId="0" borderId="20" xfId="0" applyFont="1" applyFill="1" applyBorder="1" applyAlignment="1">
      <alignment horizontal="justify" vertical="center" wrapText="1"/>
    </xf>
    <xf numFmtId="1" fontId="3" fillId="0" borderId="24" xfId="0" applyNumberFormat="1" applyFont="1" applyFill="1" applyBorder="1" applyAlignment="1">
      <alignment horizontal="center" vertical="center"/>
    </xf>
    <xf numFmtId="0" fontId="4" fillId="0" borderId="24" xfId="0" applyFont="1" applyFill="1" applyBorder="1" applyAlignment="1">
      <alignment horizontal="justify" vertical="center" wrapText="1"/>
    </xf>
    <xf numFmtId="14" fontId="4" fillId="0" borderId="24" xfId="0" applyNumberFormat="1" applyFont="1" applyFill="1" applyBorder="1" applyAlignment="1" applyProtection="1">
      <alignment horizontal="center" vertical="center" wrapText="1"/>
    </xf>
    <xf numFmtId="0" fontId="4" fillId="0" borderId="10" xfId="0" applyFont="1" applyFill="1" applyBorder="1" applyAlignment="1">
      <alignment horizontal="justify" vertical="center" wrapText="1"/>
    </xf>
    <xf numFmtId="14" fontId="4" fillId="0" borderId="10" xfId="0" applyNumberFormat="1"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3" fontId="4" fillId="0" borderId="10" xfId="0" applyNumberFormat="1" applyFont="1" applyFill="1" applyBorder="1" applyAlignment="1">
      <alignment horizontal="center" vertical="center"/>
    </xf>
    <xf numFmtId="0" fontId="4" fillId="0" borderId="17" xfId="0" applyFont="1" applyFill="1" applyBorder="1" applyAlignment="1">
      <alignment horizontal="justify" vertical="center" wrapText="1"/>
    </xf>
    <xf numFmtId="0" fontId="4" fillId="0" borderId="32" xfId="0" applyFont="1" applyFill="1" applyBorder="1" applyAlignment="1">
      <alignment horizontal="justify" vertical="center" wrapText="1"/>
    </xf>
    <xf numFmtId="14" fontId="4" fillId="0" borderId="32" xfId="0" applyNumberFormat="1" applyFont="1" applyFill="1" applyBorder="1" applyAlignment="1" applyProtection="1">
      <alignment horizontal="center" vertical="center" wrapText="1"/>
    </xf>
    <xf numFmtId="0" fontId="2" fillId="0" borderId="37" xfId="0" applyFont="1" applyFill="1" applyBorder="1" applyAlignment="1">
      <alignment horizontal="center" vertical="center" wrapText="1"/>
    </xf>
    <xf numFmtId="0" fontId="18" fillId="0" borderId="10" xfId="0" applyFont="1" applyFill="1" applyBorder="1" applyAlignment="1" applyProtection="1">
      <alignment horizontal="center" vertical="center" wrapText="1"/>
      <protection locked="0"/>
    </xf>
    <xf numFmtId="0" fontId="2" fillId="9" borderId="47"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9" borderId="30" xfId="0" applyFont="1" applyFill="1" applyBorder="1" applyAlignment="1" applyProtection="1">
      <alignment horizontal="center" vertical="center" wrapText="1"/>
      <protection locked="0"/>
    </xf>
    <xf numFmtId="0" fontId="2" fillId="9" borderId="30" xfId="0" applyFont="1" applyFill="1" applyBorder="1" applyAlignment="1" applyProtection="1">
      <alignment horizontal="justify" vertical="center" wrapText="1"/>
      <protection locked="0"/>
    </xf>
    <xf numFmtId="0" fontId="2" fillId="9" borderId="13" xfId="0" applyFont="1" applyFill="1" applyBorder="1" applyAlignment="1" applyProtection="1">
      <alignment horizontal="center" vertical="center"/>
      <protection locked="0"/>
    </xf>
    <xf numFmtId="1" fontId="12" fillId="0" borderId="10" xfId="0" applyNumberFormat="1" applyFont="1" applyFill="1" applyBorder="1" applyAlignment="1">
      <alignment horizontal="center" vertical="center"/>
    </xf>
    <xf numFmtId="1" fontId="2" fillId="0" borderId="30" xfId="0" applyNumberFormat="1" applyFont="1" applyFill="1" applyBorder="1" applyAlignment="1" applyProtection="1">
      <alignment horizontal="center" vertical="center" wrapText="1"/>
      <protection locked="0"/>
    </xf>
    <xf numFmtId="1" fontId="5" fillId="0" borderId="30" xfId="0" applyNumberFormat="1" applyFont="1" applyFill="1" applyBorder="1" applyAlignment="1">
      <alignment horizontal="center" vertical="center" wrapText="1"/>
    </xf>
    <xf numFmtId="0" fontId="3" fillId="0" borderId="30" xfId="0" applyFont="1" applyFill="1" applyBorder="1" applyAlignment="1" applyProtection="1">
      <alignment horizontal="justify" vertical="center" wrapText="1"/>
      <protection locked="0"/>
    </xf>
    <xf numFmtId="9" fontId="2" fillId="0" borderId="30" xfId="1" applyFont="1" applyFill="1" applyBorder="1" applyAlignment="1">
      <alignment horizontal="center" vertical="center"/>
    </xf>
    <xf numFmtId="0" fontId="2" fillId="0" borderId="30" xfId="0" applyFont="1" applyFill="1" applyBorder="1" applyAlignment="1">
      <alignment horizontal="center" vertical="center"/>
    </xf>
    <xf numFmtId="3" fontId="4" fillId="9" borderId="30" xfId="3" applyNumberFormat="1" applyFont="1" applyFill="1" applyBorder="1" applyAlignment="1">
      <alignment horizontal="center" vertical="center"/>
    </xf>
    <xf numFmtId="3" fontId="0" fillId="0" borderId="30" xfId="2" applyNumberFormat="1" applyFont="1" applyFill="1" applyBorder="1" applyAlignment="1">
      <alignment horizontal="center" vertical="center"/>
    </xf>
    <xf numFmtId="166" fontId="3" fillId="0" borderId="30" xfId="0" applyNumberFormat="1" applyFont="1" applyFill="1" applyBorder="1" applyAlignment="1" applyProtection="1">
      <alignment horizontal="center" vertical="center" wrapText="1"/>
      <protection locked="0"/>
    </xf>
    <xf numFmtId="0" fontId="3" fillId="0" borderId="30" xfId="0" applyFont="1" applyFill="1" applyBorder="1" applyAlignment="1" applyProtection="1">
      <alignment vertical="center" wrapText="1"/>
      <protection locked="0"/>
    </xf>
    <xf numFmtId="14" fontId="2" fillId="0" borderId="30" xfId="0" applyNumberFormat="1" applyFont="1" applyFill="1" applyBorder="1" applyAlignment="1">
      <alignment horizontal="center" vertical="center"/>
    </xf>
    <xf numFmtId="1" fontId="4" fillId="0" borderId="30" xfId="0" applyNumberFormat="1" applyFont="1" applyFill="1" applyBorder="1" applyAlignment="1" applyProtection="1">
      <alignment horizontal="center" vertical="center" wrapText="1"/>
    </xf>
    <xf numFmtId="9" fontId="3" fillId="0" borderId="30" xfId="1"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0" borderId="30" xfId="0" applyFont="1" applyFill="1" applyBorder="1" applyAlignment="1">
      <alignment horizontal="justify" vertical="center" wrapText="1"/>
    </xf>
    <xf numFmtId="0" fontId="2" fillId="0" borderId="42" xfId="0" applyFont="1" applyFill="1" applyBorder="1" applyAlignment="1">
      <alignment horizontal="center" vertical="center" wrapText="1"/>
    </xf>
    <xf numFmtId="1" fontId="2" fillId="0" borderId="35" xfId="0" applyNumberFormat="1" applyFont="1" applyFill="1" applyBorder="1" applyAlignment="1" applyProtection="1">
      <alignment horizontal="center" vertical="center" wrapText="1"/>
      <protection locked="0"/>
    </xf>
    <xf numFmtId="0" fontId="2" fillId="0" borderId="30" xfId="0" applyFont="1" applyFill="1" applyBorder="1" applyAlignment="1" applyProtection="1">
      <alignment horizontal="justify" vertical="center" wrapText="1"/>
      <protection locked="0"/>
    </xf>
    <xf numFmtId="0" fontId="2" fillId="0" borderId="48" xfId="0" applyFont="1" applyFill="1" applyBorder="1" applyAlignment="1" applyProtection="1">
      <alignment horizontal="center" vertical="center" wrapText="1"/>
      <protection locked="0"/>
    </xf>
    <xf numFmtId="1" fontId="5" fillId="0" borderId="50" xfId="0" applyNumberFormat="1" applyFont="1" applyFill="1" applyBorder="1" applyAlignment="1">
      <alignment horizontal="center" vertical="center" wrapText="1"/>
    </xf>
    <xf numFmtId="9" fontId="2" fillId="0" borderId="48" xfId="1" applyFont="1" applyFill="1" applyBorder="1" applyAlignment="1">
      <alignment horizontal="center" vertical="center"/>
    </xf>
    <xf numFmtId="1" fontId="2" fillId="0" borderId="51" xfId="0" applyNumberFormat="1" applyFont="1" applyFill="1" applyBorder="1" applyAlignment="1" applyProtection="1">
      <alignment horizontal="center" vertical="center" wrapText="1"/>
      <protection locked="0"/>
    </xf>
    <xf numFmtId="0" fontId="2" fillId="0" borderId="51" xfId="0" applyFont="1" applyFill="1" applyBorder="1" applyAlignment="1" applyProtection="1">
      <alignment horizontal="center" vertical="center" wrapText="1"/>
      <protection locked="0"/>
    </xf>
    <xf numFmtId="0" fontId="2" fillId="0" borderId="50" xfId="0" applyFont="1" applyFill="1" applyBorder="1" applyAlignment="1">
      <alignment horizontal="center" vertical="center"/>
    </xf>
    <xf numFmtId="0" fontId="2" fillId="0" borderId="52" xfId="0" applyFont="1" applyFill="1" applyBorder="1" applyAlignment="1" applyProtection="1">
      <alignment horizontal="center" vertical="center" wrapText="1"/>
      <protection locked="0"/>
    </xf>
    <xf numFmtId="1" fontId="5" fillId="0" borderId="54" xfId="0" applyNumberFormat="1" applyFont="1" applyFill="1" applyBorder="1" applyAlignment="1">
      <alignment horizontal="center" vertical="center" wrapText="1"/>
    </xf>
    <xf numFmtId="9" fontId="2" fillId="0" borderId="52" xfId="1" applyFont="1" applyFill="1" applyBorder="1" applyAlignment="1">
      <alignment horizontal="center" vertical="center"/>
    </xf>
    <xf numFmtId="1" fontId="2" fillId="0" borderId="55" xfId="0" applyNumberFormat="1"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54" xfId="0" applyFont="1" applyFill="1" applyBorder="1" applyAlignment="1">
      <alignment horizontal="center" vertical="center"/>
    </xf>
    <xf numFmtId="14" fontId="2" fillId="0" borderId="24" xfId="0" applyNumberFormat="1" applyFont="1" applyFill="1" applyBorder="1" applyAlignment="1">
      <alignment horizontal="center" vertical="center"/>
    </xf>
    <xf numFmtId="0" fontId="9" fillId="0" borderId="14" xfId="7" applyFont="1" applyBorder="1" applyAlignment="1">
      <alignment horizontal="center" vertical="center"/>
    </xf>
    <xf numFmtId="0" fontId="9" fillId="0" borderId="17" xfId="7" applyFont="1" applyBorder="1" applyAlignment="1">
      <alignment horizontal="center" vertical="center"/>
    </xf>
    <xf numFmtId="0" fontId="9" fillId="0" borderId="20" xfId="7" applyFont="1" applyBorder="1" applyAlignment="1">
      <alignment horizontal="center" vertical="center"/>
    </xf>
    <xf numFmtId="0" fontId="2" fillId="9" borderId="18" xfId="0" applyFont="1" applyFill="1" applyBorder="1" applyAlignment="1">
      <alignment horizontal="center" vertical="center" wrapText="1"/>
    </xf>
    <xf numFmtId="170" fontId="2" fillId="0" borderId="14" xfId="0" applyNumberFormat="1" applyFont="1" applyFill="1" applyBorder="1" applyAlignment="1" applyProtection="1">
      <alignment horizontal="center" vertical="center"/>
    </xf>
    <xf numFmtId="166" fontId="20" fillId="0" borderId="15" xfId="8" applyNumberFormat="1" applyFont="1" applyFill="1" applyBorder="1" applyAlignment="1" applyProtection="1">
      <alignment vertical="center" wrapText="1"/>
    </xf>
    <xf numFmtId="170" fontId="2" fillId="0" borderId="17" xfId="0" applyNumberFormat="1" applyFont="1" applyFill="1" applyBorder="1" applyAlignment="1" applyProtection="1">
      <alignment horizontal="center" vertical="center"/>
    </xf>
    <xf numFmtId="166" fontId="20" fillId="0" borderId="18" xfId="8" applyNumberFormat="1" applyFont="1" applyFill="1" applyBorder="1" applyAlignment="1" applyProtection="1">
      <alignment vertical="center" wrapText="1"/>
    </xf>
    <xf numFmtId="170" fontId="2" fillId="0" borderId="20" xfId="0" applyNumberFormat="1" applyFont="1" applyFill="1" applyBorder="1" applyAlignment="1" applyProtection="1">
      <alignment horizontal="center" vertical="center"/>
    </xf>
    <xf numFmtId="166" fontId="19" fillId="0" borderId="21" xfId="8" applyNumberFormat="1" applyFill="1" applyBorder="1" applyAlignment="1" applyProtection="1">
      <alignment vertical="center" wrapText="1"/>
    </xf>
    <xf numFmtId="166" fontId="19" fillId="0" borderId="21" xfId="8" applyNumberFormat="1" applyFill="1" applyBorder="1" applyAlignment="1" applyProtection="1">
      <alignment horizontal="center" vertical="center" wrapText="1"/>
    </xf>
    <xf numFmtId="166" fontId="3" fillId="0" borderId="14" xfId="0" applyNumberFormat="1" applyFont="1" applyFill="1" applyBorder="1" applyAlignment="1" applyProtection="1">
      <alignment horizontal="justify" vertical="center" wrapText="1"/>
    </xf>
    <xf numFmtId="0" fontId="19" fillId="0" borderId="15" xfId="8" applyFill="1" applyBorder="1" applyAlignment="1">
      <alignment vertical="center" wrapText="1"/>
    </xf>
    <xf numFmtId="166" fontId="3" fillId="0" borderId="17" xfId="0" applyNumberFormat="1" applyFont="1" applyFill="1" applyBorder="1" applyAlignment="1" applyProtection="1">
      <alignment horizontal="justify" vertical="center" wrapText="1"/>
    </xf>
    <xf numFmtId="0" fontId="19" fillId="0" borderId="18" xfId="8" applyFill="1" applyBorder="1" applyAlignment="1">
      <alignment vertical="center" wrapText="1"/>
    </xf>
    <xf numFmtId="166" fontId="3" fillId="0" borderId="20" xfId="0" applyNumberFormat="1" applyFont="1" applyFill="1" applyBorder="1" applyAlignment="1" applyProtection="1">
      <alignment horizontal="justify" vertical="center" wrapText="1"/>
    </xf>
    <xf numFmtId="166" fontId="20" fillId="0" borderId="21" xfId="8" applyNumberFormat="1" applyFont="1" applyFill="1" applyBorder="1" applyAlignment="1" applyProtection="1">
      <alignment horizontal="center" vertical="center" wrapText="1"/>
    </xf>
    <xf numFmtId="9" fontId="3" fillId="0" borderId="14" xfId="0" applyNumberFormat="1" applyFont="1" applyFill="1" applyBorder="1" applyAlignment="1" applyProtection="1">
      <alignment horizontal="center" vertical="center" wrapText="1"/>
    </xf>
    <xf numFmtId="9" fontId="19" fillId="0" borderId="15" xfId="8" applyNumberFormat="1" applyFill="1" applyBorder="1" applyAlignment="1" applyProtection="1">
      <alignment horizontal="center" vertical="center" wrapText="1"/>
    </xf>
    <xf numFmtId="9" fontId="3" fillId="0" borderId="20" xfId="0" applyNumberFormat="1" applyFont="1" applyFill="1" applyBorder="1" applyAlignment="1" applyProtection="1">
      <alignment horizontal="center" vertical="center" wrapText="1"/>
    </xf>
    <xf numFmtId="9" fontId="19" fillId="0" borderId="21" xfId="8" applyNumberFormat="1" applyFill="1" applyBorder="1" applyAlignment="1" applyProtection="1">
      <alignment horizontal="center" vertical="center" wrapText="1"/>
    </xf>
    <xf numFmtId="166" fontId="3" fillId="0" borderId="17" xfId="0" applyNumberFormat="1" applyFont="1" applyFill="1" applyBorder="1" applyAlignment="1" applyProtection="1">
      <alignment vertical="center" wrapText="1"/>
      <protection locked="0"/>
    </xf>
    <xf numFmtId="9" fontId="19" fillId="0" borderId="18" xfId="8" applyNumberFormat="1" applyFill="1" applyBorder="1" applyAlignment="1" applyProtection="1">
      <alignment horizontal="center" vertical="center" wrapText="1"/>
    </xf>
    <xf numFmtId="166" fontId="19" fillId="0" borderId="15" xfId="8" applyNumberFormat="1" applyFill="1" applyBorder="1" applyAlignment="1" applyProtection="1">
      <alignment vertical="center" wrapText="1"/>
    </xf>
    <xf numFmtId="0" fontId="2" fillId="0" borderId="9"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3" fontId="4" fillId="0" borderId="10" xfId="3" applyNumberFormat="1" applyFont="1" applyFill="1" applyBorder="1" applyAlignment="1" applyProtection="1">
      <alignment horizontal="center" vertical="center"/>
    </xf>
    <xf numFmtId="167" fontId="4" fillId="0" borderId="10" xfId="2" applyNumberFormat="1" applyFont="1" applyFill="1" applyBorder="1" applyAlignment="1" applyProtection="1">
      <alignment horizontal="center" vertical="center"/>
    </xf>
    <xf numFmtId="167" fontId="2" fillId="0" borderId="10" xfId="2" applyNumberFormat="1" applyFont="1" applyFill="1" applyBorder="1" applyAlignment="1" applyProtection="1">
      <alignment horizontal="center" vertical="center"/>
    </xf>
    <xf numFmtId="166" fontId="3" fillId="0" borderId="10" xfId="0" applyNumberFormat="1" applyFont="1" applyFill="1" applyBorder="1" applyAlignment="1" applyProtection="1">
      <alignment horizontal="center" vertical="center" wrapText="1"/>
    </xf>
    <xf numFmtId="170" fontId="2" fillId="0" borderId="10" xfId="0" applyNumberFormat="1" applyFont="1" applyFill="1" applyBorder="1" applyAlignment="1" applyProtection="1">
      <alignment horizontal="center" vertical="center"/>
    </xf>
    <xf numFmtId="166" fontId="3" fillId="0" borderId="10" xfId="0" applyNumberFormat="1" applyFont="1" applyFill="1" applyBorder="1" applyAlignment="1" applyProtection="1">
      <alignment vertical="center" wrapText="1"/>
      <protection locked="0"/>
    </xf>
    <xf numFmtId="166" fontId="19" fillId="0" borderId="11" xfId="8" applyNumberFormat="1" applyFill="1" applyBorder="1" applyAlignment="1" applyProtection="1">
      <alignment vertical="center" wrapText="1"/>
    </xf>
    <xf numFmtId="0" fontId="19" fillId="0" borderId="15" xfId="8" applyFill="1" applyBorder="1" applyAlignment="1" applyProtection="1">
      <alignment horizontal="justify" vertical="center"/>
    </xf>
    <xf numFmtId="166" fontId="3" fillId="0" borderId="17" xfId="0" applyNumberFormat="1" applyFont="1" applyFill="1" applyBorder="1" applyAlignment="1" applyProtection="1">
      <alignment horizontal="left" vertical="center" wrapText="1"/>
      <protection locked="0"/>
    </xf>
    <xf numFmtId="0" fontId="19" fillId="0" borderId="18" xfId="8" applyFill="1" applyBorder="1" applyAlignment="1" applyProtection="1">
      <alignment horizontal="justify" vertical="center"/>
    </xf>
    <xf numFmtId="166" fontId="3" fillId="0" borderId="20" xfId="0" applyNumberFormat="1" applyFont="1" applyFill="1" applyBorder="1" applyAlignment="1" applyProtection="1">
      <alignment horizontal="left" vertical="center" wrapText="1"/>
      <protection locked="0"/>
    </xf>
    <xf numFmtId="0" fontId="19" fillId="0" borderId="21" xfId="8" applyFill="1" applyBorder="1" applyAlignment="1" applyProtection="1">
      <alignment horizontal="justify" vertical="center"/>
    </xf>
    <xf numFmtId="170" fontId="2" fillId="0" borderId="14" xfId="0" applyNumberFormat="1" applyFont="1" applyFill="1" applyBorder="1" applyAlignment="1" applyProtection="1">
      <alignment horizontal="center" vertical="center" wrapText="1"/>
    </xf>
    <xf numFmtId="14" fontId="2" fillId="0" borderId="14" xfId="0" applyNumberFormat="1" applyFont="1" applyFill="1" applyBorder="1" applyAlignment="1" applyProtection="1">
      <alignment horizontal="center" vertical="center" wrapText="1"/>
    </xf>
    <xf numFmtId="170" fontId="2" fillId="0" borderId="17" xfId="0" applyNumberFormat="1" applyFont="1" applyFill="1" applyBorder="1" applyAlignment="1" applyProtection="1">
      <alignment horizontal="center" vertical="center" wrapText="1"/>
    </xf>
    <xf numFmtId="14" fontId="2" fillId="0" borderId="17" xfId="0" applyNumberFormat="1" applyFont="1" applyFill="1" applyBorder="1" applyAlignment="1" applyProtection="1">
      <alignment horizontal="center" vertical="center" wrapText="1"/>
    </xf>
    <xf numFmtId="166" fontId="19" fillId="0" borderId="18" xfId="8" applyNumberFormat="1" applyFill="1" applyBorder="1" applyAlignment="1" applyProtection="1">
      <alignment vertical="center" wrapText="1"/>
    </xf>
    <xf numFmtId="170" fontId="2" fillId="0" borderId="20" xfId="0" applyNumberFormat="1" applyFont="1" applyFill="1" applyBorder="1" applyAlignment="1" applyProtection="1">
      <alignment horizontal="center" vertical="center" wrapText="1"/>
    </xf>
    <xf numFmtId="14" fontId="2" fillId="0" borderId="20" xfId="0" applyNumberFormat="1" applyFont="1" applyFill="1" applyBorder="1" applyAlignment="1" applyProtection="1">
      <alignment horizontal="center" vertical="center" wrapText="1"/>
    </xf>
    <xf numFmtId="9" fontId="3" fillId="0" borderId="20" xfId="0" applyNumberFormat="1" applyFont="1" applyFill="1" applyBorder="1" applyAlignment="1" applyProtection="1">
      <alignment horizontal="center" vertical="center" wrapText="1"/>
      <protection locked="0"/>
    </xf>
    <xf numFmtId="9" fontId="3" fillId="0" borderId="14" xfId="0" applyNumberFormat="1" applyFont="1" applyFill="1" applyBorder="1" applyAlignment="1" applyProtection="1">
      <alignment horizontal="center" vertical="center" wrapText="1"/>
      <protection locked="0"/>
    </xf>
    <xf numFmtId="0" fontId="2" fillId="0" borderId="20" xfId="0" applyFont="1" applyFill="1" applyBorder="1" applyAlignment="1" applyProtection="1">
      <alignment horizontal="justify"/>
      <protection locked="0"/>
    </xf>
    <xf numFmtId="166" fontId="19" fillId="0" borderId="15" xfId="8" applyNumberFormat="1" applyFill="1" applyBorder="1" applyAlignment="1" applyProtection="1">
      <alignment horizontal="center" vertical="center" wrapText="1"/>
    </xf>
    <xf numFmtId="167" fontId="4" fillId="0" borderId="10" xfId="2" applyNumberFormat="1" applyFont="1" applyFill="1" applyBorder="1" applyAlignment="1" applyProtection="1">
      <alignment vertical="center"/>
    </xf>
    <xf numFmtId="167" fontId="2" fillId="0" borderId="10" xfId="2" applyNumberFormat="1" applyFont="1" applyFill="1" applyBorder="1" applyAlignment="1" applyProtection="1">
      <alignment vertical="center"/>
    </xf>
    <xf numFmtId="14" fontId="2" fillId="0" borderId="10" xfId="0" applyNumberFormat="1" applyFont="1" applyFill="1" applyBorder="1" applyAlignment="1" applyProtection="1">
      <alignment horizontal="center" vertical="center" wrapText="1"/>
    </xf>
    <xf numFmtId="166" fontId="19" fillId="0" borderId="11" xfId="8" applyNumberFormat="1" applyFill="1" applyBorder="1" applyAlignment="1" applyProtection="1">
      <alignment horizontal="center" vertical="center" wrapText="1"/>
    </xf>
    <xf numFmtId="166" fontId="20" fillId="0" borderId="11" xfId="8" applyNumberFormat="1" applyFont="1" applyFill="1" applyBorder="1" applyAlignment="1" applyProtection="1">
      <alignment horizontal="center" vertical="center" wrapText="1"/>
    </xf>
    <xf numFmtId="169" fontId="0" fillId="0" borderId="10" xfId="2" applyNumberFormat="1" applyFont="1" applyFill="1" applyBorder="1" applyAlignment="1">
      <alignment horizontal="center" vertical="center"/>
    </xf>
    <xf numFmtId="0" fontId="2" fillId="0" borderId="17" xfId="0" applyFont="1" applyBorder="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xf>
    <xf numFmtId="0" fontId="2" fillId="0" borderId="15" xfId="0" applyFont="1" applyFill="1" applyBorder="1" applyAlignment="1">
      <alignment horizontal="justify" vertical="center"/>
    </xf>
    <xf numFmtId="0" fontId="2" fillId="0" borderId="21" xfId="0" applyFont="1" applyFill="1" applyBorder="1" applyAlignment="1">
      <alignment horizontal="justify" vertical="center"/>
    </xf>
    <xf numFmtId="0" fontId="2" fillId="0" borderId="11" xfId="0" applyFont="1" applyFill="1" applyBorder="1" applyAlignment="1">
      <alignment horizontal="justify" vertical="center"/>
    </xf>
    <xf numFmtId="0" fontId="2" fillId="0" borderId="10" xfId="0" applyFont="1" applyFill="1" applyBorder="1" applyAlignment="1" applyProtection="1">
      <alignment vertical="center" wrapText="1"/>
      <protection locked="0"/>
    </xf>
    <xf numFmtId="9" fontId="2" fillId="0" borderId="10" xfId="0" applyNumberFormat="1" applyFont="1" applyFill="1" applyBorder="1" applyAlignment="1" applyProtection="1">
      <alignment horizontal="center" vertical="center" wrapText="1"/>
      <protection locked="0"/>
    </xf>
    <xf numFmtId="165" fontId="2" fillId="0" borderId="10" xfId="2" applyFont="1" applyFill="1" applyBorder="1" applyAlignment="1">
      <alignment horizontal="center" vertical="center"/>
    </xf>
    <xf numFmtId="0" fontId="9" fillId="0" borderId="10" xfId="7" applyFont="1" applyBorder="1" applyAlignment="1">
      <alignment horizontal="center" vertical="center"/>
    </xf>
    <xf numFmtId="0" fontId="4" fillId="0" borderId="10" xfId="0" applyFont="1" applyFill="1" applyBorder="1" applyAlignment="1" applyProtection="1">
      <alignment horizontal="justify" vertical="center" wrapText="1"/>
    </xf>
    <xf numFmtId="0" fontId="4" fillId="0" borderId="11"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10" xfId="0" applyFont="1" applyFill="1" applyBorder="1" applyAlignment="1">
      <alignment horizontal="justify" vertical="center"/>
    </xf>
    <xf numFmtId="0" fontId="2" fillId="0" borderId="14" xfId="0" applyFont="1" applyFill="1" applyBorder="1" applyAlignment="1">
      <alignment horizontal="left" vertical="center" wrapText="1"/>
    </xf>
    <xf numFmtId="0" fontId="2" fillId="0" borderId="20" xfId="0" applyFont="1" applyFill="1" applyBorder="1" applyAlignment="1">
      <alignment horizontal="left" vertical="center" wrapText="1"/>
    </xf>
    <xf numFmtId="1" fontId="3" fillId="0" borderId="10" xfId="0" applyNumberFormat="1" applyFont="1" applyFill="1" applyBorder="1" applyAlignment="1">
      <alignment horizontal="center" vertical="center" wrapText="1"/>
    </xf>
    <xf numFmtId="168" fontId="4" fillId="0" borderId="14" xfId="0" applyNumberFormat="1" applyFont="1" applyBorder="1" applyAlignment="1">
      <alignment horizontal="justify" vertical="center" wrapText="1"/>
    </xf>
    <xf numFmtId="168" fontId="4" fillId="0" borderId="20" xfId="0" applyNumberFormat="1" applyFont="1" applyBorder="1" applyAlignment="1">
      <alignment horizontal="justify" vertical="center" wrapText="1"/>
    </xf>
    <xf numFmtId="168" fontId="3" fillId="0" borderId="10" xfId="0" applyNumberFormat="1" applyFont="1" applyFill="1" applyBorder="1" applyAlignment="1">
      <alignment horizontal="center" vertical="center" wrapText="1"/>
    </xf>
    <xf numFmtId="1" fontId="4" fillId="0" borderId="10" xfId="3" applyNumberFormat="1" applyFont="1" applyFill="1" applyBorder="1" applyAlignment="1">
      <alignment horizontal="center" vertical="center"/>
    </xf>
    <xf numFmtId="49" fontId="3" fillId="0" borderId="10" xfId="0" applyNumberFormat="1" applyFont="1" applyFill="1" applyBorder="1" applyAlignment="1" applyProtection="1">
      <alignment horizontal="center" vertical="center" wrapText="1"/>
      <protection locked="0"/>
    </xf>
    <xf numFmtId="168" fontId="4" fillId="0" borderId="10" xfId="0" applyNumberFormat="1" applyFont="1" applyBorder="1" applyAlignment="1">
      <alignment horizontal="justify" vertical="center" wrapText="1"/>
    </xf>
    <xf numFmtId="168" fontId="4" fillId="0" borderId="17" xfId="0" applyNumberFormat="1" applyFont="1" applyBorder="1" applyAlignment="1">
      <alignment horizontal="justify"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17" xfId="0" applyFont="1" applyFill="1" applyBorder="1" applyAlignment="1">
      <alignment horizontal="justify" vertical="center" wrapText="1"/>
    </xf>
    <xf numFmtId="0" fontId="2" fillId="0" borderId="18" xfId="0" applyFont="1" applyBorder="1" applyAlignment="1">
      <alignment horizontal="center" vertical="center"/>
    </xf>
    <xf numFmtId="165" fontId="2" fillId="0" borderId="10" xfId="2" applyFont="1" applyFill="1" applyBorder="1" applyAlignment="1">
      <alignment horizontal="justify" vertical="center" wrapText="1"/>
    </xf>
    <xf numFmtId="0" fontId="2" fillId="0" borderId="50"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1" fontId="5" fillId="0" borderId="46" xfId="0" applyNumberFormat="1" applyFont="1" applyFill="1" applyBorder="1" applyAlignment="1">
      <alignment horizontal="center" vertical="center" wrapText="1"/>
    </xf>
    <xf numFmtId="9" fontId="2" fillId="0" borderId="45" xfId="1" applyFont="1" applyFill="1" applyBorder="1" applyAlignment="1">
      <alignment horizontal="center" vertical="center"/>
    </xf>
    <xf numFmtId="0" fontId="2" fillId="0" borderId="57"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0" fontId="2" fillId="0" borderId="25" xfId="0" applyFont="1" applyFill="1" applyBorder="1" applyAlignment="1">
      <alignment horizontal="center" vertical="center"/>
    </xf>
    <xf numFmtId="14" fontId="4" fillId="0" borderId="58" xfId="0" applyNumberFormat="1" applyFont="1" applyFill="1" applyBorder="1" applyAlignment="1">
      <alignment horizontal="center" vertical="center" wrapText="1"/>
    </xf>
    <xf numFmtId="1" fontId="4" fillId="0" borderId="50" xfId="0" applyNumberFormat="1" applyFont="1" applyFill="1" applyBorder="1" applyAlignment="1" applyProtection="1">
      <alignment horizontal="center" vertical="center" wrapText="1"/>
    </xf>
    <xf numFmtId="14" fontId="4" fillId="0" borderId="59" xfId="0" applyNumberFormat="1" applyFont="1" applyFill="1" applyBorder="1" applyAlignment="1">
      <alignment horizontal="center" vertical="center" wrapText="1"/>
    </xf>
    <xf numFmtId="1" fontId="4" fillId="0" borderId="46" xfId="0" applyNumberFormat="1" applyFont="1" applyFill="1" applyBorder="1" applyAlignment="1" applyProtection="1">
      <alignment horizontal="center" vertical="center" wrapText="1"/>
    </xf>
    <xf numFmtId="14" fontId="4" fillId="0" borderId="60" xfId="0" applyNumberFormat="1" applyFont="1" applyFill="1" applyBorder="1" applyAlignment="1">
      <alignment horizontal="center" vertical="center" wrapText="1"/>
    </xf>
    <xf numFmtId="1" fontId="4" fillId="0" borderId="54" xfId="0" applyNumberFormat="1" applyFont="1" applyFill="1" applyBorder="1" applyAlignment="1" applyProtection="1">
      <alignment horizontal="center" vertical="center" wrapText="1"/>
    </xf>
    <xf numFmtId="1" fontId="23" fillId="0" borderId="28" xfId="0" applyNumberFormat="1" applyFont="1" applyFill="1" applyBorder="1" applyAlignment="1">
      <alignment horizontal="center" vertical="center" wrapText="1"/>
    </xf>
    <xf numFmtId="0" fontId="21" fillId="0" borderId="29" xfId="0" applyFont="1" applyFill="1" applyBorder="1" applyAlignment="1">
      <alignment horizontal="justify" vertical="center" wrapText="1"/>
    </xf>
    <xf numFmtId="1" fontId="23" fillId="0" borderId="17" xfId="0" applyNumberFormat="1" applyFont="1" applyFill="1" applyBorder="1" applyAlignment="1">
      <alignment horizontal="center" vertical="center" wrapText="1"/>
    </xf>
    <xf numFmtId="0" fontId="21" fillId="0" borderId="18" xfId="0" applyFont="1" applyFill="1" applyBorder="1" applyAlignment="1">
      <alignment horizontal="justify" vertical="center" wrapText="1"/>
    </xf>
    <xf numFmtId="0" fontId="21" fillId="0" borderId="37" xfId="0" applyFont="1" applyFill="1" applyBorder="1" applyAlignment="1">
      <alignment horizontal="justify" vertical="center" wrapText="1"/>
    </xf>
    <xf numFmtId="1" fontId="23" fillId="0" borderId="63" xfId="0" applyNumberFormat="1" applyFont="1" applyFill="1" applyBorder="1" applyAlignment="1">
      <alignment horizontal="center" vertical="center" wrapText="1"/>
    </xf>
    <xf numFmtId="0" fontId="2" fillId="0" borderId="63" xfId="0" applyFont="1" applyFill="1" applyBorder="1" applyAlignment="1">
      <alignment horizontal="justify" vertical="center" wrapText="1"/>
    </xf>
    <xf numFmtId="14" fontId="2" fillId="0" borderId="63" xfId="0" applyNumberFormat="1" applyFont="1" applyFill="1" applyBorder="1" applyAlignment="1">
      <alignment horizontal="center" vertical="center"/>
    </xf>
    <xf numFmtId="1" fontId="4" fillId="0" borderId="63" xfId="0" applyNumberFormat="1" applyFont="1" applyFill="1" applyBorder="1" applyAlignment="1" applyProtection="1">
      <alignment horizontal="center" vertical="center" wrapText="1"/>
    </xf>
    <xf numFmtId="9" fontId="3" fillId="0" borderId="63" xfId="1" applyFont="1" applyFill="1" applyBorder="1" applyAlignment="1">
      <alignment horizontal="center" vertical="center" wrapText="1"/>
    </xf>
    <xf numFmtId="0" fontId="4" fillId="0" borderId="63"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1" fillId="0" borderId="64" xfId="0" applyFont="1" applyFill="1" applyBorder="1" applyAlignment="1">
      <alignment horizontal="justify" vertical="center" wrapText="1"/>
    </xf>
    <xf numFmtId="49" fontId="4" fillId="0" borderId="14" xfId="0" applyNumberFormat="1" applyFont="1" applyFill="1" applyBorder="1" applyAlignment="1">
      <alignment horizontal="justify" vertical="center" wrapText="1"/>
    </xf>
    <xf numFmtId="14" fontId="4" fillId="0" borderId="14" xfId="0" applyNumberFormat="1" applyFont="1" applyFill="1" applyBorder="1" applyAlignment="1">
      <alignment horizontal="center" vertical="center" wrapText="1"/>
    </xf>
    <xf numFmtId="49" fontId="4" fillId="0" borderId="17" xfId="0" applyNumberFormat="1" applyFont="1" applyFill="1" applyBorder="1" applyAlignment="1">
      <alignment horizontal="justify" vertical="center" wrapText="1"/>
    </xf>
    <xf numFmtId="14" fontId="4" fillId="0" borderId="17" xfId="0" applyNumberFormat="1" applyFont="1" applyFill="1" applyBorder="1" applyAlignment="1">
      <alignment horizontal="center" vertical="center" wrapText="1"/>
    </xf>
    <xf numFmtId="49" fontId="4" fillId="0" borderId="20" xfId="0" applyNumberFormat="1" applyFont="1" applyFill="1" applyBorder="1" applyAlignment="1">
      <alignment horizontal="justify" vertical="center" wrapText="1"/>
    </xf>
    <xf numFmtId="168" fontId="4" fillId="0" borderId="14" xfId="0" applyNumberFormat="1" applyFont="1" applyFill="1" applyBorder="1" applyAlignment="1">
      <alignment horizontal="justify" vertical="center" wrapText="1"/>
    </xf>
    <xf numFmtId="168" fontId="4" fillId="0" borderId="17" xfId="0" applyNumberFormat="1" applyFont="1" applyFill="1" applyBorder="1" applyAlignment="1">
      <alignment horizontal="justify" vertical="center" wrapText="1"/>
    </xf>
    <xf numFmtId="3" fontId="2" fillId="0" borderId="10" xfId="2" applyNumberFormat="1" applyFont="1" applyFill="1" applyBorder="1" applyAlignment="1">
      <alignment horizontal="center" vertical="center"/>
    </xf>
    <xf numFmtId="1" fontId="5" fillId="0" borderId="14" xfId="0" applyNumberFormat="1" applyFont="1" applyFill="1" applyBorder="1" applyAlignment="1" applyProtection="1">
      <alignment horizontal="center" vertical="center" wrapText="1"/>
      <protection locked="0"/>
    </xf>
    <xf numFmtId="1" fontId="4" fillId="0" borderId="14" xfId="0" applyNumberFormat="1" applyFont="1" applyFill="1" applyBorder="1" applyAlignment="1">
      <alignment horizontal="center" vertical="center" wrapText="1"/>
    </xf>
    <xf numFmtId="0" fontId="4" fillId="0" borderId="14"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protection locked="0"/>
    </xf>
    <xf numFmtId="1" fontId="5" fillId="0" borderId="20" xfId="0" applyNumberFormat="1" applyFont="1" applyFill="1" applyBorder="1" applyAlignment="1" applyProtection="1">
      <alignment horizontal="center" vertical="center" wrapText="1"/>
      <protection locked="0"/>
    </xf>
    <xf numFmtId="14" fontId="2" fillId="0" borderId="20" xfId="0" applyNumberFormat="1" applyFont="1" applyFill="1" applyBorder="1" applyAlignment="1" applyProtection="1">
      <alignment horizontal="center" vertical="center"/>
      <protection locked="0"/>
    </xf>
    <xf numFmtId="1" fontId="4" fillId="0" borderId="20" xfId="0" applyNumberFormat="1" applyFont="1" applyFill="1" applyBorder="1" applyAlignment="1">
      <alignment horizontal="center" vertical="center" wrapText="1"/>
    </xf>
    <xf numFmtId="0" fontId="4" fillId="0" borderId="20"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1" fontId="3" fillId="0" borderId="10" xfId="0" applyNumberFormat="1" applyFont="1" applyFill="1" applyBorder="1" applyAlignment="1" applyProtection="1">
      <alignment horizontal="center" vertical="center"/>
      <protection locked="0"/>
    </xf>
    <xf numFmtId="1" fontId="5" fillId="0" borderId="10" xfId="0" applyNumberFormat="1" applyFont="1" applyFill="1" applyBorder="1" applyAlignment="1" applyProtection="1">
      <alignment horizontal="center" vertical="center" wrapText="1"/>
      <protection locked="0"/>
    </xf>
    <xf numFmtId="9" fontId="2" fillId="0" borderId="10" xfId="1" applyFont="1" applyFill="1" applyBorder="1" applyAlignment="1" applyProtection="1">
      <alignment horizontal="center" vertical="center"/>
      <protection locked="0"/>
    </xf>
    <xf numFmtId="1" fontId="4" fillId="0" borderId="10" xfId="3" applyNumberFormat="1"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165" fontId="2" fillId="0" borderId="10" xfId="2" applyFont="1" applyFill="1" applyBorder="1" applyAlignment="1" applyProtection="1">
      <alignment horizontal="center" vertical="center"/>
      <protection locked="0"/>
    </xf>
    <xf numFmtId="14" fontId="2" fillId="0" borderId="10" xfId="0" applyNumberFormat="1" applyFont="1" applyFill="1" applyBorder="1" applyAlignment="1" applyProtection="1">
      <alignment horizontal="center" vertical="center"/>
      <protection locked="0"/>
    </xf>
    <xf numFmtId="1" fontId="4" fillId="0" borderId="10" xfId="0" applyNumberFormat="1" applyFont="1" applyFill="1" applyBorder="1" applyAlignment="1">
      <alignment horizontal="center" vertical="center" wrapText="1"/>
    </xf>
    <xf numFmtId="9" fontId="3" fillId="0" borderId="10" xfId="1"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protection locked="0"/>
    </xf>
    <xf numFmtId="1" fontId="4" fillId="0" borderId="10" xfId="0" applyNumberFormat="1" applyFont="1" applyFill="1" applyBorder="1" applyAlignment="1" applyProtection="1">
      <alignment horizontal="center" vertical="center"/>
      <protection locked="0"/>
    </xf>
    <xf numFmtId="0" fontId="3" fillId="0" borderId="10" xfId="0" applyFont="1" applyFill="1" applyBorder="1" applyAlignment="1">
      <alignment horizontal="center" vertical="center" wrapText="1"/>
    </xf>
    <xf numFmtId="165" fontId="0" fillId="0" borderId="10" xfId="2"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wrapText="1"/>
      <protection locked="0"/>
    </xf>
    <xf numFmtId="1" fontId="5" fillId="13" borderId="14" xfId="0" applyNumberFormat="1" applyFont="1" applyFill="1" applyBorder="1" applyAlignment="1">
      <alignment horizontal="center" vertical="center" wrapText="1"/>
    </xf>
    <xf numFmtId="14" fontId="4" fillId="13" borderId="14" xfId="0" applyNumberFormat="1" applyFont="1" applyFill="1" applyBorder="1" applyAlignment="1">
      <alignment horizontal="center" vertical="center"/>
    </xf>
    <xf numFmtId="1" fontId="4" fillId="13" borderId="14" xfId="0" applyNumberFormat="1" applyFont="1" applyFill="1" applyBorder="1" applyAlignment="1">
      <alignment horizontal="center" vertical="center" wrapText="1"/>
    </xf>
    <xf numFmtId="9" fontId="3" fillId="13" borderId="14" xfId="0" applyNumberFormat="1" applyFont="1" applyFill="1" applyBorder="1" applyAlignment="1">
      <alignment horizontal="center" vertical="center" wrapText="1"/>
    </xf>
    <xf numFmtId="0" fontId="4" fillId="13" borderId="14" xfId="0" applyFont="1" applyFill="1" applyBorder="1" applyAlignment="1">
      <alignment horizontal="center" vertical="center" wrapText="1"/>
    </xf>
    <xf numFmtId="0" fontId="2" fillId="13" borderId="15" xfId="0" applyFont="1" applyFill="1" applyBorder="1" applyAlignment="1">
      <alignment horizontal="left" vertical="center" wrapText="1"/>
    </xf>
    <xf numFmtId="1" fontId="5" fillId="13" borderId="20" xfId="0" applyNumberFormat="1" applyFont="1" applyFill="1" applyBorder="1" applyAlignment="1">
      <alignment horizontal="center" vertical="center" wrapText="1"/>
    </xf>
    <xf numFmtId="0" fontId="2" fillId="13" borderId="20" xfId="0" applyFont="1" applyFill="1" applyBorder="1" applyAlignment="1">
      <alignment horizontal="left" vertical="center" wrapText="1"/>
    </xf>
    <xf numFmtId="14" fontId="2" fillId="13" borderId="20" xfId="0" applyNumberFormat="1" applyFont="1" applyFill="1" applyBorder="1" applyAlignment="1">
      <alignment horizontal="center" vertical="center"/>
    </xf>
    <xf numFmtId="1" fontId="4" fillId="13" borderId="20" xfId="0" applyNumberFormat="1" applyFont="1" applyFill="1" applyBorder="1" applyAlignment="1">
      <alignment horizontal="center" vertical="center" wrapText="1"/>
    </xf>
    <xf numFmtId="9" fontId="3" fillId="13" borderId="20" xfId="0" applyNumberFormat="1" applyFont="1" applyFill="1" applyBorder="1" applyAlignment="1">
      <alignment horizontal="center" vertical="center" wrapText="1"/>
    </xf>
    <xf numFmtId="0" fontId="4" fillId="13" borderId="20" xfId="0" applyFont="1" applyFill="1" applyBorder="1" applyAlignment="1">
      <alignment horizontal="center" vertical="center" wrapText="1"/>
    </xf>
    <xf numFmtId="0" fontId="2" fillId="13" borderId="20" xfId="0" applyFont="1" applyFill="1" applyBorder="1" applyAlignment="1">
      <alignment horizontal="center" vertical="center" wrapText="1"/>
    </xf>
    <xf numFmtId="0" fontId="2" fillId="13" borderId="21" xfId="0" applyFont="1" applyFill="1" applyBorder="1" applyAlignment="1">
      <alignment horizontal="left" vertical="center" wrapText="1"/>
    </xf>
    <xf numFmtId="14" fontId="2" fillId="13" borderId="14" xfId="0" applyNumberFormat="1" applyFont="1" applyFill="1" applyBorder="1" applyAlignment="1">
      <alignment horizontal="center" vertical="center"/>
    </xf>
    <xf numFmtId="1" fontId="5" fillId="13" borderId="17" xfId="0" applyNumberFormat="1" applyFont="1" applyFill="1" applyBorder="1" applyAlignment="1">
      <alignment horizontal="center" vertical="center" wrapText="1"/>
    </xf>
    <xf numFmtId="14" fontId="4" fillId="13" borderId="17" xfId="0" applyNumberFormat="1" applyFont="1" applyFill="1" applyBorder="1" applyAlignment="1">
      <alignment horizontal="center" vertical="center"/>
    </xf>
    <xf numFmtId="14" fontId="2" fillId="13" borderId="17" xfId="0" applyNumberFormat="1" applyFont="1" applyFill="1" applyBorder="1" applyAlignment="1">
      <alignment horizontal="center" vertical="center"/>
    </xf>
    <xf numFmtId="1" fontId="4" fillId="13" borderId="17" xfId="0" applyNumberFormat="1" applyFont="1" applyFill="1" applyBorder="1" applyAlignment="1">
      <alignment horizontal="center" vertical="center" wrapText="1"/>
    </xf>
    <xf numFmtId="9" fontId="3" fillId="13" borderId="17" xfId="0" applyNumberFormat="1" applyFont="1" applyFill="1" applyBorder="1" applyAlignment="1">
      <alignment horizontal="center" vertical="center" wrapText="1"/>
    </xf>
    <xf numFmtId="0" fontId="4" fillId="13" borderId="17" xfId="0" applyFont="1" applyFill="1" applyBorder="1" applyAlignment="1">
      <alignment horizontal="center" vertical="center" wrapText="1"/>
    </xf>
    <xf numFmtId="0" fontId="2" fillId="13" borderId="17" xfId="0" applyFont="1" applyFill="1" applyBorder="1" applyAlignment="1">
      <alignment horizontal="center" vertical="center" wrapText="1"/>
    </xf>
    <xf numFmtId="0" fontId="2" fillId="13" borderId="17" xfId="0" applyFont="1" applyFill="1" applyBorder="1" applyAlignment="1">
      <alignment horizontal="left" vertical="center" wrapText="1"/>
    </xf>
    <xf numFmtId="0" fontId="2" fillId="13" borderId="18" xfId="0" applyFont="1" applyFill="1" applyBorder="1" applyAlignment="1">
      <alignment horizontal="left" vertical="center" wrapText="1"/>
    </xf>
    <xf numFmtId="14" fontId="4" fillId="13" borderId="20" xfId="0" applyNumberFormat="1" applyFont="1" applyFill="1" applyBorder="1" applyAlignment="1">
      <alignment horizontal="center" vertical="center"/>
    </xf>
    <xf numFmtId="0" fontId="9" fillId="13" borderId="14" xfId="0" applyFont="1" applyFill="1" applyBorder="1" applyAlignment="1">
      <alignment horizontal="center" vertical="center"/>
    </xf>
    <xf numFmtId="174" fontId="4" fillId="13" borderId="14" xfId="0" applyNumberFormat="1" applyFont="1" applyFill="1" applyBorder="1" applyAlignment="1">
      <alignment horizontal="center" vertical="center"/>
    </xf>
    <xf numFmtId="0" fontId="9" fillId="13" borderId="17" xfId="0" applyFont="1" applyFill="1" applyBorder="1" applyAlignment="1">
      <alignment horizontal="center" vertical="center"/>
    </xf>
    <xf numFmtId="0" fontId="9" fillId="13" borderId="20" xfId="0" applyFont="1" applyFill="1" applyBorder="1" applyAlignment="1">
      <alignment horizontal="center" vertical="center"/>
    </xf>
    <xf numFmtId="14" fontId="4" fillId="13" borderId="14" xfId="0" applyNumberFormat="1" applyFont="1" applyFill="1" applyBorder="1" applyAlignment="1">
      <alignment horizontal="center" vertical="center" wrapText="1"/>
    </xf>
    <xf numFmtId="0" fontId="2" fillId="13" borderId="15" xfId="0" applyFont="1" applyFill="1" applyBorder="1" applyAlignment="1">
      <alignment horizontal="center" vertical="center" wrapText="1"/>
    </xf>
    <xf numFmtId="14" fontId="2" fillId="13" borderId="20" xfId="0" applyNumberFormat="1" applyFont="1" applyFill="1" applyBorder="1" applyAlignment="1">
      <alignment horizontal="center" vertical="center" wrapText="1"/>
    </xf>
    <xf numFmtId="0" fontId="2" fillId="13" borderId="21" xfId="0" applyFont="1" applyFill="1" applyBorder="1" applyAlignment="1">
      <alignment horizontal="center" vertical="center" wrapText="1"/>
    </xf>
    <xf numFmtId="14" fontId="2" fillId="13" borderId="14" xfId="0" applyNumberFormat="1" applyFont="1" applyFill="1" applyBorder="1" applyAlignment="1">
      <alignment horizontal="center" vertical="center" wrapText="1"/>
    </xf>
    <xf numFmtId="14" fontId="4" fillId="13" borderId="20" xfId="0" applyNumberFormat="1" applyFont="1" applyFill="1" applyBorder="1" applyAlignment="1">
      <alignment horizontal="center" vertical="center" wrapText="1"/>
    </xf>
    <xf numFmtId="14" fontId="3" fillId="0" borderId="14" xfId="0" applyNumberFormat="1" applyFont="1" applyFill="1" applyBorder="1" applyAlignment="1" applyProtection="1">
      <alignment horizontal="center" vertical="center"/>
      <protection locked="0"/>
    </xf>
    <xf numFmtId="14" fontId="3" fillId="0" borderId="20" xfId="0" applyNumberFormat="1" applyFont="1" applyFill="1" applyBorder="1" applyAlignment="1" applyProtection="1">
      <alignment horizontal="center" vertical="center"/>
      <protection locked="0"/>
    </xf>
    <xf numFmtId="14" fontId="3" fillId="0" borderId="14"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1" fontId="5" fillId="0" borderId="17" xfId="0" applyNumberFormat="1" applyFont="1" applyFill="1" applyBorder="1" applyAlignment="1" applyProtection="1">
      <alignment horizontal="center" vertical="center" wrapText="1"/>
      <protection locked="0"/>
    </xf>
    <xf numFmtId="14" fontId="3" fillId="0" borderId="17" xfId="0" applyNumberFormat="1" applyFont="1" applyFill="1" applyBorder="1" applyAlignment="1">
      <alignment horizontal="center" vertical="center" wrapText="1"/>
    </xf>
    <xf numFmtId="0" fontId="2" fillId="0" borderId="17" xfId="0" applyNumberFormat="1" applyFont="1" applyFill="1" applyBorder="1" applyAlignment="1">
      <alignment horizontal="center" vertical="center" wrapText="1"/>
    </xf>
    <xf numFmtId="14" fontId="3" fillId="0" borderId="20"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14" fontId="2" fillId="0" borderId="14" xfId="0" applyNumberFormat="1" applyFont="1" applyFill="1" applyBorder="1" applyAlignment="1">
      <alignment horizontal="center" vertical="center" wrapText="1"/>
    </xf>
    <xf numFmtId="14" fontId="2" fillId="0" borderId="20" xfId="0" applyNumberFormat="1" applyFont="1" applyFill="1" applyBorder="1" applyAlignment="1">
      <alignment horizontal="center" vertical="center" wrapText="1"/>
    </xf>
    <xf numFmtId="0" fontId="2" fillId="0" borderId="14" xfId="0" applyFont="1" applyFill="1" applyBorder="1" applyAlignment="1" applyProtection="1">
      <alignment vertical="center" wrapText="1"/>
      <protection locked="0"/>
    </xf>
    <xf numFmtId="0" fontId="2" fillId="0" borderId="15" xfId="0" applyFont="1" applyFill="1" applyBorder="1" applyAlignment="1" applyProtection="1">
      <alignment vertical="center" wrapText="1"/>
      <protection locked="0"/>
    </xf>
    <xf numFmtId="1" fontId="4" fillId="0" borderId="17" xfId="0" applyNumberFormat="1" applyFont="1" applyFill="1" applyBorder="1" applyAlignment="1">
      <alignment horizontal="center" vertical="center" wrapText="1"/>
    </xf>
    <xf numFmtId="0" fontId="4" fillId="0" borderId="17" xfId="0" applyFont="1" applyFill="1" applyBorder="1" applyAlignment="1" applyProtection="1">
      <alignment horizontal="center" vertical="center" wrapText="1"/>
      <protection locked="0"/>
    </xf>
    <xf numFmtId="0" fontId="2" fillId="0" borderId="17"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20" xfId="0" applyFont="1" applyFill="1" applyBorder="1" applyAlignment="1" applyProtection="1">
      <alignment vertical="center" wrapText="1"/>
      <protection locked="0"/>
    </xf>
    <xf numFmtId="0" fontId="2" fillId="0" borderId="21" xfId="0" applyFont="1" applyFill="1" applyBorder="1" applyAlignment="1" applyProtection="1">
      <alignment vertical="center" wrapText="1"/>
      <protection locked="0"/>
    </xf>
    <xf numFmtId="1" fontId="5" fillId="0" borderId="10" xfId="0" applyNumberFormat="1" applyFont="1" applyFill="1" applyBorder="1" applyAlignment="1" applyProtection="1">
      <alignment horizontal="center" vertical="center"/>
      <protection locked="0"/>
    </xf>
    <xf numFmtId="0" fontId="2" fillId="0" borderId="11" xfId="0" applyFont="1" applyFill="1" applyBorder="1" applyAlignment="1" applyProtection="1">
      <alignment vertical="center" wrapText="1"/>
      <protection locked="0"/>
    </xf>
    <xf numFmtId="0" fontId="0" fillId="0" borderId="10" xfId="0" applyBorder="1" applyAlignment="1">
      <alignment horizontal="center" vertical="center"/>
    </xf>
    <xf numFmtId="9" fontId="4" fillId="0" borderId="10" xfId="1" applyFont="1" applyFill="1" applyBorder="1" applyAlignment="1" applyProtection="1">
      <alignment horizontal="center" vertical="center"/>
      <protection locked="0"/>
    </xf>
    <xf numFmtId="0" fontId="17" fillId="0" borderId="67" xfId="0" applyFont="1" applyFill="1" applyBorder="1" applyAlignment="1" applyProtection="1">
      <alignment horizontal="center" vertical="center" wrapText="1"/>
      <protection locked="0"/>
    </xf>
    <xf numFmtId="1" fontId="9" fillId="0" borderId="69" xfId="0" applyNumberFormat="1" applyFont="1" applyFill="1" applyBorder="1" applyAlignment="1" applyProtection="1">
      <alignment horizontal="center" vertical="center" wrapText="1"/>
      <protection locked="0"/>
    </xf>
    <xf numFmtId="0" fontId="17" fillId="0" borderId="70" xfId="0" applyFont="1" applyFill="1" applyBorder="1" applyAlignment="1" applyProtection="1">
      <alignment horizontal="center" vertical="center" wrapText="1"/>
      <protection locked="0"/>
    </xf>
    <xf numFmtId="0" fontId="2" fillId="0" borderId="71" xfId="0" applyFont="1" applyFill="1" applyBorder="1" applyAlignment="1" applyProtection="1">
      <alignment horizontal="center" vertical="center" wrapText="1"/>
      <protection locked="0"/>
    </xf>
    <xf numFmtId="0" fontId="2" fillId="0" borderId="72" xfId="0" applyFont="1" applyFill="1" applyBorder="1" applyAlignment="1" applyProtection="1">
      <alignment horizontal="center" vertical="center" wrapText="1"/>
      <protection locked="0"/>
    </xf>
    <xf numFmtId="0" fontId="2" fillId="0" borderId="72" xfId="0" applyFont="1" applyFill="1" applyBorder="1" applyAlignment="1" applyProtection="1">
      <alignment horizontal="justify" vertical="center" wrapText="1"/>
      <protection locked="0"/>
    </xf>
    <xf numFmtId="1" fontId="5" fillId="0" borderId="72" xfId="0" applyNumberFormat="1" applyFont="1" applyFill="1" applyBorder="1" applyAlignment="1" applyProtection="1">
      <alignment horizontal="center" vertical="center" wrapText="1"/>
      <protection locked="0"/>
    </xf>
    <xf numFmtId="0" fontId="3" fillId="0" borderId="72" xfId="0" applyFont="1" applyFill="1" applyBorder="1" applyAlignment="1" applyProtection="1">
      <alignment horizontal="justify" vertical="center" wrapText="1"/>
      <protection locked="0"/>
    </xf>
    <xf numFmtId="9" fontId="4" fillId="0" borderId="72" xfId="1" applyFont="1" applyFill="1" applyBorder="1" applyAlignment="1" applyProtection="1">
      <alignment horizontal="center" vertical="center"/>
      <protection locked="0"/>
    </xf>
    <xf numFmtId="0" fontId="2" fillId="0" borderId="72" xfId="0" applyFont="1" applyFill="1" applyBorder="1" applyAlignment="1">
      <alignment horizontal="center" vertical="center"/>
    </xf>
    <xf numFmtId="0" fontId="2" fillId="0" borderId="72" xfId="0" applyFont="1" applyFill="1" applyBorder="1" applyAlignment="1" applyProtection="1">
      <alignment horizontal="center" vertical="center"/>
      <protection locked="0"/>
    </xf>
    <xf numFmtId="175" fontId="2" fillId="0" borderId="72" xfId="9" applyFont="1" applyFill="1" applyBorder="1" applyAlignment="1" applyProtection="1">
      <alignment horizontal="center" vertical="center"/>
      <protection locked="0"/>
    </xf>
    <xf numFmtId="175" fontId="2" fillId="0" borderId="72" xfId="9" applyFont="1" applyFill="1" applyBorder="1" applyAlignment="1" applyProtection="1">
      <alignment horizontal="center" vertical="center" wrapText="1"/>
      <protection locked="0"/>
    </xf>
    <xf numFmtId="14" fontId="2" fillId="0" borderId="72" xfId="0" applyNumberFormat="1" applyFont="1" applyFill="1" applyBorder="1" applyAlignment="1" applyProtection="1">
      <alignment horizontal="center" vertical="center"/>
      <protection locked="0"/>
    </xf>
    <xf numFmtId="1" fontId="4" fillId="0" borderId="72" xfId="0" applyNumberFormat="1" applyFont="1" applyFill="1" applyBorder="1" applyAlignment="1">
      <alignment horizontal="center" vertical="center" wrapText="1"/>
    </xf>
    <xf numFmtId="9" fontId="2" fillId="0" borderId="73" xfId="1" applyFont="1" applyFill="1" applyBorder="1" applyAlignment="1" applyProtection="1">
      <alignment horizontal="center" vertical="center" wrapText="1"/>
      <protection locked="0"/>
    </xf>
    <xf numFmtId="9" fontId="2" fillId="0" borderId="72" xfId="1" applyFont="1" applyFill="1" applyBorder="1" applyAlignment="1" applyProtection="1">
      <alignment horizontal="center" vertical="center" wrapText="1"/>
      <protection locked="0"/>
    </xf>
    <xf numFmtId="14" fontId="2" fillId="0" borderId="66" xfId="0" applyNumberFormat="1" applyFont="1" applyFill="1" applyBorder="1" applyAlignment="1" applyProtection="1">
      <alignment horizontal="center" vertical="center"/>
      <protection locked="0"/>
    </xf>
    <xf numFmtId="1" fontId="4" fillId="0" borderId="66" xfId="0" applyNumberFormat="1" applyFont="1" applyFill="1" applyBorder="1" applyAlignment="1">
      <alignment horizontal="center" vertical="center" wrapText="1"/>
    </xf>
    <xf numFmtId="9" fontId="3" fillId="0" borderId="66" xfId="1" applyFont="1" applyFill="1" applyBorder="1" applyAlignment="1" applyProtection="1">
      <alignment horizontal="center" vertical="center" wrapText="1"/>
      <protection locked="0"/>
    </xf>
    <xf numFmtId="0" fontId="4" fillId="0" borderId="66" xfId="0" applyFont="1" applyFill="1" applyBorder="1" applyAlignment="1" applyProtection="1">
      <alignment horizontal="center" vertical="center" wrapText="1"/>
      <protection locked="0"/>
    </xf>
    <xf numFmtId="14" fontId="2" fillId="0" borderId="69" xfId="0" applyNumberFormat="1" applyFont="1" applyFill="1" applyBorder="1" applyAlignment="1" applyProtection="1">
      <alignment horizontal="center" vertical="center"/>
      <protection locked="0"/>
    </xf>
    <xf numFmtId="0" fontId="4" fillId="13" borderId="14" xfId="0" applyFont="1" applyFill="1" applyBorder="1" applyAlignment="1">
      <alignment horizontal="justify" vertical="center" wrapText="1"/>
    </xf>
    <xf numFmtId="0" fontId="4" fillId="13" borderId="17" xfId="0" applyFont="1" applyFill="1" applyBorder="1" applyAlignment="1">
      <alignment horizontal="justify" vertical="center" wrapText="1"/>
    </xf>
    <xf numFmtId="0" fontId="4" fillId="13" borderId="20" xfId="0" applyFont="1" applyFill="1" applyBorder="1" applyAlignment="1">
      <alignment horizontal="justify" vertical="center" wrapText="1"/>
    </xf>
    <xf numFmtId="0" fontId="2" fillId="13" borderId="20" xfId="0" applyFont="1" applyFill="1" applyBorder="1" applyAlignment="1">
      <alignment horizontal="justify" vertical="center" wrapText="1"/>
    </xf>
    <xf numFmtId="1" fontId="5" fillId="9" borderId="10" xfId="0" applyNumberFormat="1" applyFont="1" applyFill="1" applyBorder="1" applyAlignment="1">
      <alignment horizontal="center" vertical="center" wrapText="1"/>
    </xf>
    <xf numFmtId="9" fontId="2" fillId="9" borderId="10" xfId="1" applyFont="1" applyFill="1" applyBorder="1" applyAlignment="1">
      <alignment horizontal="center" vertical="center"/>
    </xf>
    <xf numFmtId="1" fontId="3" fillId="9" borderId="10" xfId="0" applyNumberFormat="1" applyFont="1" applyFill="1" applyBorder="1" applyAlignment="1">
      <alignment horizontal="center" vertical="center"/>
    </xf>
    <xf numFmtId="0" fontId="2" fillId="9" borderId="10" xfId="0" applyFont="1" applyFill="1" applyBorder="1" applyAlignment="1">
      <alignment horizontal="center" vertical="center"/>
    </xf>
    <xf numFmtId="165" fontId="2" fillId="9" borderId="10" xfId="2" applyFont="1" applyFill="1" applyBorder="1" applyAlignment="1">
      <alignment horizontal="center" vertical="center"/>
    </xf>
    <xf numFmtId="0" fontId="2" fillId="9" borderId="11" xfId="0" applyFont="1" applyFill="1" applyBorder="1" applyAlignment="1">
      <alignment horizontal="center" vertical="center"/>
    </xf>
    <xf numFmtId="166" fontId="3" fillId="9" borderId="10" xfId="0" applyNumberFormat="1" applyFont="1" applyFill="1" applyBorder="1" applyAlignment="1" applyProtection="1">
      <alignment horizontal="center" vertical="center" wrapText="1"/>
      <protection locked="0"/>
    </xf>
    <xf numFmtId="0" fontId="2" fillId="9" borderId="11" xfId="0" applyFont="1" applyFill="1" applyBorder="1" applyAlignment="1">
      <alignment horizontal="center" vertical="center" wrapText="1"/>
    </xf>
    <xf numFmtId="0" fontId="3" fillId="9" borderId="10" xfId="0" applyFont="1" applyFill="1" applyBorder="1" applyAlignment="1">
      <alignment horizontal="center" vertical="center"/>
    </xf>
    <xf numFmtId="1" fontId="4" fillId="0" borderId="27" xfId="0" applyNumberFormat="1" applyFont="1" applyFill="1" applyBorder="1" applyAlignment="1">
      <alignment horizontal="center" vertical="center"/>
    </xf>
    <xf numFmtId="1" fontId="3" fillId="0" borderId="74" xfId="0" applyNumberFormat="1" applyFont="1" applyFill="1" applyBorder="1" applyAlignment="1">
      <alignment horizontal="center" vertical="center"/>
    </xf>
    <xf numFmtId="3" fontId="4" fillId="10" borderId="27" xfId="0" applyNumberFormat="1" applyFont="1" applyFill="1" applyBorder="1" applyAlignment="1">
      <alignment horizontal="center" vertical="center"/>
    </xf>
    <xf numFmtId="165" fontId="2" fillId="0" borderId="27" xfId="2" applyFont="1" applyFill="1" applyBorder="1" applyAlignment="1">
      <alignment horizontal="center" vertical="center"/>
    </xf>
    <xf numFmtId="0" fontId="4" fillId="0" borderId="14"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1" fontId="5" fillId="0" borderId="14" xfId="0" applyNumberFormat="1" applyFont="1" applyFill="1" applyBorder="1" applyAlignment="1">
      <alignment horizontal="center" vertical="center"/>
    </xf>
    <xf numFmtId="1" fontId="5" fillId="0" borderId="17" xfId="0" applyNumberFormat="1" applyFont="1" applyFill="1" applyBorder="1" applyAlignment="1">
      <alignment horizontal="center" vertical="center"/>
    </xf>
    <xf numFmtId="1" fontId="5" fillId="0" borderId="20" xfId="0" applyNumberFormat="1" applyFont="1" applyFill="1" applyBorder="1" applyAlignment="1">
      <alignment horizontal="center" vertical="center"/>
    </xf>
    <xf numFmtId="0" fontId="9" fillId="0" borderId="14" xfId="0" applyFont="1" applyBorder="1" applyAlignment="1">
      <alignment horizontal="center" vertical="center" wrapText="1"/>
    </xf>
    <xf numFmtId="14" fontId="2" fillId="0" borderId="14" xfId="0" applyNumberFormat="1" applyFont="1" applyBorder="1" applyAlignment="1">
      <alignment horizontal="center" vertical="center" wrapText="1"/>
    </xf>
    <xf numFmtId="1" fontId="4" fillId="0" borderId="14" xfId="0" applyNumberFormat="1" applyFont="1" applyBorder="1" applyAlignment="1">
      <alignment horizontal="center" vertical="center" wrapText="1"/>
    </xf>
    <xf numFmtId="9" fontId="2" fillId="0" borderId="14"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3" fillId="0" borderId="15" xfId="0" applyFont="1" applyFill="1" applyBorder="1" applyAlignment="1" applyProtection="1">
      <alignment horizontal="center" vertical="center" wrapText="1"/>
    </xf>
    <xf numFmtId="0" fontId="9" fillId="0" borderId="17" xfId="0" applyFont="1" applyBorder="1" applyAlignment="1">
      <alignment horizontal="center" vertical="center" wrapText="1"/>
    </xf>
    <xf numFmtId="14" fontId="2" fillId="0" borderId="17" xfId="0" applyNumberFormat="1" applyFont="1" applyBorder="1" applyAlignment="1">
      <alignment horizontal="center" vertical="center" wrapText="1"/>
    </xf>
    <xf numFmtId="1" fontId="4" fillId="0" borderId="17" xfId="0" applyNumberFormat="1" applyFont="1" applyBorder="1" applyAlignment="1">
      <alignment horizontal="center" vertical="center" wrapText="1"/>
    </xf>
    <xf numFmtId="9" fontId="2" fillId="0" borderId="17" xfId="0" applyNumberFormat="1" applyFont="1" applyBorder="1" applyAlignment="1">
      <alignment horizontal="center" vertical="center" wrapText="1"/>
    </xf>
    <xf numFmtId="0" fontId="3" fillId="0" borderId="18" xfId="0" applyFont="1" applyFill="1" applyBorder="1" applyAlignment="1" applyProtection="1">
      <alignment horizontal="center" vertical="center" wrapText="1"/>
    </xf>
    <xf numFmtId="0" fontId="9" fillId="0" borderId="32" xfId="0" applyFont="1" applyBorder="1" applyAlignment="1">
      <alignment horizontal="center" vertical="center" wrapText="1"/>
    </xf>
    <xf numFmtId="14" fontId="2" fillId="0" borderId="32" xfId="0" applyNumberFormat="1" applyFont="1" applyBorder="1" applyAlignment="1">
      <alignment horizontal="center" vertical="center" wrapText="1"/>
    </xf>
    <xf numFmtId="1" fontId="4" fillId="0" borderId="32" xfId="0" applyNumberFormat="1" applyFont="1" applyBorder="1" applyAlignment="1">
      <alignment horizontal="center" vertical="center" wrapText="1"/>
    </xf>
    <xf numFmtId="9" fontId="2" fillId="0" borderId="32" xfId="0" applyNumberFormat="1" applyFont="1" applyBorder="1" applyAlignment="1">
      <alignment horizontal="center" vertical="center" wrapText="1"/>
    </xf>
    <xf numFmtId="0" fontId="2" fillId="0" borderId="32" xfId="0" applyFont="1" applyBorder="1" applyAlignment="1">
      <alignment horizontal="center" vertical="center" wrapText="1"/>
    </xf>
    <xf numFmtId="0" fontId="3" fillId="0" borderId="32"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3" fontId="9" fillId="11" borderId="14" xfId="0" applyNumberFormat="1" applyFont="1" applyFill="1" applyBorder="1" applyAlignment="1">
      <alignment horizontal="center" vertical="center"/>
    </xf>
    <xf numFmtId="3" fontId="9" fillId="11" borderId="20" xfId="0" applyNumberFormat="1" applyFont="1" applyFill="1" applyBorder="1" applyAlignment="1">
      <alignment horizontal="center" vertical="center"/>
    </xf>
    <xf numFmtId="14" fontId="2" fillId="0" borderId="20" xfId="0" applyNumberFormat="1" applyFont="1" applyBorder="1" applyAlignment="1">
      <alignment horizontal="center" vertical="center" wrapText="1"/>
    </xf>
    <xf numFmtId="1" fontId="4" fillId="0" borderId="20" xfId="0" applyNumberFormat="1" applyFont="1" applyBorder="1" applyAlignment="1">
      <alignment horizontal="center" vertical="center" wrapText="1"/>
    </xf>
    <xf numFmtId="9" fontId="2" fillId="0" borderId="20"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3" fillId="0" borderId="21" xfId="0" applyFont="1" applyFill="1" applyBorder="1" applyAlignment="1" applyProtection="1">
      <alignment horizontal="center" vertical="center" wrapText="1"/>
    </xf>
    <xf numFmtId="3" fontId="9" fillId="0" borderId="14" xfId="0" applyNumberFormat="1" applyFont="1" applyFill="1" applyBorder="1" applyAlignment="1">
      <alignment horizontal="center" vertical="center"/>
    </xf>
    <xf numFmtId="9" fontId="2" fillId="0" borderId="14" xfId="0" applyNumberFormat="1" applyFont="1" applyFill="1" applyBorder="1" applyAlignment="1">
      <alignment horizontal="center" vertical="center" wrapText="1"/>
    </xf>
    <xf numFmtId="3" fontId="9" fillId="0" borderId="17" xfId="0" applyNumberFormat="1" applyFont="1" applyFill="1" applyBorder="1" applyAlignment="1">
      <alignment horizontal="center" vertical="center"/>
    </xf>
    <xf numFmtId="14" fontId="2" fillId="0" borderId="17" xfId="0" applyNumberFormat="1" applyFont="1" applyFill="1" applyBorder="1" applyAlignment="1">
      <alignment horizontal="center" vertical="center" wrapText="1"/>
    </xf>
    <xf numFmtId="9" fontId="2" fillId="0" borderId="17" xfId="0" applyNumberFormat="1" applyFont="1" applyFill="1" applyBorder="1" applyAlignment="1">
      <alignment horizontal="center" vertical="center" wrapText="1"/>
    </xf>
    <xf numFmtId="3" fontId="9" fillId="0" borderId="20" xfId="0" applyNumberFormat="1" applyFont="1" applyFill="1" applyBorder="1" applyAlignment="1">
      <alignment horizontal="center" vertical="center"/>
    </xf>
    <xf numFmtId="9" fontId="2" fillId="0" borderId="20" xfId="0" applyNumberFormat="1" applyFont="1" applyFill="1" applyBorder="1" applyAlignment="1">
      <alignment horizontal="center" vertical="center" wrapText="1"/>
    </xf>
    <xf numFmtId="14" fontId="2" fillId="0" borderId="20" xfId="0" applyNumberFormat="1" applyFont="1" applyFill="1" applyBorder="1" applyAlignment="1" applyProtection="1">
      <alignment vertical="center" wrapText="1"/>
      <protection locked="0"/>
    </xf>
    <xf numFmtId="3" fontId="9" fillId="11" borderId="17" xfId="0" applyNumberFormat="1" applyFont="1" applyFill="1" applyBorder="1" applyAlignment="1">
      <alignment horizontal="center" vertical="center"/>
    </xf>
    <xf numFmtId="14" fontId="2" fillId="0" borderId="17" xfId="0" applyNumberFormat="1" applyFont="1" applyFill="1" applyBorder="1" applyAlignment="1" applyProtection="1">
      <alignment vertical="center" wrapText="1"/>
      <protection locked="0"/>
    </xf>
    <xf numFmtId="168" fontId="2" fillId="0" borderId="32" xfId="0" applyNumberFormat="1" applyFont="1" applyBorder="1" applyAlignment="1">
      <alignment horizontal="justify" vertical="center" wrapText="1"/>
    </xf>
    <xf numFmtId="1" fontId="2" fillId="0" borderId="20" xfId="0" applyNumberFormat="1" applyFont="1" applyBorder="1" applyAlignment="1">
      <alignment horizontal="justify" vertical="center" wrapText="1"/>
    </xf>
    <xf numFmtId="170" fontId="3" fillId="0" borderId="14" xfId="0" applyNumberFormat="1" applyFont="1" applyFill="1" applyBorder="1" applyAlignment="1" applyProtection="1">
      <alignment horizontal="center" vertical="center" wrapText="1"/>
    </xf>
    <xf numFmtId="14" fontId="3" fillId="0" borderId="14" xfId="0" applyNumberFormat="1" applyFont="1" applyFill="1" applyBorder="1" applyAlignment="1" applyProtection="1">
      <alignment horizontal="center" vertical="center" wrapText="1"/>
    </xf>
    <xf numFmtId="166" fontId="20" fillId="0" borderId="15" xfId="8" applyNumberFormat="1" applyFont="1" applyFill="1" applyBorder="1" applyAlignment="1" applyProtection="1">
      <alignment horizontal="center" vertical="center" wrapText="1"/>
    </xf>
    <xf numFmtId="170" fontId="3" fillId="0" borderId="17" xfId="0" applyNumberFormat="1" applyFont="1" applyFill="1" applyBorder="1" applyAlignment="1" applyProtection="1">
      <alignment horizontal="center" vertical="center" wrapText="1"/>
    </xf>
    <xf numFmtId="14" fontId="3" fillId="0" borderId="17" xfId="0" applyNumberFormat="1" applyFont="1" applyFill="1" applyBorder="1" applyAlignment="1" applyProtection="1">
      <alignment horizontal="center" vertical="center" wrapText="1"/>
    </xf>
    <xf numFmtId="166" fontId="20" fillId="0" borderId="18" xfId="8" applyNumberFormat="1" applyFont="1" applyFill="1" applyBorder="1" applyAlignment="1" applyProtection="1">
      <alignment horizontal="center" vertical="center" wrapText="1"/>
    </xf>
    <xf numFmtId="174" fontId="3" fillId="0" borderId="17" xfId="0" applyNumberFormat="1" applyFont="1" applyFill="1" applyBorder="1" applyAlignment="1" applyProtection="1">
      <alignment horizontal="center" vertical="center" wrapText="1"/>
    </xf>
    <xf numFmtId="166" fontId="19" fillId="0" borderId="18" xfId="8" applyNumberFormat="1" applyFill="1" applyBorder="1" applyAlignment="1" applyProtection="1">
      <alignment horizontal="center" vertical="center" wrapText="1"/>
    </xf>
    <xf numFmtId="170" fontId="3" fillId="0" borderId="20" xfId="0" applyNumberFormat="1" applyFont="1" applyFill="1" applyBorder="1" applyAlignment="1" applyProtection="1">
      <alignment horizontal="center" vertical="center" wrapText="1"/>
    </xf>
    <xf numFmtId="174" fontId="3" fillId="0" borderId="20" xfId="0" applyNumberFormat="1" applyFont="1" applyFill="1" applyBorder="1" applyAlignment="1" applyProtection="1">
      <alignment horizontal="center" vertical="center" wrapText="1"/>
    </xf>
    <xf numFmtId="174" fontId="3" fillId="0" borderId="14" xfId="0" applyNumberFormat="1" applyFont="1" applyFill="1" applyBorder="1" applyAlignment="1" applyProtection="1">
      <alignment horizontal="center" vertical="center" wrapText="1"/>
    </xf>
    <xf numFmtId="14" fontId="3" fillId="0" borderId="20" xfId="0" applyNumberFormat="1" applyFont="1" applyFill="1" applyBorder="1" applyAlignment="1" applyProtection="1">
      <alignment horizontal="center" vertical="center" wrapText="1"/>
    </xf>
    <xf numFmtId="166" fontId="3" fillId="0" borderId="21" xfId="0" applyNumberFormat="1" applyFont="1" applyFill="1" applyBorder="1" applyAlignment="1" applyProtection="1">
      <alignment horizontal="center" vertical="center" wrapText="1"/>
      <protection locked="0"/>
    </xf>
    <xf numFmtId="3" fontId="4" fillId="0" borderId="10" xfId="3" applyNumberFormat="1" applyFont="1" applyFill="1" applyBorder="1" applyAlignment="1">
      <alignment horizontal="center" vertical="center"/>
    </xf>
    <xf numFmtId="9" fontId="2" fillId="0" borderId="10" xfId="0" applyNumberFormat="1" applyFont="1" applyFill="1" applyBorder="1" applyAlignment="1">
      <alignment horizontal="center" vertical="center" wrapText="1"/>
    </xf>
    <xf numFmtId="165" fontId="2" fillId="0" borderId="0" xfId="0" applyNumberFormat="1" applyFont="1" applyAlignment="1">
      <alignment horizontal="center" vertical="center"/>
    </xf>
    <xf numFmtId="42" fontId="2" fillId="0" borderId="0" xfId="5" applyFont="1" applyAlignment="1">
      <alignment horizontal="center" vertical="center"/>
    </xf>
    <xf numFmtId="3" fontId="4" fillId="0" borderId="10" xfId="0" applyNumberFormat="1" applyFont="1" applyFill="1" applyBorder="1" applyAlignment="1" applyProtection="1">
      <alignment horizontal="center" vertical="center"/>
      <protection locked="0"/>
    </xf>
    <xf numFmtId="167" fontId="2" fillId="0" borderId="10" xfId="2" applyNumberFormat="1" applyFont="1" applyFill="1" applyBorder="1" applyAlignment="1" applyProtection="1">
      <alignment horizontal="center" vertical="center" wrapText="1"/>
      <protection locked="0"/>
    </xf>
    <xf numFmtId="164" fontId="2" fillId="0" borderId="10" xfId="2" applyNumberFormat="1" applyFont="1" applyFill="1" applyBorder="1" applyAlignment="1" applyProtection="1">
      <alignment horizontal="center" vertical="center"/>
      <protection locked="0"/>
    </xf>
    <xf numFmtId="1" fontId="5" fillId="0" borderId="14" xfId="0" applyNumberFormat="1" applyFont="1" applyFill="1" applyBorder="1" applyAlignment="1" applyProtection="1">
      <alignment horizontal="center" vertical="center" wrapText="1"/>
    </xf>
    <xf numFmtId="1" fontId="5" fillId="0" borderId="17" xfId="0" applyNumberFormat="1" applyFont="1" applyFill="1" applyBorder="1" applyAlignment="1" applyProtection="1">
      <alignment horizontal="center" vertical="center" wrapText="1"/>
    </xf>
    <xf numFmtId="1" fontId="5" fillId="0" borderId="20" xfId="0" applyNumberFormat="1" applyFont="1" applyFill="1" applyBorder="1" applyAlignment="1" applyProtection="1">
      <alignment horizontal="center" vertical="center" wrapText="1"/>
    </xf>
    <xf numFmtId="1" fontId="5" fillId="0" borderId="14" xfId="0" applyNumberFormat="1" applyFont="1" applyFill="1" applyBorder="1" applyAlignment="1">
      <alignment horizontal="center" vertical="center" wrapText="1"/>
    </xf>
    <xf numFmtId="1" fontId="5" fillId="0" borderId="20" xfId="0" applyNumberFormat="1"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justify" vertical="center" wrapText="1"/>
    </xf>
    <xf numFmtId="0" fontId="2" fillId="0" borderId="18" xfId="0" applyFont="1" applyFill="1" applyBorder="1" applyAlignment="1">
      <alignment horizontal="justify" vertical="center" wrapText="1"/>
    </xf>
    <xf numFmtId="0" fontId="2" fillId="0" borderId="21" xfId="0" applyFont="1" applyFill="1" applyBorder="1" applyAlignment="1">
      <alignment horizontal="justify" vertical="center" wrapText="1"/>
    </xf>
    <xf numFmtId="0" fontId="28" fillId="0" borderId="17" xfId="0" applyFont="1" applyFill="1" applyBorder="1" applyAlignment="1" applyProtection="1">
      <alignment horizontal="justify" vertical="center" wrapText="1"/>
    </xf>
    <xf numFmtId="1" fontId="5" fillId="0" borderId="14" xfId="0" applyNumberFormat="1" applyFont="1" applyFill="1" applyBorder="1" applyAlignment="1">
      <alignment horizontal="center" vertical="center" wrapText="1"/>
    </xf>
    <xf numFmtId="1" fontId="5" fillId="0" borderId="20" xfId="0" applyNumberFormat="1" applyFont="1" applyFill="1" applyBorder="1" applyAlignment="1">
      <alignment horizontal="center" vertical="center" wrapText="1"/>
    </xf>
    <xf numFmtId="1" fontId="5" fillId="0" borderId="17" xfId="0" applyNumberFormat="1" applyFont="1" applyFill="1" applyBorder="1" applyAlignment="1">
      <alignment horizontal="center" vertical="center" wrapText="1"/>
    </xf>
    <xf numFmtId="0" fontId="4" fillId="0" borderId="14" xfId="0" applyFont="1" applyFill="1" applyBorder="1" applyAlignment="1">
      <alignment horizontal="left" vertical="center" wrapText="1"/>
    </xf>
    <xf numFmtId="1" fontId="5" fillId="0" borderId="32" xfId="0" applyNumberFormat="1" applyFont="1" applyFill="1" applyBorder="1" applyAlignment="1">
      <alignment horizontal="center" vertical="center" wrapText="1"/>
    </xf>
    <xf numFmtId="168" fontId="4" fillId="0" borderId="14" xfId="0" applyNumberFormat="1" applyFont="1" applyBorder="1" applyAlignment="1">
      <alignment horizontal="left" vertical="center" wrapText="1"/>
    </xf>
    <xf numFmtId="168" fontId="4" fillId="0" borderId="17" xfId="0" applyNumberFormat="1" applyFont="1" applyBorder="1" applyAlignment="1">
      <alignment horizontal="left" vertical="center" wrapText="1"/>
    </xf>
    <xf numFmtId="168" fontId="4" fillId="0" borderId="20" xfId="0" applyNumberFormat="1" applyFont="1" applyBorder="1" applyAlignment="1">
      <alignment horizontal="left" vertical="center" wrapText="1"/>
    </xf>
    <xf numFmtId="14" fontId="2" fillId="0" borderId="32" xfId="0" applyNumberFormat="1" applyFont="1" applyFill="1" applyBorder="1" applyAlignment="1">
      <alignment vertical="center"/>
    </xf>
    <xf numFmtId="0" fontId="2" fillId="0" borderId="32" xfId="0" applyFont="1" applyFill="1" applyBorder="1" applyAlignment="1">
      <alignment vertical="center" wrapText="1"/>
    </xf>
    <xf numFmtId="168" fontId="4" fillId="0" borderId="32" xfId="0" applyNumberFormat="1" applyFont="1" applyBorder="1" applyAlignment="1">
      <alignment horizontal="justify" vertical="center" wrapText="1"/>
    </xf>
    <xf numFmtId="1" fontId="4" fillId="0" borderId="75" xfId="0" applyNumberFormat="1" applyFont="1" applyFill="1" applyBorder="1" applyAlignment="1" applyProtection="1">
      <alignment horizontal="center" vertical="center" wrapText="1"/>
    </xf>
    <xf numFmtId="0" fontId="2" fillId="0" borderId="76" xfId="0" applyFont="1" applyFill="1" applyBorder="1" applyAlignment="1">
      <alignment horizontal="center" vertical="center"/>
    </xf>
    <xf numFmtId="1" fontId="4" fillId="0" borderId="40" xfId="0" applyNumberFormat="1" applyFont="1" applyFill="1" applyBorder="1" applyAlignment="1" applyProtection="1">
      <alignment horizontal="center" vertical="center" wrapText="1"/>
    </xf>
    <xf numFmtId="0" fontId="2" fillId="0" borderId="77" xfId="0" applyFont="1" applyFill="1" applyBorder="1" applyAlignment="1">
      <alignment horizontal="center" vertical="center"/>
    </xf>
    <xf numFmtId="1" fontId="5" fillId="0" borderId="78" xfId="0" applyNumberFormat="1" applyFont="1" applyFill="1" applyBorder="1" applyAlignment="1">
      <alignment horizontal="center" vertical="center" wrapText="1"/>
    </xf>
    <xf numFmtId="1" fontId="4" fillId="0" borderId="78" xfId="0" applyNumberFormat="1" applyFont="1" applyFill="1" applyBorder="1" applyAlignment="1" applyProtection="1">
      <alignment horizontal="center" vertical="center" wrapText="1"/>
    </xf>
    <xf numFmtId="0" fontId="2" fillId="0" borderId="79" xfId="0" applyFont="1" applyFill="1" applyBorder="1" applyAlignment="1">
      <alignment horizontal="center" vertical="center"/>
    </xf>
    <xf numFmtId="166" fontId="2" fillId="0" borderId="14" xfId="0" applyNumberFormat="1" applyFont="1" applyFill="1" applyBorder="1" applyAlignment="1" applyProtection="1">
      <alignment horizontal="center" vertical="center" wrapText="1"/>
      <protection locked="0"/>
    </xf>
    <xf numFmtId="166" fontId="2" fillId="0" borderId="20" xfId="0" applyNumberFormat="1" applyFont="1" applyFill="1" applyBorder="1" applyAlignment="1" applyProtection="1">
      <alignment horizontal="center" vertical="center" wrapText="1"/>
      <protection locked="0"/>
    </xf>
    <xf numFmtId="166" fontId="2" fillId="0" borderId="17" xfId="0" applyNumberFormat="1" applyFont="1" applyFill="1" applyBorder="1" applyAlignment="1" applyProtection="1">
      <alignment horizontal="center" vertical="center" wrapText="1"/>
      <protection locked="0"/>
    </xf>
    <xf numFmtId="1" fontId="5" fillId="9" borderId="28" xfId="0" applyNumberFormat="1" applyFont="1" applyFill="1" applyBorder="1" applyAlignment="1">
      <alignment horizontal="center" vertical="center" wrapText="1"/>
    </xf>
    <xf numFmtId="0" fontId="4" fillId="9" borderId="28" xfId="0" applyFont="1" applyFill="1" applyBorder="1" applyAlignment="1" applyProtection="1">
      <alignment horizontal="justify" vertical="center" wrapText="1"/>
    </xf>
    <xf numFmtId="14" fontId="2" fillId="9" borderId="28" xfId="0" applyNumberFormat="1" applyFont="1" applyFill="1" applyBorder="1" applyAlignment="1">
      <alignment horizontal="center" vertical="center"/>
    </xf>
    <xf numFmtId="1" fontId="4" fillId="9" borderId="28" xfId="0" applyNumberFormat="1" applyFont="1" applyFill="1" applyBorder="1" applyAlignment="1" applyProtection="1">
      <alignment horizontal="center" vertical="center" wrapText="1"/>
    </xf>
    <xf numFmtId="9" fontId="3" fillId="9" borderId="28" xfId="1" applyFont="1" applyFill="1" applyBorder="1" applyAlignment="1">
      <alignment horizontal="center" vertical="center" wrapText="1"/>
    </xf>
    <xf numFmtId="0" fontId="4" fillId="9" borderId="28" xfId="0" applyFont="1" applyFill="1" applyBorder="1" applyAlignment="1">
      <alignment horizontal="center" vertical="center" wrapText="1"/>
    </xf>
    <xf numFmtId="0" fontId="2" fillId="9" borderId="28" xfId="0" applyFont="1" applyFill="1" applyBorder="1" applyAlignment="1">
      <alignment horizontal="center" vertical="center" wrapText="1"/>
    </xf>
    <xf numFmtId="0" fontId="2" fillId="9" borderId="28" xfId="0" applyFont="1" applyFill="1" applyBorder="1" applyAlignment="1">
      <alignment horizontal="justify" vertical="center" wrapText="1"/>
    </xf>
    <xf numFmtId="1" fontId="5" fillId="0" borderId="14" xfId="0" applyNumberFormat="1" applyFont="1" applyFill="1" applyBorder="1" applyAlignment="1" applyProtection="1">
      <alignment horizontal="center" vertical="center" wrapText="1"/>
    </xf>
    <xf numFmtId="1" fontId="5" fillId="0" borderId="17" xfId="0" applyNumberFormat="1" applyFont="1" applyFill="1" applyBorder="1" applyAlignment="1" applyProtection="1">
      <alignment horizontal="center" vertical="center" wrapText="1"/>
    </xf>
    <xf numFmtId="1" fontId="5" fillId="0" borderId="20" xfId="0" applyNumberFormat="1" applyFont="1" applyFill="1" applyBorder="1" applyAlignment="1" applyProtection="1">
      <alignment horizontal="center" vertical="center" wrapText="1"/>
    </xf>
    <xf numFmtId="3" fontId="2" fillId="9" borderId="10" xfId="3" applyNumberFormat="1" applyFont="1" applyFill="1" applyBorder="1" applyAlignment="1">
      <alignment horizontal="center" vertical="center"/>
    </xf>
    <xf numFmtId="0" fontId="4" fillId="0" borderId="10" xfId="0" applyFont="1" applyBorder="1" applyAlignment="1">
      <alignment horizontal="justify" vertical="center" wrapText="1"/>
    </xf>
    <xf numFmtId="0" fontId="4" fillId="10" borderId="10" xfId="0" applyFont="1" applyFill="1" applyBorder="1" applyAlignment="1">
      <alignment horizontal="justify" vertical="center" wrapText="1"/>
    </xf>
    <xf numFmtId="1" fontId="5" fillId="0" borderId="14" xfId="0" applyNumberFormat="1" applyFont="1" applyFill="1" applyBorder="1" applyAlignment="1">
      <alignment horizontal="center" vertical="center" wrapText="1"/>
    </xf>
    <xf numFmtId="1" fontId="5" fillId="0" borderId="17" xfId="0" applyNumberFormat="1" applyFont="1" applyFill="1" applyBorder="1" applyAlignment="1">
      <alignment horizontal="center" vertical="center" wrapText="1"/>
    </xf>
    <xf numFmtId="1" fontId="5" fillId="0" borderId="20" xfId="0" applyNumberFormat="1" applyFont="1" applyFill="1" applyBorder="1" applyAlignment="1">
      <alignment horizontal="center" vertical="center" wrapText="1"/>
    </xf>
    <xf numFmtId="1" fontId="3" fillId="0" borderId="24" xfId="0" applyNumberFormat="1" applyFont="1" applyFill="1" applyBorder="1" applyAlignment="1">
      <alignment horizontal="center" vertical="center" wrapText="1"/>
    </xf>
    <xf numFmtId="1" fontId="3" fillId="0" borderId="27" xfId="0" applyNumberFormat="1" applyFont="1" applyFill="1" applyBorder="1" applyAlignment="1">
      <alignment horizontal="center" vertical="center" wrapText="1"/>
    </xf>
    <xf numFmtId="1" fontId="3" fillId="0" borderId="30" xfId="0" applyNumberFormat="1" applyFont="1" applyFill="1" applyBorder="1" applyAlignment="1">
      <alignment horizontal="center" vertical="center" wrapText="1"/>
    </xf>
    <xf numFmtId="0" fontId="2" fillId="0" borderId="27" xfId="0" applyFont="1" applyFill="1" applyBorder="1" applyAlignment="1">
      <alignment horizontal="center" vertical="center"/>
    </xf>
    <xf numFmtId="0" fontId="2" fillId="0" borderId="15" xfId="0" applyFont="1" applyFill="1" applyBorder="1" applyAlignment="1">
      <alignment horizontal="justify" vertical="center" wrapText="1"/>
    </xf>
    <xf numFmtId="0" fontId="2" fillId="0" borderId="18" xfId="0" applyFont="1" applyFill="1" applyBorder="1" applyAlignment="1">
      <alignment horizontal="justify" vertical="center" wrapText="1"/>
    </xf>
    <xf numFmtId="0" fontId="2" fillId="0" borderId="21" xfId="0" applyFont="1" applyFill="1" applyBorder="1" applyAlignment="1">
      <alignment horizontal="justify" vertical="center" wrapText="1"/>
    </xf>
    <xf numFmtId="0" fontId="2" fillId="0" borderId="30" xfId="0" applyFont="1" applyFill="1" applyBorder="1" applyAlignment="1">
      <alignment horizontal="center" vertical="center"/>
    </xf>
    <xf numFmtId="14" fontId="2" fillId="9" borderId="20" xfId="0" applyNumberFormat="1" applyFont="1" applyFill="1" applyBorder="1" applyAlignment="1" applyProtection="1">
      <alignment horizontal="center" vertical="center"/>
    </xf>
    <xf numFmtId="0" fontId="2" fillId="9" borderId="18" xfId="0" applyFont="1" applyFill="1" applyBorder="1" applyAlignment="1" applyProtection="1">
      <alignment horizontal="center" vertical="center" wrapText="1"/>
    </xf>
    <xf numFmtId="0" fontId="4" fillId="9" borderId="20" xfId="0" applyFont="1" applyFill="1" applyBorder="1" applyAlignment="1" applyProtection="1">
      <alignment horizontal="center" vertical="center" wrapText="1"/>
    </xf>
    <xf numFmtId="1" fontId="9" fillId="0" borderId="14" xfId="0" applyNumberFormat="1" applyFont="1" applyFill="1" applyBorder="1" applyAlignment="1" applyProtection="1">
      <alignment horizontal="center" vertical="center" wrapText="1"/>
    </xf>
    <xf numFmtId="9" fontId="2" fillId="0" borderId="14" xfId="1" applyFont="1" applyFill="1" applyBorder="1" applyAlignment="1" applyProtection="1">
      <alignment horizontal="center" vertical="center" wrapText="1"/>
    </xf>
    <xf numFmtId="1" fontId="9" fillId="0" borderId="17" xfId="0" applyNumberFormat="1" applyFont="1" applyFill="1" applyBorder="1" applyAlignment="1" applyProtection="1">
      <alignment horizontal="center" vertical="center" wrapText="1"/>
    </xf>
    <xf numFmtId="9" fontId="2" fillId="0" borderId="17" xfId="1" applyFont="1" applyFill="1" applyBorder="1" applyAlignment="1" applyProtection="1">
      <alignment horizontal="center" vertical="center" wrapText="1"/>
    </xf>
    <xf numFmtId="1" fontId="2" fillId="9" borderId="17" xfId="0" applyNumberFormat="1" applyFont="1" applyFill="1" applyBorder="1" applyAlignment="1" applyProtection="1">
      <alignment horizontal="center" vertical="center" wrapText="1"/>
    </xf>
    <xf numFmtId="1" fontId="9" fillId="0" borderId="20" xfId="0" applyNumberFormat="1" applyFont="1" applyFill="1" applyBorder="1" applyAlignment="1" applyProtection="1">
      <alignment horizontal="center" vertical="center" wrapText="1"/>
    </xf>
    <xf numFmtId="1" fontId="2" fillId="9" borderId="20" xfId="0" applyNumberFormat="1" applyFont="1" applyFill="1" applyBorder="1" applyAlignment="1" applyProtection="1">
      <alignment horizontal="center" vertical="center" wrapText="1"/>
    </xf>
    <xf numFmtId="9" fontId="2" fillId="0" borderId="20" xfId="1"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166" fontId="3" fillId="0" borderId="14" xfId="0" applyNumberFormat="1" applyFont="1" applyFill="1" applyBorder="1" applyAlignment="1" applyProtection="1">
      <alignment horizontal="center" vertical="center" wrapText="1"/>
    </xf>
    <xf numFmtId="166" fontId="3" fillId="0" borderId="20" xfId="0" applyNumberFormat="1" applyFont="1" applyFill="1" applyBorder="1" applyAlignment="1" applyProtection="1">
      <alignment horizontal="center" vertical="center" wrapText="1"/>
    </xf>
    <xf numFmtId="0" fontId="2" fillId="9" borderId="14" xfId="0" applyFont="1" applyFill="1" applyBorder="1" applyAlignment="1" applyProtection="1">
      <alignment horizontal="center" vertical="center" wrapText="1"/>
    </xf>
    <xf numFmtId="0" fontId="2" fillId="9" borderId="17" xfId="0" applyFont="1" applyFill="1" applyBorder="1" applyAlignment="1" applyProtection="1">
      <alignment horizontal="center" vertical="center" wrapText="1"/>
    </xf>
    <xf numFmtId="0" fontId="2" fillId="9" borderId="2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1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0" xfId="0" applyFont="1" applyFill="1" applyBorder="1" applyAlignment="1">
      <alignment horizontal="center" vertical="center" wrapText="1"/>
    </xf>
    <xf numFmtId="1" fontId="2" fillId="0" borderId="14" xfId="0" applyNumberFormat="1" applyFont="1" applyFill="1" applyBorder="1" applyAlignment="1" applyProtection="1">
      <alignment horizontal="center" vertical="center" wrapText="1"/>
      <protection locked="0"/>
    </xf>
    <xf numFmtId="1" fontId="2" fillId="0" borderId="17" xfId="0" applyNumberFormat="1" applyFont="1" applyFill="1" applyBorder="1" applyAlignment="1" applyProtection="1">
      <alignment horizontal="center" vertical="center" wrapText="1"/>
      <protection locked="0"/>
    </xf>
    <xf numFmtId="1" fontId="2" fillId="0" borderId="20" xfId="0" applyNumberFormat="1"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xf>
    <xf numFmtId="1" fontId="5" fillId="0" borderId="14" xfId="0" applyNumberFormat="1" applyFont="1" applyFill="1" applyBorder="1" applyAlignment="1" applyProtection="1">
      <alignment horizontal="center" vertical="center" wrapText="1"/>
    </xf>
    <xf numFmtId="1" fontId="5" fillId="0" borderId="17" xfId="0" applyNumberFormat="1" applyFont="1" applyFill="1" applyBorder="1" applyAlignment="1" applyProtection="1">
      <alignment horizontal="center" vertical="center" wrapText="1"/>
    </xf>
    <xf numFmtId="1" fontId="5" fillId="0" borderId="20" xfId="0" applyNumberFormat="1"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166" fontId="3" fillId="0" borderId="17" xfId="0" applyNumberFormat="1" applyFont="1" applyFill="1" applyBorder="1" applyAlignment="1" applyProtection="1">
      <alignment horizontal="center" vertical="center" wrapText="1"/>
    </xf>
    <xf numFmtId="166" fontId="3" fillId="0" borderId="14" xfId="0" applyNumberFormat="1" applyFont="1" applyFill="1" applyBorder="1" applyAlignment="1" applyProtection="1">
      <alignment horizontal="center" vertical="center" wrapText="1"/>
      <protection locked="0"/>
    </xf>
    <xf numFmtId="166" fontId="3" fillId="0" borderId="17" xfId="0" applyNumberFormat="1" applyFont="1" applyFill="1" applyBorder="1" applyAlignment="1" applyProtection="1">
      <alignment horizontal="center" vertical="center" wrapText="1"/>
      <protection locked="0"/>
    </xf>
    <xf numFmtId="166" fontId="3" fillId="0" borderId="20" xfId="0" applyNumberFormat="1" applyFont="1" applyFill="1" applyBorder="1" applyAlignment="1" applyProtection="1">
      <alignment horizontal="center" vertical="center" wrapText="1"/>
      <protection locked="0"/>
    </xf>
    <xf numFmtId="166" fontId="3" fillId="0" borderId="24" xfId="0" applyNumberFormat="1" applyFont="1" applyFill="1" applyBorder="1" applyAlignment="1" applyProtection="1">
      <alignment horizontal="center" vertical="center" wrapText="1"/>
      <protection locked="0"/>
    </xf>
    <xf numFmtId="166" fontId="3" fillId="0" borderId="30" xfId="0" applyNumberFormat="1" applyFont="1" applyFill="1" applyBorder="1" applyAlignment="1" applyProtection="1">
      <alignment horizontal="center" vertical="center" wrapText="1"/>
      <protection locked="0"/>
    </xf>
    <xf numFmtId="0" fontId="2" fillId="0" borderId="14" xfId="0" applyFont="1" applyFill="1" applyBorder="1" applyAlignment="1" applyProtection="1">
      <alignment horizontal="justify" vertical="center" wrapText="1"/>
      <protection locked="0"/>
    </xf>
    <xf numFmtId="0" fontId="2" fillId="0" borderId="17" xfId="0" applyFont="1" applyFill="1" applyBorder="1" applyAlignment="1" applyProtection="1">
      <alignment horizontal="justify" vertical="center" wrapText="1"/>
      <protection locked="0"/>
    </xf>
    <xf numFmtId="0" fontId="2" fillId="0" borderId="20" xfId="0" applyFont="1" applyFill="1" applyBorder="1" applyAlignment="1" applyProtection="1">
      <alignment horizontal="justify" vertical="center" wrapText="1"/>
      <protection locked="0"/>
    </xf>
    <xf numFmtId="1" fontId="5" fillId="0" borderId="14" xfId="0" applyNumberFormat="1" applyFont="1" applyFill="1" applyBorder="1" applyAlignment="1">
      <alignment horizontal="center" vertical="center" wrapText="1"/>
    </xf>
    <xf numFmtId="1" fontId="5" fillId="0" borderId="17" xfId="0" applyNumberFormat="1" applyFont="1" applyFill="1" applyBorder="1" applyAlignment="1">
      <alignment horizontal="center" vertical="center" wrapText="1"/>
    </xf>
    <xf numFmtId="1" fontId="5" fillId="0" borderId="20" xfId="0" applyNumberFormat="1" applyFont="1" applyFill="1" applyBorder="1" applyAlignment="1">
      <alignment horizontal="center" vertical="center" wrapText="1"/>
    </xf>
    <xf numFmtId="0" fontId="3" fillId="0" borderId="14" xfId="0" applyFont="1" applyFill="1" applyBorder="1" applyAlignment="1" applyProtection="1">
      <alignment horizontal="justify" vertical="center" wrapText="1"/>
      <protection locked="0"/>
    </xf>
    <xf numFmtId="0" fontId="3" fillId="0" borderId="17" xfId="0" applyFont="1" applyFill="1" applyBorder="1" applyAlignment="1" applyProtection="1">
      <alignment horizontal="justify" vertical="center" wrapText="1"/>
      <protection locked="0"/>
    </xf>
    <xf numFmtId="0" fontId="3" fillId="0" borderId="20" xfId="0" applyFont="1" applyFill="1" applyBorder="1" applyAlignment="1" applyProtection="1">
      <alignment horizontal="justify" vertical="center" wrapText="1"/>
      <protection locked="0"/>
    </xf>
    <xf numFmtId="9" fontId="2" fillId="0" borderId="14" xfId="1" applyFont="1" applyFill="1" applyBorder="1" applyAlignment="1">
      <alignment horizontal="center" vertical="center"/>
    </xf>
    <xf numFmtId="9" fontId="2" fillId="0" borderId="17" xfId="1" applyFont="1" applyFill="1" applyBorder="1" applyAlignment="1">
      <alignment horizontal="center" vertical="center"/>
    </xf>
    <xf numFmtId="9" fontId="2" fillId="0" borderId="20" xfId="1" applyFont="1" applyFill="1" applyBorder="1" applyAlignment="1">
      <alignment horizontal="center" vertical="center"/>
    </xf>
    <xf numFmtId="0" fontId="2" fillId="0" borderId="14"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4"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2" fillId="0" borderId="20" xfId="0" applyFont="1" applyFill="1" applyBorder="1" applyAlignment="1">
      <alignment horizontal="justify" vertical="center" wrapText="1"/>
    </xf>
    <xf numFmtId="0" fontId="2" fillId="0" borderId="47"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justify" vertical="center" wrapText="1"/>
      <protection locked="0"/>
    </xf>
    <xf numFmtId="0" fontId="2" fillId="0" borderId="30" xfId="0" applyFont="1" applyFill="1" applyBorder="1" applyAlignment="1" applyProtection="1">
      <alignment horizontal="justify" vertical="center" wrapText="1"/>
      <protection locked="0"/>
    </xf>
    <xf numFmtId="0" fontId="2" fillId="0" borderId="24"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4" xfId="0" applyFont="1" applyFill="1" applyBorder="1" applyAlignment="1" applyProtection="1">
      <alignment horizontal="justify" vertical="center" wrapText="1"/>
    </xf>
    <xf numFmtId="0" fontId="2" fillId="0" borderId="17" xfId="0" applyFont="1" applyFill="1" applyBorder="1" applyAlignment="1" applyProtection="1">
      <alignment horizontal="justify" vertical="center" wrapText="1"/>
    </xf>
    <xf numFmtId="0" fontId="2" fillId="0" borderId="20" xfId="0" applyFont="1" applyFill="1" applyBorder="1" applyAlignment="1" applyProtection="1">
      <alignment horizontal="justify" vertical="center" wrapText="1"/>
    </xf>
    <xf numFmtId="1" fontId="3" fillId="0" borderId="24" xfId="0" applyNumberFormat="1" applyFont="1" applyFill="1" applyBorder="1" applyAlignment="1">
      <alignment horizontal="center" vertical="center"/>
    </xf>
    <xf numFmtId="1" fontId="3" fillId="0" borderId="30" xfId="0" applyNumberFormat="1" applyFont="1" applyFill="1" applyBorder="1" applyAlignment="1">
      <alignment horizontal="center" vertical="center"/>
    </xf>
    <xf numFmtId="0" fontId="3" fillId="0" borderId="14" xfId="0" applyFont="1" applyFill="1" applyBorder="1" applyAlignment="1" applyProtection="1">
      <alignment horizontal="justify" vertical="center" wrapText="1"/>
    </xf>
    <xf numFmtId="0" fontId="3" fillId="0" borderId="17" xfId="0" applyFont="1" applyFill="1" applyBorder="1" applyAlignment="1" applyProtection="1">
      <alignment horizontal="justify" vertical="center" wrapText="1"/>
    </xf>
    <xf numFmtId="0" fontId="3" fillId="0" borderId="20" xfId="0" applyFont="1" applyFill="1" applyBorder="1" applyAlignment="1" applyProtection="1">
      <alignment horizontal="justify" vertical="center" wrapText="1"/>
    </xf>
    <xf numFmtId="0" fontId="2" fillId="0" borderId="20" xfId="0" applyFont="1" applyFill="1" applyBorder="1" applyAlignment="1" applyProtection="1">
      <alignment horizontal="center" vertical="center"/>
    </xf>
    <xf numFmtId="1" fontId="5" fillId="0" borderId="24" xfId="0" applyNumberFormat="1" applyFont="1" applyFill="1" applyBorder="1" applyAlignment="1">
      <alignment horizontal="center" vertical="center" wrapText="1"/>
    </xf>
    <xf numFmtId="1" fontId="5" fillId="0" borderId="30" xfId="0" applyNumberFormat="1" applyFont="1" applyFill="1" applyBorder="1" applyAlignment="1">
      <alignment horizontal="center" vertical="center" wrapText="1"/>
    </xf>
    <xf numFmtId="0" fontId="3" fillId="0" borderId="24" xfId="0" applyFont="1" applyFill="1" applyBorder="1" applyAlignment="1" applyProtection="1">
      <alignment horizontal="justify" vertical="center" wrapText="1"/>
      <protection locked="0"/>
    </xf>
    <xf numFmtId="9" fontId="2" fillId="0" borderId="24" xfId="1" applyFont="1" applyFill="1" applyBorder="1" applyAlignment="1">
      <alignment horizontal="center" vertical="center"/>
    </xf>
    <xf numFmtId="9" fontId="2" fillId="0" borderId="30" xfId="1" applyFont="1" applyFill="1" applyBorder="1" applyAlignment="1">
      <alignment horizontal="center" vertical="center"/>
    </xf>
    <xf numFmtId="0" fontId="2" fillId="0" borderId="2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4" xfId="0" applyFont="1" applyFill="1" applyBorder="1" applyAlignment="1">
      <alignment horizontal="justify" vertical="center" wrapText="1"/>
    </xf>
    <xf numFmtId="0" fontId="2" fillId="0" borderId="30" xfId="0" applyFont="1" applyFill="1" applyBorder="1" applyAlignment="1">
      <alignment horizontal="justify" vertical="center" wrapText="1"/>
    </xf>
    <xf numFmtId="0" fontId="2" fillId="0" borderId="14" xfId="0" applyFont="1" applyFill="1" applyBorder="1" applyAlignment="1" applyProtection="1">
      <alignment horizontal="center" vertical="center"/>
    </xf>
    <xf numFmtId="1" fontId="2" fillId="0" borderId="14" xfId="0" applyNumberFormat="1" applyFont="1" applyFill="1" applyBorder="1" applyAlignment="1" applyProtection="1">
      <alignment horizontal="center" vertical="center" wrapText="1"/>
    </xf>
    <xf numFmtId="1" fontId="2" fillId="0" borderId="17" xfId="0" applyNumberFormat="1" applyFont="1" applyFill="1" applyBorder="1" applyAlignment="1" applyProtection="1">
      <alignment horizontal="center" vertical="center" wrapText="1"/>
    </xf>
    <xf numFmtId="0" fontId="2" fillId="9" borderId="14" xfId="0" applyFont="1" applyFill="1" applyBorder="1" applyAlignment="1" applyProtection="1">
      <alignment horizontal="justify" vertical="center" wrapText="1"/>
      <protection locked="0"/>
    </xf>
    <xf numFmtId="0" fontId="2" fillId="9" borderId="14" xfId="0" applyFont="1" applyFill="1" applyBorder="1" applyAlignment="1">
      <alignment horizontal="center" vertical="center" wrapText="1"/>
    </xf>
    <xf numFmtId="0" fontId="2" fillId="9" borderId="17" xfId="0" applyFont="1" applyFill="1" applyBorder="1" applyAlignment="1">
      <alignment horizontal="center" vertical="center" wrapText="1"/>
    </xf>
    <xf numFmtId="0" fontId="2" fillId="9" borderId="20" xfId="0" applyFont="1" applyFill="1" applyBorder="1" applyAlignment="1">
      <alignment horizontal="center" vertical="center" wrapText="1"/>
    </xf>
    <xf numFmtId="3" fontId="0" fillId="0" borderId="28" xfId="2" applyNumberFormat="1" applyFont="1" applyFill="1" applyBorder="1" applyAlignment="1">
      <alignment horizontal="center" vertical="center"/>
    </xf>
    <xf numFmtId="0" fontId="2" fillId="0" borderId="28" xfId="0" applyFont="1" applyFill="1" applyBorder="1" applyAlignment="1">
      <alignment horizontal="justify" vertical="center" wrapText="1"/>
    </xf>
    <xf numFmtId="0" fontId="2" fillId="9" borderId="14" xfId="0" applyFont="1" applyFill="1" applyBorder="1" applyAlignment="1">
      <alignment horizontal="justify" vertical="center" wrapText="1"/>
    </xf>
    <xf numFmtId="0" fontId="2" fillId="9" borderId="17" xfId="0" applyFont="1" applyFill="1" applyBorder="1" applyAlignment="1">
      <alignment horizontal="justify" vertical="center" wrapText="1"/>
    </xf>
    <xf numFmtId="0" fontId="2" fillId="9" borderId="20" xfId="0" applyFont="1" applyFill="1" applyBorder="1" applyAlignment="1">
      <alignment horizontal="justify" vertical="center" wrapText="1"/>
    </xf>
    <xf numFmtId="0" fontId="2" fillId="9" borderId="2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9" borderId="28" xfId="0" applyFont="1" applyFill="1" applyBorder="1" applyAlignment="1" applyProtection="1">
      <alignment horizontal="center" vertical="center" wrapText="1"/>
      <protection locked="0"/>
    </xf>
    <xf numFmtId="0" fontId="2" fillId="9" borderId="28" xfId="0" applyFont="1" applyFill="1" applyBorder="1" applyAlignment="1" applyProtection="1">
      <alignment horizontal="justify" vertical="center" wrapText="1"/>
      <protection locked="0"/>
    </xf>
    <xf numFmtId="0" fontId="2" fillId="0" borderId="28" xfId="0" applyFont="1" applyFill="1" applyBorder="1" applyAlignment="1">
      <alignment horizontal="center" vertical="center" wrapText="1"/>
    </xf>
    <xf numFmtId="0" fontId="2" fillId="0" borderId="28" xfId="0" applyFont="1" applyFill="1" applyBorder="1" applyAlignment="1" applyProtection="1">
      <alignment horizontal="center" vertical="center" wrapText="1"/>
      <protection locked="0"/>
    </xf>
    <xf numFmtId="1" fontId="2" fillId="0" borderId="28" xfId="0" applyNumberFormat="1" applyFont="1" applyFill="1" applyBorder="1" applyAlignment="1" applyProtection="1">
      <alignment horizontal="center" vertical="center" wrapText="1"/>
      <protection locked="0"/>
    </xf>
    <xf numFmtId="166" fontId="3" fillId="0" borderId="28" xfId="0" applyNumberFormat="1" applyFont="1" applyFill="1" applyBorder="1" applyAlignment="1" applyProtection="1">
      <alignment horizontal="center" vertical="center" wrapText="1"/>
      <protection locked="0"/>
    </xf>
    <xf numFmtId="0" fontId="2" fillId="9" borderId="31" xfId="0" applyFont="1" applyFill="1" applyBorder="1" applyAlignment="1" applyProtection="1">
      <alignment horizontal="center" vertical="center" wrapText="1"/>
      <protection locked="0"/>
    </xf>
    <xf numFmtId="0" fontId="2" fillId="9" borderId="27" xfId="0" applyFont="1" applyFill="1" applyBorder="1" applyAlignment="1" applyProtection="1">
      <alignment horizontal="center" vertical="center" wrapText="1"/>
      <protection locked="0"/>
    </xf>
    <xf numFmtId="0" fontId="2" fillId="9" borderId="27" xfId="0" applyFont="1" applyFill="1" applyBorder="1" applyAlignment="1" applyProtection="1">
      <alignment horizontal="justify" vertical="center" wrapText="1"/>
      <protection locked="0"/>
    </xf>
    <xf numFmtId="0" fontId="2" fillId="0" borderId="27" xfId="0" applyFont="1" applyFill="1" applyBorder="1" applyAlignment="1">
      <alignment horizontal="center" vertical="center" wrapText="1"/>
    </xf>
    <xf numFmtId="1" fontId="5" fillId="0" borderId="27" xfId="0" applyNumberFormat="1" applyFont="1" applyFill="1" applyBorder="1" applyAlignment="1">
      <alignment horizontal="center" vertical="center" wrapText="1"/>
    </xf>
    <xf numFmtId="0" fontId="3" fillId="0" borderId="27" xfId="0" applyFont="1" applyFill="1" applyBorder="1" applyAlignment="1" applyProtection="1">
      <alignment horizontal="justify" vertical="center" wrapText="1"/>
      <protection locked="0"/>
    </xf>
    <xf numFmtId="1" fontId="5" fillId="0" borderId="28" xfId="0" applyNumberFormat="1" applyFont="1" applyFill="1" applyBorder="1" applyAlignment="1">
      <alignment horizontal="center" vertical="center" wrapText="1"/>
    </xf>
    <xf numFmtId="0" fontId="3" fillId="0" borderId="28" xfId="0" applyFont="1" applyFill="1" applyBorder="1" applyAlignment="1" applyProtection="1">
      <alignment horizontal="justify" vertical="center" wrapText="1"/>
      <protection locked="0"/>
    </xf>
    <xf numFmtId="9" fontId="2" fillId="0" borderId="28" xfId="1" applyFont="1" applyFill="1" applyBorder="1" applyAlignment="1">
      <alignment horizontal="center" vertical="center"/>
    </xf>
    <xf numFmtId="0" fontId="2" fillId="0" borderId="28" xfId="0" applyFont="1" applyFill="1" applyBorder="1" applyAlignment="1">
      <alignment horizontal="center" vertical="center"/>
    </xf>
    <xf numFmtId="3" fontId="4" fillId="9" borderId="28" xfId="3" applyNumberFormat="1" applyFont="1" applyFill="1" applyBorder="1" applyAlignment="1">
      <alignment horizontal="center" vertical="center"/>
    </xf>
    <xf numFmtId="0" fontId="2" fillId="9" borderId="23" xfId="0" applyFont="1" applyFill="1" applyBorder="1" applyAlignment="1" applyProtection="1">
      <alignment horizontal="center" vertical="center" wrapText="1"/>
      <protection locked="0"/>
    </xf>
    <xf numFmtId="0" fontId="2" fillId="9" borderId="24" xfId="0" applyFont="1" applyFill="1" applyBorder="1" applyAlignment="1" applyProtection="1">
      <alignment horizontal="center" vertical="center" wrapText="1"/>
      <protection locked="0"/>
    </xf>
    <xf numFmtId="0" fontId="2" fillId="9" borderId="24" xfId="0" applyFont="1" applyFill="1" applyBorder="1" applyAlignment="1" applyProtection="1">
      <alignment horizontal="justify" vertical="center" wrapText="1"/>
      <protection locked="0"/>
    </xf>
    <xf numFmtId="9" fontId="2" fillId="0" borderId="27" xfId="1" applyFont="1" applyFill="1" applyBorder="1" applyAlignment="1">
      <alignment horizontal="center" vertical="center"/>
    </xf>
    <xf numFmtId="0" fontId="2" fillId="0" borderId="27" xfId="0" applyFont="1" applyFill="1" applyBorder="1" applyAlignment="1">
      <alignment horizontal="center" vertical="center"/>
    </xf>
    <xf numFmtId="3" fontId="4" fillId="9" borderId="27" xfId="3" applyNumberFormat="1" applyFont="1" applyFill="1" applyBorder="1" applyAlignment="1">
      <alignment horizontal="center" vertical="center"/>
    </xf>
    <xf numFmtId="0" fontId="2" fillId="0" borderId="27" xfId="0" applyFont="1" applyFill="1" applyBorder="1" applyAlignment="1">
      <alignment horizontal="justify" vertical="center" wrapText="1"/>
    </xf>
    <xf numFmtId="3" fontId="4" fillId="9" borderId="24" xfId="3" applyNumberFormat="1" applyFont="1" applyFill="1" applyBorder="1" applyAlignment="1">
      <alignment horizontal="center" vertical="center"/>
    </xf>
    <xf numFmtId="1" fontId="2" fillId="0" borderId="24" xfId="0" applyNumberFormat="1" applyFont="1" applyFill="1" applyBorder="1" applyAlignment="1" applyProtection="1">
      <alignment horizontal="center" vertical="center" wrapText="1"/>
      <protection locked="0"/>
    </xf>
    <xf numFmtId="3" fontId="0" fillId="0" borderId="24" xfId="2" applyNumberFormat="1" applyFont="1" applyFill="1" applyBorder="1" applyAlignment="1">
      <alignment horizontal="center" vertical="center"/>
    </xf>
    <xf numFmtId="0" fontId="2" fillId="0" borderId="32" xfId="0" applyFont="1" applyFill="1" applyBorder="1" applyAlignment="1">
      <alignment horizontal="justify" vertical="center" wrapText="1"/>
    </xf>
    <xf numFmtId="0" fontId="2" fillId="0" borderId="32" xfId="0" applyFont="1" applyFill="1" applyBorder="1" applyAlignment="1">
      <alignment horizontal="center" vertical="center" wrapText="1"/>
    </xf>
    <xf numFmtId="1" fontId="5" fillId="0" borderId="32" xfId="0" applyNumberFormat="1" applyFont="1" applyFill="1" applyBorder="1" applyAlignment="1">
      <alignment horizontal="center" vertical="center" wrapText="1"/>
    </xf>
    <xf numFmtId="0" fontId="3" fillId="0" borderId="14"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1" fontId="9" fillId="0" borderId="14" xfId="0" applyNumberFormat="1" applyFont="1" applyFill="1" applyBorder="1" applyAlignment="1">
      <alignment horizontal="center" vertical="center" wrapText="1"/>
    </xf>
    <xf numFmtId="1" fontId="9" fillId="0" borderId="17" xfId="0" applyNumberFormat="1" applyFont="1" applyFill="1" applyBorder="1" applyAlignment="1">
      <alignment horizontal="center" vertical="center" wrapText="1"/>
    </xf>
    <xf numFmtId="1" fontId="9" fillId="0" borderId="20" xfId="0" applyNumberFormat="1" applyFont="1" applyFill="1" applyBorder="1" applyAlignment="1">
      <alignment horizontal="center" vertical="center" wrapText="1"/>
    </xf>
    <xf numFmtId="9" fontId="4" fillId="0" borderId="24" xfId="6" applyNumberFormat="1" applyFont="1" applyBorder="1" applyAlignment="1">
      <alignment horizontal="center" vertical="center"/>
    </xf>
    <xf numFmtId="1" fontId="12" fillId="0" borderId="24" xfId="6" applyNumberFormat="1" applyFont="1" applyBorder="1" applyAlignment="1">
      <alignment horizontal="center" vertical="center"/>
    </xf>
    <xf numFmtId="0" fontId="4" fillId="0" borderId="24" xfId="6" applyFont="1" applyBorder="1" applyAlignment="1">
      <alignment horizontal="center" vertical="center" wrapText="1"/>
    </xf>
    <xf numFmtId="0" fontId="4" fillId="0" borderId="24" xfId="6" applyFont="1" applyBorder="1" applyAlignment="1">
      <alignment horizontal="center" vertical="center"/>
    </xf>
    <xf numFmtId="3" fontId="4" fillId="11" borderId="24" xfId="6" applyNumberFormat="1" applyFont="1" applyFill="1" applyBorder="1" applyAlignment="1">
      <alignment horizontal="center" vertical="center"/>
    </xf>
    <xf numFmtId="3" fontId="4" fillId="0" borderId="24" xfId="6" applyNumberFormat="1" applyFont="1" applyBorder="1" applyAlignment="1">
      <alignment horizontal="justify" vertical="center" wrapText="1"/>
    </xf>
    <xf numFmtId="166" fontId="3" fillId="0" borderId="24" xfId="6" applyNumberFormat="1" applyFont="1" applyBorder="1" applyAlignment="1">
      <alignment horizontal="center" vertical="center" wrapText="1"/>
    </xf>
    <xf numFmtId="0" fontId="2" fillId="9" borderId="47" xfId="0" applyFont="1" applyFill="1" applyBorder="1" applyAlignment="1" applyProtection="1">
      <alignment horizontal="center" vertical="center" wrapText="1"/>
      <protection locked="0"/>
    </xf>
    <xf numFmtId="0" fontId="2" fillId="9" borderId="30" xfId="0" applyFont="1" applyFill="1" applyBorder="1" applyAlignment="1" applyProtection="1">
      <alignment horizontal="center" vertical="center" wrapText="1"/>
      <protection locked="0"/>
    </xf>
    <xf numFmtId="0" fontId="2" fillId="9" borderId="30" xfId="0" applyFont="1" applyFill="1" applyBorder="1" applyAlignment="1" applyProtection="1">
      <alignment horizontal="justify" vertical="center" wrapText="1"/>
      <protection locked="0"/>
    </xf>
    <xf numFmtId="9" fontId="3" fillId="0" borderId="14" xfId="1" applyFont="1" applyFill="1" applyBorder="1" applyAlignment="1" applyProtection="1">
      <alignment horizontal="center" vertical="center" wrapText="1"/>
      <protection locked="0"/>
    </xf>
    <xf numFmtId="9" fontId="3" fillId="0" borderId="20" xfId="1" applyFont="1" applyFill="1" applyBorder="1" applyAlignment="1" applyProtection="1">
      <alignment horizontal="center" vertical="center" wrapText="1"/>
      <protection locked="0"/>
    </xf>
    <xf numFmtId="0" fontId="2" fillId="0" borderId="1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pplyProtection="1">
      <alignment horizontal="justify" vertical="center"/>
    </xf>
    <xf numFmtId="0" fontId="2" fillId="0" borderId="15" xfId="0" applyFont="1" applyFill="1" applyBorder="1" applyAlignment="1">
      <alignment horizontal="justify" vertical="center" wrapText="1"/>
    </xf>
    <xf numFmtId="0" fontId="2" fillId="0" borderId="18" xfId="0" applyFont="1" applyFill="1" applyBorder="1" applyAlignment="1">
      <alignment horizontal="justify" vertical="center" wrapText="1"/>
    </xf>
    <xf numFmtId="0" fontId="2" fillId="0" borderId="21" xfId="0" applyFont="1" applyFill="1" applyBorder="1" applyAlignment="1">
      <alignment horizontal="justify" vertical="center" wrapText="1"/>
    </xf>
    <xf numFmtId="14" fontId="2" fillId="0" borderId="14" xfId="0" applyNumberFormat="1" applyFont="1" applyFill="1" applyBorder="1" applyAlignment="1">
      <alignment horizontal="center" vertical="center"/>
    </xf>
    <xf numFmtId="14" fontId="2" fillId="0" borderId="17" xfId="0" applyNumberFormat="1" applyFont="1" applyFill="1" applyBorder="1" applyAlignment="1">
      <alignment horizontal="center" vertical="center"/>
    </xf>
    <xf numFmtId="14" fontId="2" fillId="0" borderId="20" xfId="0" applyNumberFormat="1" applyFont="1" applyFill="1" applyBorder="1" applyAlignment="1">
      <alignment horizontal="center" vertical="center"/>
    </xf>
    <xf numFmtId="1" fontId="4" fillId="0" borderId="14" xfId="0" applyNumberFormat="1" applyFont="1" applyFill="1" applyBorder="1" applyAlignment="1" applyProtection="1">
      <alignment horizontal="center" vertical="center" wrapText="1"/>
    </xf>
    <xf numFmtId="1" fontId="4" fillId="0" borderId="17" xfId="0" applyNumberFormat="1" applyFont="1" applyFill="1" applyBorder="1" applyAlignment="1" applyProtection="1">
      <alignment horizontal="center" vertical="center" wrapText="1"/>
    </xf>
    <xf numFmtId="1" fontId="4" fillId="0" borderId="20" xfId="0" applyNumberFormat="1" applyFont="1" applyFill="1" applyBorder="1" applyAlignment="1" applyProtection="1">
      <alignment horizontal="center" vertical="center" wrapText="1"/>
    </xf>
    <xf numFmtId="9" fontId="3" fillId="0" borderId="14" xfId="1" applyFont="1" applyFill="1" applyBorder="1" applyAlignment="1">
      <alignment horizontal="center" vertical="center" wrapText="1"/>
    </xf>
    <xf numFmtId="9" fontId="3" fillId="0" borderId="17" xfId="1" applyFont="1" applyFill="1" applyBorder="1" applyAlignment="1">
      <alignment horizontal="center" vertical="center" wrapText="1"/>
    </xf>
    <xf numFmtId="9" fontId="3" fillId="0" borderId="20" xfId="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7"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1" fontId="3" fillId="0" borderId="14" xfId="0" applyNumberFormat="1" applyFont="1" applyFill="1" applyBorder="1" applyAlignment="1">
      <alignment horizontal="center" vertical="center" wrapText="1"/>
    </xf>
    <xf numFmtId="1" fontId="3" fillId="0" borderId="20" xfId="0" applyNumberFormat="1" applyFont="1" applyFill="1" applyBorder="1" applyAlignment="1">
      <alignment horizontal="center" vertical="center" wrapText="1"/>
    </xf>
    <xf numFmtId="0" fontId="2" fillId="0" borderId="30" xfId="0" applyFont="1" applyFill="1" applyBorder="1" applyAlignment="1" applyProtection="1">
      <alignment horizontal="center" vertical="center" wrapText="1"/>
    </xf>
    <xf numFmtId="0" fontId="2" fillId="0" borderId="14"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0" xfId="0" applyFont="1" applyBorder="1" applyAlignment="1">
      <alignment horizontal="justify" vertical="center" wrapText="1"/>
    </xf>
    <xf numFmtId="1" fontId="5" fillId="0" borderId="14" xfId="0" applyNumberFormat="1" applyFont="1" applyFill="1" applyBorder="1" applyAlignment="1" applyProtection="1">
      <alignment horizontal="center" vertical="center" wrapText="1"/>
      <protection locked="0"/>
    </xf>
    <xf numFmtId="1" fontId="5" fillId="0" borderId="20" xfId="0" applyNumberFormat="1"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3" fillId="0" borderId="14" xfId="0" applyFont="1" applyFill="1" applyBorder="1" applyAlignment="1">
      <alignment horizontal="justify" vertical="center" wrapText="1"/>
    </xf>
    <xf numFmtId="0" fontId="3" fillId="0" borderId="20" xfId="0" applyFont="1" applyFill="1" applyBorder="1" applyAlignment="1">
      <alignment horizontal="justify" vertical="center" wrapText="1"/>
    </xf>
    <xf numFmtId="0" fontId="2" fillId="13" borderId="14" xfId="0" applyFont="1" applyFill="1" applyBorder="1" applyAlignment="1">
      <alignment horizontal="center" vertical="center" wrapText="1"/>
    </xf>
    <xf numFmtId="0" fontId="2" fillId="13" borderId="14" xfId="0" applyFont="1" applyFill="1" applyBorder="1" applyAlignment="1">
      <alignment horizontal="justify" vertical="center" wrapText="1"/>
    </xf>
    <xf numFmtId="0" fontId="2" fillId="13" borderId="14" xfId="0" applyFont="1" applyFill="1" applyBorder="1" applyAlignment="1">
      <alignment horizontal="left" vertical="center" wrapText="1"/>
    </xf>
    <xf numFmtId="1" fontId="5" fillId="0" borderId="17" xfId="0" applyNumberFormat="1" applyFont="1" applyFill="1" applyBorder="1" applyAlignment="1" applyProtection="1">
      <alignment horizontal="center" vertical="center" wrapText="1"/>
      <protection locked="0"/>
    </xf>
    <xf numFmtId="0" fontId="2" fillId="0" borderId="66" xfId="0" applyFont="1" applyFill="1" applyBorder="1" applyAlignment="1" applyProtection="1">
      <alignment horizontal="center" vertical="center" wrapText="1"/>
      <protection locked="0"/>
    </xf>
    <xf numFmtId="0" fontId="2" fillId="0" borderId="69" xfId="0" applyFont="1" applyFill="1" applyBorder="1" applyAlignment="1" applyProtection="1">
      <alignment horizontal="center" vertical="center" wrapText="1"/>
      <protection locked="0"/>
    </xf>
    <xf numFmtId="0" fontId="2" fillId="0" borderId="66" xfId="0" applyFont="1" applyFill="1" applyBorder="1" applyAlignment="1" applyProtection="1">
      <alignment horizontal="justify" vertical="center" wrapText="1"/>
      <protection locked="0"/>
    </xf>
    <xf numFmtId="0" fontId="2" fillId="0" borderId="69" xfId="0" applyFont="1" applyFill="1" applyBorder="1" applyAlignment="1" applyProtection="1">
      <alignment horizontal="justify" vertical="center" wrapText="1"/>
      <protection locked="0"/>
    </xf>
    <xf numFmtId="9" fontId="2" fillId="0" borderId="69" xfId="1"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xf>
    <xf numFmtId="0" fontId="2" fillId="0" borderId="27" xfId="0" applyFont="1" applyFill="1" applyBorder="1" applyAlignment="1" applyProtection="1">
      <alignment horizontal="justify" vertical="center" wrapText="1"/>
      <protection locked="0"/>
    </xf>
    <xf numFmtId="1" fontId="2" fillId="0" borderId="30" xfId="0" applyNumberFormat="1" applyFont="1" applyFill="1" applyBorder="1" applyAlignment="1" applyProtection="1">
      <alignment horizontal="center" vertical="center" wrapText="1"/>
      <protection locked="0"/>
    </xf>
    <xf numFmtId="1" fontId="3" fillId="0" borderId="27" xfId="0" applyNumberFormat="1" applyFont="1" applyFill="1" applyBorder="1" applyAlignment="1">
      <alignment horizontal="center" vertical="center" wrapText="1"/>
    </xf>
    <xf numFmtId="0" fontId="2" fillId="0" borderId="30" xfId="0" applyFont="1" applyFill="1" applyBorder="1" applyAlignment="1" applyProtection="1">
      <alignment horizontal="justify" vertical="center" wrapText="1"/>
    </xf>
    <xf numFmtId="1" fontId="3" fillId="0" borderId="27" xfId="0" applyNumberFormat="1" applyFont="1" applyFill="1" applyBorder="1" applyAlignment="1">
      <alignment horizontal="center" vertical="center"/>
    </xf>
    <xf numFmtId="2" fontId="2" fillId="0" borderId="32" xfId="0" applyNumberFormat="1" applyFont="1" applyFill="1" applyBorder="1" applyAlignment="1" applyProtection="1">
      <alignment horizontal="center" vertical="center"/>
    </xf>
    <xf numFmtId="2" fontId="2" fillId="0" borderId="28" xfId="0" applyNumberFormat="1" applyFont="1" applyFill="1" applyBorder="1" applyAlignment="1" applyProtection="1">
      <alignment horizontal="center" vertical="center"/>
    </xf>
    <xf numFmtId="2" fontId="2" fillId="0" borderId="27" xfId="0" applyNumberFormat="1" applyFont="1" applyFill="1" applyBorder="1" applyAlignment="1" applyProtection="1">
      <alignment horizontal="center" vertical="center"/>
    </xf>
    <xf numFmtId="2" fontId="2" fillId="0" borderId="24" xfId="0" applyNumberFormat="1" applyFont="1" applyFill="1" applyBorder="1" applyAlignment="1" applyProtection="1">
      <alignment horizontal="center" vertical="center"/>
    </xf>
    <xf numFmtId="2" fontId="2" fillId="0" borderId="80" xfId="0" applyNumberFormat="1" applyFont="1" applyFill="1" applyBorder="1" applyAlignment="1" applyProtection="1">
      <alignment horizontal="center" vertical="center"/>
    </xf>
    <xf numFmtId="2" fontId="2" fillId="0" borderId="81" xfId="0" applyNumberFormat="1" applyFont="1" applyFill="1" applyBorder="1" applyAlignment="1" applyProtection="1">
      <alignment horizontal="center" vertical="center"/>
    </xf>
    <xf numFmtId="2" fontId="2" fillId="0" borderId="82" xfId="0" applyNumberFormat="1" applyFont="1" applyFill="1" applyBorder="1" applyAlignment="1" applyProtection="1">
      <alignment horizontal="center" vertical="center"/>
    </xf>
    <xf numFmtId="2" fontId="2" fillId="0" borderId="83" xfId="0" applyNumberFormat="1" applyFont="1" applyFill="1" applyBorder="1" applyAlignment="1" applyProtection="1">
      <alignment horizontal="center" vertical="center"/>
    </xf>
    <xf numFmtId="2" fontId="2" fillId="0" borderId="84" xfId="0" applyNumberFormat="1" applyFont="1" applyFill="1" applyBorder="1" applyAlignment="1" applyProtection="1">
      <alignment horizontal="center" vertical="center"/>
    </xf>
    <xf numFmtId="2" fontId="2" fillId="0" borderId="85" xfId="0" applyNumberFormat="1" applyFont="1" applyFill="1" applyBorder="1" applyAlignment="1" applyProtection="1">
      <alignment horizontal="center" vertical="center"/>
    </xf>
    <xf numFmtId="2" fontId="2" fillId="0" borderId="86" xfId="0" applyNumberFormat="1" applyFont="1" applyFill="1" applyBorder="1" applyAlignment="1" applyProtection="1">
      <alignment horizontal="center" vertical="center"/>
    </xf>
    <xf numFmtId="2" fontId="2" fillId="0" borderId="87" xfId="0" applyNumberFormat="1" applyFont="1" applyFill="1" applyBorder="1" applyAlignment="1" applyProtection="1">
      <alignment horizontal="center" vertical="center"/>
    </xf>
    <xf numFmtId="2" fontId="2" fillId="0" borderId="88" xfId="0" applyNumberFormat="1" applyFont="1" applyFill="1" applyBorder="1" applyAlignment="1" applyProtection="1">
      <alignment horizontal="center" vertical="center"/>
    </xf>
    <xf numFmtId="1" fontId="5" fillId="0" borderId="90" xfId="0" applyNumberFormat="1" applyFont="1" applyFill="1" applyBorder="1" applyAlignment="1">
      <alignment horizontal="center" vertical="center" wrapText="1"/>
    </xf>
    <xf numFmtId="2" fontId="2" fillId="0" borderId="40" xfId="0" applyNumberFormat="1" applyFont="1" applyFill="1" applyBorder="1" applyAlignment="1" applyProtection="1">
      <alignment horizontal="center" vertical="center"/>
    </xf>
    <xf numFmtId="2" fontId="2" fillId="0" borderId="91" xfId="0" applyNumberFormat="1" applyFont="1" applyFill="1" applyBorder="1" applyAlignment="1" applyProtection="1">
      <alignment horizontal="center" vertical="center"/>
    </xf>
    <xf numFmtId="2" fontId="2" fillId="0" borderId="92" xfId="0" applyNumberFormat="1" applyFont="1" applyFill="1" applyBorder="1" applyAlignment="1" applyProtection="1">
      <alignment horizontal="center" vertical="center"/>
    </xf>
    <xf numFmtId="1" fontId="3" fillId="0" borderId="91" xfId="0" applyNumberFormat="1" applyFont="1" applyFill="1" applyBorder="1" applyAlignment="1">
      <alignment horizontal="center" vertical="center" wrapText="1"/>
    </xf>
    <xf numFmtId="1" fontId="3" fillId="0" borderId="85" xfId="0" applyNumberFormat="1" applyFont="1" applyFill="1" applyBorder="1" applyAlignment="1">
      <alignment horizontal="center" vertical="center" wrapText="1"/>
    </xf>
    <xf numFmtId="1" fontId="3" fillId="0" borderId="81" xfId="0" applyNumberFormat="1" applyFont="1" applyFill="1" applyBorder="1" applyAlignment="1">
      <alignment horizontal="center" vertical="center" wrapText="1"/>
    </xf>
    <xf numFmtId="1" fontId="3" fillId="0" borderId="86"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1" fontId="5" fillId="0" borderId="94" xfId="0" applyNumberFormat="1" applyFont="1" applyFill="1" applyBorder="1" applyAlignment="1">
      <alignment horizontal="center" vertical="center" wrapText="1"/>
    </xf>
    <xf numFmtId="1" fontId="5" fillId="0" borderId="96" xfId="0" applyNumberFormat="1" applyFont="1" applyFill="1" applyBorder="1" applyAlignment="1" applyProtection="1">
      <alignment horizontal="center" vertical="center" wrapText="1"/>
      <protection locked="0"/>
    </xf>
    <xf numFmtId="0" fontId="2" fillId="0" borderId="97" xfId="0" applyFont="1" applyFill="1" applyBorder="1" applyAlignment="1">
      <alignment horizontal="center" vertical="center" wrapText="1"/>
    </xf>
    <xf numFmtId="1" fontId="5" fillId="0" borderId="98" xfId="0" applyNumberFormat="1" applyFont="1" applyFill="1" applyBorder="1" applyAlignment="1" applyProtection="1">
      <alignment horizontal="center" vertical="center" wrapText="1"/>
      <protection locked="0"/>
    </xf>
    <xf numFmtId="0" fontId="2" fillId="0" borderId="85"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82" xfId="0" applyFont="1" applyFill="1" applyBorder="1" applyAlignment="1">
      <alignment horizontal="center" vertical="center"/>
    </xf>
    <xf numFmtId="1" fontId="5" fillId="0" borderId="32" xfId="0" applyNumberFormat="1" applyFont="1" applyFill="1" applyBorder="1" applyAlignment="1" applyProtection="1">
      <alignment horizontal="center" vertical="center" wrapText="1"/>
    </xf>
    <xf numFmtId="0" fontId="2" fillId="0" borderId="32" xfId="0" applyFont="1" applyFill="1" applyBorder="1" applyAlignment="1" applyProtection="1">
      <alignment horizontal="justify" vertical="center" wrapText="1"/>
    </xf>
    <xf numFmtId="170" fontId="3" fillId="0" borderId="32" xfId="0" applyNumberFormat="1" applyFont="1" applyFill="1" applyBorder="1" applyAlignment="1" applyProtection="1">
      <alignment horizontal="center" vertical="center" wrapText="1"/>
    </xf>
    <xf numFmtId="174" fontId="3" fillId="0" borderId="32" xfId="0" applyNumberFormat="1" applyFont="1" applyFill="1" applyBorder="1" applyAlignment="1" applyProtection="1">
      <alignment horizontal="center" vertical="center" wrapText="1"/>
    </xf>
    <xf numFmtId="9" fontId="3" fillId="0" borderId="32" xfId="1"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166" fontId="3" fillId="0" borderId="32" xfId="0" applyNumberFormat="1" applyFont="1" applyFill="1" applyBorder="1" applyAlignment="1" applyProtection="1">
      <alignment vertical="center" wrapText="1"/>
      <protection locked="0"/>
    </xf>
    <xf numFmtId="166" fontId="19" fillId="0" borderId="37" xfId="8" applyNumberFormat="1" applyFill="1" applyBorder="1" applyAlignment="1" applyProtection="1">
      <alignment vertical="center" wrapText="1"/>
    </xf>
    <xf numFmtId="1" fontId="5" fillId="0" borderId="28"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justify" vertical="center" wrapText="1"/>
    </xf>
    <xf numFmtId="170" fontId="3" fillId="0" borderId="28" xfId="0" applyNumberFormat="1" applyFont="1" applyFill="1" applyBorder="1" applyAlignment="1" applyProtection="1">
      <alignment horizontal="center" vertical="center" wrapText="1"/>
    </xf>
    <xf numFmtId="14" fontId="3" fillId="0" borderId="28" xfId="0" applyNumberFormat="1" applyFont="1" applyFill="1" applyBorder="1" applyAlignment="1" applyProtection="1">
      <alignment horizontal="center" vertical="center" wrapText="1"/>
    </xf>
    <xf numFmtId="9" fontId="3" fillId="0" borderId="28" xfId="1"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166" fontId="3" fillId="0" borderId="28" xfId="0" applyNumberFormat="1" applyFont="1" applyFill="1" applyBorder="1" applyAlignment="1" applyProtection="1">
      <alignment vertical="center" wrapText="1"/>
      <protection locked="0"/>
    </xf>
    <xf numFmtId="166" fontId="19" fillId="0" borderId="29" xfId="8" applyNumberFormat="1" applyFill="1" applyBorder="1" applyAlignment="1" applyProtection="1">
      <alignment vertical="center" wrapText="1"/>
    </xf>
    <xf numFmtId="0" fontId="3" fillId="0" borderId="32" xfId="0" applyFont="1" applyFill="1" applyBorder="1" applyAlignment="1" applyProtection="1">
      <alignment horizontal="justify" vertical="center" wrapText="1"/>
    </xf>
    <xf numFmtId="9" fontId="2" fillId="0" borderId="14" xfId="1" applyFont="1" applyFill="1" applyBorder="1" applyAlignment="1" applyProtection="1">
      <alignment horizontal="center" vertical="center" wrapText="1"/>
      <protection locked="0"/>
    </xf>
    <xf numFmtId="1" fontId="3" fillId="0" borderId="17" xfId="0" applyNumberFormat="1" applyFont="1" applyFill="1" applyBorder="1" applyAlignment="1">
      <alignment horizontal="center" vertical="center" wrapText="1"/>
    </xf>
    <xf numFmtId="14" fontId="2" fillId="0" borderId="17" xfId="0" applyNumberFormat="1" applyFont="1" applyFill="1" applyBorder="1" applyAlignment="1" applyProtection="1">
      <alignment horizontal="center" vertical="center"/>
      <protection locked="0"/>
    </xf>
    <xf numFmtId="9" fontId="3" fillId="0" borderId="17" xfId="1" applyFont="1" applyFill="1" applyBorder="1" applyAlignment="1" applyProtection="1">
      <alignment horizontal="center" vertical="center" wrapText="1"/>
      <protection locked="0"/>
    </xf>
    <xf numFmtId="9" fontId="2" fillId="0" borderId="17" xfId="1"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9" fontId="2" fillId="0" borderId="20" xfId="1" applyFont="1" applyFill="1" applyBorder="1" applyAlignment="1" applyProtection="1">
      <alignment horizontal="center" vertical="center" wrapText="1"/>
      <protection locked="0"/>
    </xf>
    <xf numFmtId="0" fontId="9" fillId="0" borderId="32" xfId="7" applyFont="1" applyBorder="1" applyAlignment="1">
      <alignment horizontal="center" vertical="center"/>
    </xf>
    <xf numFmtId="0" fontId="4" fillId="0" borderId="37" xfId="0" applyFont="1" applyFill="1" applyBorder="1" applyAlignment="1" applyProtection="1">
      <alignment horizontal="center" vertical="center" wrapText="1"/>
    </xf>
    <xf numFmtId="168" fontId="4" fillId="0" borderId="28" xfId="0" applyNumberFormat="1" applyFont="1" applyBorder="1" applyAlignment="1">
      <alignment horizontal="justify"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9" fillId="0" borderId="28" xfId="7" applyFont="1" applyBorder="1" applyAlignment="1">
      <alignment horizontal="center" vertical="center"/>
    </xf>
    <xf numFmtId="0" fontId="4" fillId="0" borderId="29" xfId="0" applyFont="1" applyFill="1" applyBorder="1" applyAlignment="1" applyProtection="1">
      <alignment horizontal="center" vertical="center" wrapText="1"/>
    </xf>
    <xf numFmtId="1" fontId="12" fillId="0" borderId="24" xfId="0" applyNumberFormat="1" applyFont="1" applyFill="1" applyBorder="1" applyAlignment="1">
      <alignment horizontal="center" vertical="center"/>
    </xf>
    <xf numFmtId="0" fontId="2" fillId="0" borderId="25" xfId="0" applyFont="1" applyFill="1" applyBorder="1" applyAlignment="1">
      <alignment horizontal="justify" vertical="center"/>
    </xf>
    <xf numFmtId="9" fontId="2" fillId="0" borderId="27" xfId="1" applyFont="1" applyFill="1" applyBorder="1" applyAlignment="1">
      <alignment horizontal="center" vertical="center" wrapText="1"/>
    </xf>
    <xf numFmtId="9" fontId="2" fillId="0" borderId="27" xfId="0" applyNumberFormat="1" applyFont="1" applyFill="1" applyBorder="1" applyAlignment="1" applyProtection="1">
      <alignment horizontal="center" vertical="center" wrapText="1"/>
      <protection locked="0"/>
    </xf>
    <xf numFmtId="0" fontId="9" fillId="0" borderId="27" xfId="7" applyFont="1" applyBorder="1" applyAlignment="1">
      <alignment horizontal="center" vertical="center"/>
    </xf>
    <xf numFmtId="0" fontId="4" fillId="0" borderId="27" xfId="0" applyFont="1" applyFill="1" applyBorder="1" applyAlignment="1" applyProtection="1">
      <alignment horizontal="justify" vertical="center" wrapText="1"/>
    </xf>
    <xf numFmtId="0" fontId="4" fillId="0" borderId="33" xfId="0" applyFont="1" applyFill="1" applyBorder="1" applyAlignment="1" applyProtection="1">
      <alignment horizontal="center" vertical="center" wrapText="1"/>
    </xf>
    <xf numFmtId="0" fontId="2" fillId="0" borderId="32" xfId="0" applyFont="1" applyBorder="1" applyAlignment="1">
      <alignment horizontal="center" vertical="center"/>
    </xf>
    <xf numFmtId="0" fontId="2" fillId="0" borderId="37" xfId="0" applyFont="1" applyFill="1" applyBorder="1" applyAlignment="1">
      <alignment horizontal="justify" vertical="center" wrapText="1"/>
    </xf>
    <xf numFmtId="1" fontId="12" fillId="0" borderId="30" xfId="0" applyNumberFormat="1" applyFont="1" applyFill="1" applyBorder="1" applyAlignment="1">
      <alignment horizontal="center" vertical="center"/>
    </xf>
    <xf numFmtId="0" fontId="2" fillId="0" borderId="42" xfId="0" applyFont="1" applyFill="1" applyBorder="1" applyAlignment="1">
      <alignment horizontal="justify" vertical="center"/>
    </xf>
    <xf numFmtId="2" fontId="2" fillId="0" borderId="20" xfId="0" applyNumberFormat="1" applyFont="1" applyFill="1" applyBorder="1" applyAlignment="1" applyProtection="1">
      <alignment horizontal="center" vertical="center"/>
    </xf>
    <xf numFmtId="0" fontId="2" fillId="9" borderId="47" xfId="0" applyFont="1" applyFill="1" applyBorder="1" applyAlignment="1" applyProtection="1">
      <alignment vertical="center" wrapText="1"/>
      <protection locked="0"/>
    </xf>
    <xf numFmtId="0" fontId="2" fillId="0" borderId="30" xfId="0" applyFont="1" applyFill="1" applyBorder="1" applyAlignment="1" applyProtection="1">
      <alignment vertical="center"/>
      <protection locked="0"/>
    </xf>
    <xf numFmtId="0" fontId="2" fillId="9" borderId="30" xfId="0" applyFont="1" applyFill="1" applyBorder="1" applyAlignment="1" applyProtection="1">
      <alignment vertical="center" wrapText="1"/>
      <protection locked="0"/>
    </xf>
    <xf numFmtId="0" fontId="2" fillId="0" borderId="30" xfId="0" applyFont="1" applyFill="1" applyBorder="1" applyAlignment="1">
      <alignment vertical="center" wrapText="1"/>
    </xf>
    <xf numFmtId="0" fontId="2" fillId="0" borderId="30" xfId="0" applyFont="1" applyFill="1" applyBorder="1" applyAlignment="1" applyProtection="1">
      <alignment vertical="center" wrapText="1"/>
      <protection locked="0"/>
    </xf>
    <xf numFmtId="1" fontId="2" fillId="0" borderId="30" xfId="0" applyNumberFormat="1" applyFont="1" applyFill="1" applyBorder="1" applyAlignment="1" applyProtection="1">
      <alignment vertical="center" wrapText="1"/>
      <protection locked="0"/>
    </xf>
    <xf numFmtId="1" fontId="5" fillId="0" borderId="30" xfId="0" applyNumberFormat="1" applyFont="1" applyFill="1" applyBorder="1" applyAlignment="1">
      <alignment vertical="center" wrapText="1"/>
    </xf>
    <xf numFmtId="0" fontId="2" fillId="0" borderId="30" xfId="0" applyFont="1" applyBorder="1" applyAlignment="1">
      <alignment horizontal="justify" vertical="center" wrapText="1"/>
    </xf>
    <xf numFmtId="3" fontId="4" fillId="9" borderId="30" xfId="3" applyNumberFormat="1" applyFont="1" applyFill="1" applyBorder="1" applyAlignment="1">
      <alignment vertical="center"/>
    </xf>
    <xf numFmtId="3" fontId="0" fillId="0" borderId="30" xfId="2" applyNumberFormat="1" applyFont="1" applyFill="1" applyBorder="1" applyAlignment="1">
      <alignment vertical="center"/>
    </xf>
    <xf numFmtId="2" fontId="2" fillId="0" borderId="10" xfId="0" applyNumberFormat="1" applyFont="1" applyFill="1" applyBorder="1" applyAlignment="1" applyProtection="1">
      <alignment horizontal="center" vertical="center"/>
    </xf>
    <xf numFmtId="1" fontId="12" fillId="0" borderId="28" xfId="0" applyNumberFormat="1" applyFont="1" applyFill="1" applyBorder="1" applyAlignment="1">
      <alignment horizontal="center" vertical="center"/>
    </xf>
    <xf numFmtId="0" fontId="2" fillId="0" borderId="29" xfId="0" applyFont="1" applyFill="1" applyBorder="1" applyAlignment="1">
      <alignment horizontal="center" vertical="center" wrapText="1"/>
    </xf>
    <xf numFmtId="1" fontId="2" fillId="0" borderId="27" xfId="0" applyNumberFormat="1" applyFont="1" applyFill="1" applyBorder="1" applyAlignment="1">
      <alignment horizontal="center" vertical="center"/>
    </xf>
    <xf numFmtId="1" fontId="9" fillId="0" borderId="27" xfId="0" applyNumberFormat="1" applyFont="1" applyFill="1" applyBorder="1" applyAlignment="1">
      <alignment horizontal="center" vertical="center" wrapText="1"/>
    </xf>
    <xf numFmtId="0" fontId="2" fillId="11" borderId="27" xfId="0" applyFont="1" applyFill="1" applyBorder="1" applyAlignment="1">
      <alignment horizontal="justify" vertical="center" wrapText="1"/>
    </xf>
    <xf numFmtId="0" fontId="11" fillId="0" borderId="27" xfId="0" applyFont="1" applyFill="1" applyBorder="1" applyAlignment="1" applyProtection="1">
      <alignment horizontal="center" vertical="center" wrapText="1"/>
      <protection locked="0"/>
    </xf>
    <xf numFmtId="3" fontId="2" fillId="10" borderId="27" xfId="0" applyNumberFormat="1" applyFont="1" applyFill="1" applyBorder="1" applyAlignment="1">
      <alignment horizontal="center" vertical="center"/>
    </xf>
    <xf numFmtId="165" fontId="0" fillId="0" borderId="27" xfId="2" applyFont="1" applyFill="1" applyBorder="1" applyAlignment="1">
      <alignment horizontal="center" vertical="center"/>
    </xf>
    <xf numFmtId="166" fontId="2" fillId="0" borderId="27" xfId="0" applyNumberFormat="1" applyFont="1" applyFill="1" applyBorder="1" applyAlignment="1" applyProtection="1">
      <alignment horizontal="center" vertical="center" wrapText="1"/>
      <protection locked="0"/>
    </xf>
    <xf numFmtId="0" fontId="3" fillId="11" borderId="27" xfId="0" applyFont="1" applyFill="1" applyBorder="1" applyAlignment="1">
      <alignment horizontal="justify" vertical="center" wrapText="1"/>
    </xf>
    <xf numFmtId="14" fontId="3" fillId="0" borderId="27" xfId="0" applyNumberFormat="1" applyFont="1" applyFill="1" applyBorder="1" applyAlignment="1">
      <alignment horizontal="center" vertical="center"/>
    </xf>
    <xf numFmtId="0" fontId="2" fillId="0" borderId="33" xfId="0" applyFont="1" applyFill="1" applyBorder="1" applyAlignment="1">
      <alignment horizontal="justify" vertical="center" wrapText="1"/>
    </xf>
    <xf numFmtId="1" fontId="5" fillId="9" borderId="32" xfId="0" applyNumberFormat="1" applyFont="1" applyFill="1" applyBorder="1" applyAlignment="1">
      <alignment horizontal="center" vertical="center" wrapText="1"/>
    </xf>
    <xf numFmtId="0" fontId="2" fillId="9" borderId="32" xfId="0" applyFont="1" applyFill="1" applyBorder="1" applyAlignment="1">
      <alignment horizontal="justify" vertical="center" wrapText="1"/>
    </xf>
    <xf numFmtId="14" fontId="2" fillId="9" borderId="32" xfId="0" applyNumberFormat="1" applyFont="1" applyFill="1" applyBorder="1" applyAlignment="1">
      <alignment horizontal="center" vertical="center"/>
    </xf>
    <xf numFmtId="1" fontId="4" fillId="9" borderId="32" xfId="0" applyNumberFormat="1" applyFont="1" applyFill="1" applyBorder="1" applyAlignment="1" applyProtection="1">
      <alignment horizontal="center" vertical="center" wrapText="1"/>
    </xf>
    <xf numFmtId="9" fontId="3" fillId="9" borderId="32" xfId="1" applyFont="1" applyFill="1" applyBorder="1" applyAlignment="1">
      <alignment horizontal="center" vertical="center" wrapText="1"/>
    </xf>
    <xf numFmtId="0" fontId="4" fillId="9" borderId="32" xfId="0" applyFont="1" applyFill="1" applyBorder="1" applyAlignment="1">
      <alignment horizontal="center" vertical="center" wrapText="1"/>
    </xf>
    <xf numFmtId="0" fontId="2" fillId="9" borderId="32" xfId="0" applyFont="1" applyFill="1" applyBorder="1" applyAlignment="1">
      <alignment horizontal="center" vertical="center" wrapText="1"/>
    </xf>
    <xf numFmtId="0" fontId="2" fillId="9" borderId="37" xfId="0" applyFont="1" applyFill="1" applyBorder="1" applyAlignment="1">
      <alignment horizontal="center" vertical="center" wrapText="1"/>
    </xf>
    <xf numFmtId="14" fontId="2" fillId="0" borderId="32" xfId="0" applyNumberFormat="1" applyFont="1" applyFill="1" applyBorder="1" applyAlignment="1" applyProtection="1">
      <alignment horizontal="center" vertical="center"/>
    </xf>
    <xf numFmtId="14" fontId="2" fillId="9" borderId="32" xfId="0" applyNumberFormat="1" applyFont="1" applyFill="1" applyBorder="1" applyAlignment="1" applyProtection="1">
      <alignment horizontal="center" vertical="center"/>
    </xf>
    <xf numFmtId="0" fontId="2" fillId="0" borderId="32" xfId="0" applyFont="1" applyFill="1" applyBorder="1" applyAlignment="1" applyProtection="1">
      <alignment horizontal="center" vertical="center" wrapText="1"/>
    </xf>
    <xf numFmtId="0" fontId="2" fillId="9" borderId="32"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9" borderId="29" xfId="0" applyFont="1" applyFill="1" applyBorder="1" applyAlignment="1">
      <alignment horizontal="center" vertical="center" wrapText="1"/>
    </xf>
    <xf numFmtId="49" fontId="4" fillId="0" borderId="75" xfId="0" applyNumberFormat="1" applyFont="1" applyFill="1" applyBorder="1" applyAlignment="1">
      <alignment horizontal="justify" vertical="center" wrapText="1"/>
    </xf>
    <xf numFmtId="49" fontId="4" fillId="0" borderId="40" xfId="0" applyNumberFormat="1" applyFont="1" applyFill="1" applyBorder="1" applyAlignment="1">
      <alignment horizontal="justify" vertical="center" wrapText="1"/>
    </xf>
    <xf numFmtId="49" fontId="4" fillId="0" borderId="78" xfId="0" applyNumberFormat="1" applyFont="1" applyFill="1" applyBorder="1" applyAlignment="1">
      <alignment horizontal="justify" vertical="center" wrapText="1"/>
    </xf>
    <xf numFmtId="14" fontId="4" fillId="0" borderId="75" xfId="0" applyNumberFormat="1" applyFont="1" applyFill="1" applyBorder="1" applyAlignment="1">
      <alignment horizontal="center" vertical="center" wrapText="1"/>
    </xf>
    <xf numFmtId="9" fontId="4" fillId="0" borderId="75" xfId="1" applyFont="1" applyFill="1" applyBorder="1" applyAlignment="1">
      <alignment horizontal="center" vertical="center" wrapText="1"/>
    </xf>
    <xf numFmtId="0" fontId="4" fillId="0" borderId="75" xfId="0" applyFont="1" applyFill="1" applyBorder="1" applyAlignment="1">
      <alignment horizontal="center" vertical="center" wrapText="1"/>
    </xf>
    <xf numFmtId="14" fontId="4" fillId="0" borderId="40" xfId="0" applyNumberFormat="1" applyFont="1" applyFill="1" applyBorder="1" applyAlignment="1">
      <alignment horizontal="center" vertical="center" wrapText="1"/>
    </xf>
    <xf numFmtId="9" fontId="4" fillId="0" borderId="40" xfId="1" applyFont="1" applyFill="1" applyBorder="1" applyAlignment="1">
      <alignment horizontal="center" vertical="center" wrapText="1"/>
    </xf>
    <xf numFmtId="0" fontId="4" fillId="0" borderId="40" xfId="0" applyFont="1" applyFill="1" applyBorder="1" applyAlignment="1">
      <alignment horizontal="center" vertical="center" wrapText="1"/>
    </xf>
    <xf numFmtId="14" fontId="4" fillId="0" borderId="78" xfId="0" applyNumberFormat="1" applyFont="1" applyFill="1" applyBorder="1" applyAlignment="1">
      <alignment horizontal="center" vertical="center" wrapText="1"/>
    </xf>
    <xf numFmtId="9" fontId="4" fillId="0" borderId="78" xfId="1" applyFont="1" applyFill="1" applyBorder="1" applyAlignment="1">
      <alignment horizontal="center" vertical="center" wrapText="1"/>
    </xf>
    <xf numFmtId="0" fontId="4" fillId="0" borderId="78" xfId="0" applyFont="1" applyFill="1" applyBorder="1" applyAlignment="1">
      <alignment horizontal="center" vertical="center" wrapText="1"/>
    </xf>
    <xf numFmtId="0" fontId="2" fillId="0" borderId="15" xfId="0" applyFont="1" applyFill="1" applyBorder="1" applyAlignment="1" applyProtection="1">
      <alignment horizontal="justify" vertical="center"/>
      <protection locked="0"/>
    </xf>
    <xf numFmtId="0" fontId="2" fillId="0" borderId="21" xfId="0" applyFont="1" applyFill="1" applyBorder="1" applyAlignment="1" applyProtection="1">
      <alignment horizontal="justify" vertical="center"/>
      <protection locked="0"/>
    </xf>
    <xf numFmtId="0" fontId="3" fillId="0" borderId="21" xfId="0" applyFont="1" applyFill="1" applyBorder="1" applyAlignment="1" applyProtection="1">
      <alignment horizontal="justify" vertical="center"/>
      <protection locked="0"/>
    </xf>
    <xf numFmtId="0" fontId="3" fillId="0" borderId="15" xfId="0" applyFont="1" applyFill="1" applyBorder="1" applyAlignment="1" applyProtection="1">
      <alignment horizontal="justify" vertical="center"/>
      <protection locked="0"/>
    </xf>
    <xf numFmtId="14" fontId="4" fillId="0" borderId="24" xfId="0" applyNumberFormat="1" applyFont="1" applyFill="1" applyBorder="1" applyAlignment="1">
      <alignment horizontal="center" vertical="center" wrapText="1"/>
    </xf>
    <xf numFmtId="14" fontId="4" fillId="0" borderId="10" xfId="0" applyNumberFormat="1" applyFont="1" applyFill="1" applyBorder="1" applyAlignment="1">
      <alignment horizontal="center" vertical="center" wrapText="1"/>
    </xf>
    <xf numFmtId="1" fontId="2" fillId="0" borderId="69" xfId="0" applyNumberFormat="1" applyFont="1" applyFill="1" applyBorder="1" applyAlignment="1">
      <alignment horizontal="center" vertical="center" wrapText="1"/>
    </xf>
    <xf numFmtId="166" fontId="3" fillId="0" borderId="14" xfId="0" applyNumberFormat="1" applyFont="1" applyFill="1" applyBorder="1" applyAlignment="1" applyProtection="1">
      <alignment horizontal="justify" vertical="center" wrapText="1"/>
      <protection locked="0"/>
    </xf>
    <xf numFmtId="166" fontId="3" fillId="0" borderId="20" xfId="0" applyNumberFormat="1" applyFont="1" applyFill="1" applyBorder="1" applyAlignment="1" applyProtection="1">
      <alignment horizontal="justify" vertical="center" wrapText="1"/>
      <protection locked="0"/>
    </xf>
    <xf numFmtId="0" fontId="2" fillId="13" borderId="17" xfId="0" applyFont="1" applyFill="1" applyBorder="1" applyAlignment="1">
      <alignment horizontal="justify" vertical="center" wrapText="1"/>
    </xf>
    <xf numFmtId="0" fontId="3" fillId="0" borderId="28" xfId="0" applyFont="1" applyFill="1" applyBorder="1" applyAlignment="1" applyProtection="1">
      <alignment horizontal="justify" vertical="center" wrapText="1"/>
    </xf>
    <xf numFmtId="166" fontId="3" fillId="0" borderId="10" xfId="0" applyNumberFormat="1" applyFont="1" applyFill="1" applyBorder="1" applyAlignment="1" applyProtection="1">
      <alignment horizontal="justify" vertical="center" wrapText="1"/>
      <protection locked="0"/>
    </xf>
    <xf numFmtId="3" fontId="0" fillId="9" borderId="10" xfId="2" applyNumberFormat="1" applyFont="1" applyFill="1" applyBorder="1" applyAlignment="1">
      <alignment horizontal="center" vertical="center"/>
    </xf>
    <xf numFmtId="0" fontId="2" fillId="0" borderId="47" xfId="0"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xf>
    <xf numFmtId="167" fontId="4" fillId="0" borderId="30" xfId="2" applyNumberFormat="1" applyFont="1" applyFill="1" applyBorder="1" applyAlignment="1" applyProtection="1">
      <alignment horizontal="center" vertical="center" wrapText="1"/>
    </xf>
    <xf numFmtId="167" fontId="2" fillId="0" borderId="30" xfId="2" applyNumberFormat="1" applyFont="1" applyFill="1" applyBorder="1" applyAlignment="1" applyProtection="1">
      <alignment horizontal="center" vertical="center" wrapText="1"/>
    </xf>
    <xf numFmtId="166" fontId="3" fillId="0" borderId="30" xfId="0" applyNumberFormat="1" applyFont="1" applyFill="1" applyBorder="1" applyAlignment="1" applyProtection="1">
      <alignment horizontal="center" vertical="center" wrapText="1"/>
    </xf>
    <xf numFmtId="1" fontId="5" fillId="0" borderId="30" xfId="0" applyNumberFormat="1" applyFont="1" applyFill="1" applyBorder="1" applyAlignment="1" applyProtection="1">
      <alignment horizontal="center" vertical="center" wrapText="1"/>
    </xf>
    <xf numFmtId="0" fontId="3" fillId="0" borderId="30" xfId="0" applyFont="1" applyFill="1" applyBorder="1" applyAlignment="1" applyProtection="1">
      <alignment horizontal="justify" vertical="center" wrapText="1"/>
    </xf>
    <xf numFmtId="170" fontId="3" fillId="0" borderId="30" xfId="0" applyNumberFormat="1" applyFont="1" applyFill="1" applyBorder="1" applyAlignment="1" applyProtection="1">
      <alignment horizontal="center" vertical="center" wrapText="1"/>
    </xf>
    <xf numFmtId="174" fontId="3" fillId="0" borderId="30" xfId="0" applyNumberFormat="1" applyFont="1" applyFill="1" applyBorder="1" applyAlignment="1" applyProtection="1">
      <alignment horizontal="center" vertical="center" wrapText="1"/>
    </xf>
    <xf numFmtId="9" fontId="3" fillId="0" borderId="30" xfId="1" applyFont="1" applyFill="1" applyBorder="1" applyAlignment="1" applyProtection="1">
      <alignment horizontal="center" vertical="center" wrapText="1"/>
    </xf>
    <xf numFmtId="166" fontId="20" fillId="0" borderId="42" xfId="8" applyNumberFormat="1" applyFont="1" applyFill="1" applyBorder="1" applyAlignment="1" applyProtection="1">
      <alignment vertical="center" wrapText="1"/>
    </xf>
    <xf numFmtId="9" fontId="2" fillId="0" borderId="30" xfId="1" applyFont="1" applyFill="1" applyBorder="1" applyAlignment="1" applyProtection="1">
      <alignment horizontal="center" vertical="center" wrapText="1"/>
    </xf>
    <xf numFmtId="9" fontId="2" fillId="0" borderId="10" xfId="1" applyFont="1" applyFill="1" applyBorder="1" applyAlignment="1" applyProtection="1">
      <alignment horizontal="center" vertical="center" wrapText="1"/>
    </xf>
    <xf numFmtId="9" fontId="5" fillId="0" borderId="10" xfId="0" applyNumberFormat="1" applyFont="1" applyFill="1" applyBorder="1" applyAlignment="1">
      <alignment horizontal="center" vertical="center"/>
    </xf>
    <xf numFmtId="9" fontId="30" fillId="0" borderId="10" xfId="0" applyNumberFormat="1" applyFont="1" applyFill="1" applyBorder="1" applyAlignment="1">
      <alignment horizontal="center" vertical="center"/>
    </xf>
    <xf numFmtId="0" fontId="5" fillId="0" borderId="2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0" xfId="0" applyNumberFormat="1" applyFont="1" applyFill="1" applyBorder="1" applyAlignment="1">
      <alignment horizontal="center" vertical="center"/>
    </xf>
    <xf numFmtId="9" fontId="9" fillId="0" borderId="10" xfId="0" applyNumberFormat="1" applyFont="1" applyFill="1" applyBorder="1" applyAlignment="1">
      <alignment horizontal="center" vertical="center"/>
    </xf>
    <xf numFmtId="0" fontId="9" fillId="0" borderId="10"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9" fontId="5" fillId="0" borderId="28" xfId="0" applyNumberFormat="1" applyFont="1" applyFill="1" applyBorder="1" applyAlignment="1">
      <alignment horizontal="center" vertical="center"/>
    </xf>
    <xf numFmtId="0" fontId="5" fillId="0" borderId="14" xfId="0" applyNumberFormat="1" applyFont="1" applyFill="1" applyBorder="1" applyAlignment="1">
      <alignment horizontal="center" vertical="center"/>
    </xf>
    <xf numFmtId="0" fontId="5" fillId="0" borderId="30"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9" fontId="5" fillId="0" borderId="27" xfId="0" applyNumberFormat="1" applyFont="1" applyFill="1" applyBorder="1" applyAlignment="1">
      <alignment horizontal="center" vertical="center"/>
    </xf>
    <xf numFmtId="0" fontId="5" fillId="0" borderId="56" xfId="0" applyFont="1" applyFill="1" applyBorder="1" applyAlignment="1">
      <alignment horizontal="center" vertical="center"/>
    </xf>
    <xf numFmtId="1" fontId="9" fillId="0" borderId="10" xfId="1" applyNumberFormat="1" applyFont="1" applyFill="1" applyBorder="1" applyAlignment="1" applyProtection="1">
      <alignment horizontal="center" vertical="center"/>
      <protection locked="0"/>
    </xf>
    <xf numFmtId="1" fontId="30" fillId="0" borderId="10" xfId="0" applyNumberFormat="1" applyFont="1" applyFill="1" applyBorder="1" applyAlignment="1" applyProtection="1">
      <alignment horizontal="center" vertical="center"/>
      <protection locked="0"/>
    </xf>
    <xf numFmtId="1" fontId="30" fillId="0" borderId="72" xfId="0" applyNumberFormat="1" applyFont="1" applyFill="1" applyBorder="1" applyAlignment="1" applyProtection="1">
      <alignment horizontal="center" vertical="center"/>
      <protection locked="0"/>
    </xf>
    <xf numFmtId="9" fontId="5" fillId="9" borderId="10" xfId="0" applyNumberFormat="1" applyFont="1" applyFill="1" applyBorder="1" applyAlignment="1">
      <alignment horizontal="center" vertical="center"/>
    </xf>
    <xf numFmtId="9" fontId="30" fillId="0" borderId="27" xfId="0" applyNumberFormat="1" applyFont="1" applyFill="1" applyBorder="1" applyAlignment="1">
      <alignment horizontal="center" vertical="center"/>
    </xf>
    <xf numFmtId="0" fontId="9" fillId="0" borderId="30"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165" fontId="0" fillId="0" borderId="30" xfId="2" applyFont="1" applyFill="1" applyBorder="1" applyAlignment="1">
      <alignment horizontal="center" vertical="center"/>
    </xf>
    <xf numFmtId="0" fontId="3" fillId="10" borderId="30" xfId="0" applyFont="1" applyFill="1" applyBorder="1" applyAlignment="1">
      <alignment horizontal="justify" vertical="center" wrapText="1"/>
    </xf>
    <xf numFmtId="14" fontId="3" fillId="0" borderId="30" xfId="0" applyNumberFormat="1" applyFont="1" applyFill="1" applyBorder="1" applyAlignment="1">
      <alignment horizontal="center" vertical="center"/>
    </xf>
    <xf numFmtId="0" fontId="2" fillId="0" borderId="42" xfId="0" applyFont="1" applyBorder="1" applyAlignment="1">
      <alignment horizontal="justify" vertical="center" wrapText="1"/>
    </xf>
    <xf numFmtId="3" fontId="4" fillId="10" borderId="30" xfId="0" applyNumberFormat="1" applyFont="1" applyFill="1" applyBorder="1" applyAlignment="1">
      <alignment horizontal="center" vertical="center"/>
    </xf>
    <xf numFmtId="166" fontId="5" fillId="0" borderId="30" xfId="0" applyNumberFormat="1" applyFont="1" applyFill="1" applyBorder="1" applyAlignment="1" applyProtection="1">
      <alignment horizontal="center" vertical="center" wrapText="1"/>
      <protection locked="0"/>
    </xf>
    <xf numFmtId="0" fontId="4" fillId="11" borderId="30" xfId="0" applyFont="1" applyFill="1" applyBorder="1" applyAlignment="1">
      <alignment horizontal="justify" vertical="center" wrapText="1"/>
    </xf>
    <xf numFmtId="0" fontId="2" fillId="0" borderId="42" xfId="0" applyFont="1" applyFill="1" applyBorder="1" applyAlignment="1">
      <alignment horizontal="justify" vertical="center" wrapText="1"/>
    </xf>
    <xf numFmtId="9" fontId="5" fillId="0" borderId="24" xfId="0" applyNumberFormat="1" applyFont="1" applyFill="1" applyBorder="1" applyAlignment="1">
      <alignment horizontal="center" vertical="center"/>
    </xf>
    <xf numFmtId="1" fontId="5" fillId="0" borderId="24" xfId="6" applyNumberFormat="1" applyFont="1" applyBorder="1" applyAlignment="1">
      <alignment horizontal="center" vertical="center" wrapText="1"/>
    </xf>
    <xf numFmtId="168" fontId="3" fillId="0" borderId="24" xfId="6" applyNumberFormat="1" applyFont="1" applyBorder="1" applyAlignment="1">
      <alignment horizontal="justify" vertical="center" wrapText="1"/>
    </xf>
    <xf numFmtId="14" fontId="4" fillId="0" borderId="24" xfId="6" applyNumberFormat="1" applyFont="1" applyBorder="1" applyAlignment="1">
      <alignment horizontal="center" vertical="center"/>
    </xf>
    <xf numFmtId="1" fontId="4" fillId="0" borderId="24" xfId="6" applyNumberFormat="1" applyFont="1" applyBorder="1" applyAlignment="1">
      <alignment horizontal="center" vertical="center" wrapText="1"/>
    </xf>
    <xf numFmtId="9" fontId="3" fillId="0" borderId="24" xfId="6" applyNumberFormat="1" applyFont="1" applyBorder="1" applyAlignment="1">
      <alignment horizontal="center" vertical="center" wrapText="1"/>
    </xf>
    <xf numFmtId="0" fontId="4" fillId="0" borderId="24" xfId="6" applyFont="1" applyBorder="1" applyAlignment="1">
      <alignment horizontal="justify" vertical="center" wrapText="1"/>
    </xf>
    <xf numFmtId="14" fontId="4" fillId="0" borderId="14" xfId="7" applyNumberFormat="1" applyFont="1" applyFill="1" applyBorder="1" applyAlignment="1">
      <alignment horizontal="center" vertical="center"/>
    </xf>
    <xf numFmtId="14" fontId="4" fillId="0" borderId="20" xfId="7" applyNumberFormat="1" applyFont="1" applyFill="1" applyBorder="1" applyAlignment="1">
      <alignment horizontal="center" vertical="center"/>
    </xf>
    <xf numFmtId="0" fontId="3" fillId="0" borderId="24" xfId="0" applyFont="1" applyFill="1" applyBorder="1" applyAlignment="1" applyProtection="1">
      <alignment horizontal="justify" vertical="center" wrapText="1"/>
    </xf>
    <xf numFmtId="14" fontId="2" fillId="0" borderId="24" xfId="0" applyNumberFormat="1" applyFont="1" applyFill="1" applyBorder="1" applyAlignment="1">
      <alignment horizontal="center" vertical="center" wrapText="1"/>
    </xf>
    <xf numFmtId="1" fontId="4" fillId="0" borderId="99" xfId="0" applyNumberFormat="1" applyFont="1" applyFill="1" applyBorder="1" applyAlignment="1" applyProtection="1">
      <alignment horizontal="center" vertical="center" wrapText="1"/>
    </xf>
    <xf numFmtId="9" fontId="30" fillId="0" borderId="30" xfId="0" applyNumberFormat="1" applyFont="1" applyFill="1" applyBorder="1" applyAlignment="1">
      <alignment horizontal="center" vertical="center"/>
    </xf>
    <xf numFmtId="1" fontId="18" fillId="0" borderId="30" xfId="0" applyNumberFormat="1" applyFont="1" applyFill="1" applyBorder="1" applyAlignment="1" applyProtection="1">
      <alignment horizontal="center" vertical="center" wrapText="1"/>
      <protection locked="0"/>
    </xf>
    <xf numFmtId="3" fontId="4" fillId="0" borderId="30" xfId="0" applyNumberFormat="1" applyFont="1" applyFill="1" applyBorder="1" applyAlignment="1">
      <alignment horizontal="center" vertical="center"/>
    </xf>
    <xf numFmtId="0" fontId="2" fillId="9" borderId="13" xfId="0" applyFont="1" applyFill="1" applyBorder="1" applyAlignment="1" applyProtection="1">
      <alignment vertical="center" wrapText="1"/>
      <protection locked="0"/>
    </xf>
    <xf numFmtId="0" fontId="2" fillId="9" borderId="14" xfId="0" applyFont="1" applyFill="1" applyBorder="1" applyAlignment="1" applyProtection="1">
      <alignment vertical="center" wrapText="1"/>
      <protection locked="0"/>
    </xf>
    <xf numFmtId="1" fontId="2" fillId="0" borderId="14" xfId="0" applyNumberFormat="1" applyFont="1" applyFill="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3" fillId="9" borderId="14" xfId="0" applyFont="1" applyFill="1" applyBorder="1" applyAlignment="1">
      <alignment vertical="center"/>
    </xf>
    <xf numFmtId="9" fontId="2" fillId="0" borderId="14" xfId="1" applyFont="1" applyFill="1" applyBorder="1" applyAlignment="1">
      <alignment vertical="center"/>
    </xf>
    <xf numFmtId="0" fontId="2" fillId="0" borderId="14" xfId="0" applyFont="1" applyFill="1" applyBorder="1" applyAlignment="1">
      <alignment vertical="center"/>
    </xf>
    <xf numFmtId="3" fontId="4" fillId="10" borderId="14" xfId="0" applyNumberFormat="1" applyFont="1" applyFill="1" applyBorder="1" applyAlignment="1">
      <alignment vertical="center"/>
    </xf>
    <xf numFmtId="165" fontId="2" fillId="0" borderId="14" xfId="2" applyFont="1" applyFill="1" applyBorder="1" applyAlignment="1">
      <alignment vertical="center"/>
    </xf>
    <xf numFmtId="14" fontId="2" fillId="0" borderId="14" xfId="0" applyNumberFormat="1" applyFont="1" applyFill="1" applyBorder="1" applyAlignment="1">
      <alignment vertical="center"/>
    </xf>
    <xf numFmtId="1" fontId="4" fillId="0" borderId="14" xfId="0" applyNumberFormat="1" applyFont="1" applyFill="1" applyBorder="1" applyAlignment="1" applyProtection="1">
      <alignment vertical="center" wrapText="1"/>
    </xf>
    <xf numFmtId="9" fontId="3" fillId="0" borderId="14" xfId="1" applyFont="1" applyFill="1" applyBorder="1" applyAlignment="1">
      <alignment vertical="center" wrapText="1"/>
    </xf>
    <xf numFmtId="0" fontId="9" fillId="0" borderId="14" xfId="0" applyFont="1" applyFill="1" applyBorder="1" applyAlignment="1" applyProtection="1">
      <alignment horizontal="center" vertical="center" wrapText="1"/>
      <protection locked="0"/>
    </xf>
    <xf numFmtId="1" fontId="2" fillId="0" borderId="14" xfId="0" applyNumberFormat="1" applyFont="1" applyFill="1" applyBorder="1" applyAlignment="1" applyProtection="1">
      <alignment horizontal="center" vertical="center" wrapText="1"/>
      <protection locked="0"/>
    </xf>
    <xf numFmtId="1" fontId="2" fillId="0" borderId="17" xfId="0" applyNumberFormat="1" applyFont="1" applyFill="1" applyBorder="1" applyAlignment="1" applyProtection="1">
      <alignment horizontal="center" vertical="center" wrapText="1"/>
      <protection locked="0"/>
    </xf>
    <xf numFmtId="1" fontId="2" fillId="0" borderId="20" xfId="0" applyNumberFormat="1"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1" fontId="5" fillId="0" borderId="14" xfId="0" applyNumberFormat="1" applyFont="1" applyFill="1" applyBorder="1" applyAlignment="1" applyProtection="1">
      <alignment horizontal="center" vertical="center" wrapText="1"/>
    </xf>
    <xf numFmtId="1" fontId="5" fillId="0" borderId="17" xfId="0" applyNumberFormat="1" applyFont="1" applyFill="1" applyBorder="1" applyAlignment="1" applyProtection="1">
      <alignment horizontal="center" vertical="center" wrapText="1"/>
    </xf>
    <xf numFmtId="1" fontId="5" fillId="0" borderId="20" xfId="0" applyNumberFormat="1"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9" fontId="2" fillId="0" borderId="14" xfId="1" applyFont="1" applyFill="1" applyBorder="1" applyAlignment="1" applyProtection="1">
      <alignment horizontal="center" vertical="center"/>
    </xf>
    <xf numFmtId="9" fontId="2" fillId="0" borderId="17" xfId="1" applyFont="1" applyFill="1" applyBorder="1" applyAlignment="1" applyProtection="1">
      <alignment horizontal="center" vertical="center"/>
    </xf>
    <xf numFmtId="9" fontId="2" fillId="0" borderId="20" xfId="1" applyFont="1" applyFill="1" applyBorder="1" applyAlignment="1" applyProtection="1">
      <alignment horizontal="center" vertical="center"/>
    </xf>
    <xf numFmtId="0" fontId="2" fillId="0" borderId="14"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175" fontId="2" fillId="0" borderId="14" xfId="9" applyFont="1" applyFill="1" applyBorder="1" applyAlignment="1" applyProtection="1">
      <alignment horizontal="center" vertical="center"/>
    </xf>
    <xf numFmtId="175" fontId="2" fillId="0" borderId="17" xfId="9" applyFont="1" applyFill="1" applyBorder="1" applyAlignment="1" applyProtection="1">
      <alignment horizontal="center" vertical="center"/>
    </xf>
    <xf numFmtId="175" fontId="2" fillId="0" borderId="20" xfId="9" applyFont="1" applyFill="1" applyBorder="1" applyAlignment="1" applyProtection="1">
      <alignment horizontal="center" vertical="center"/>
    </xf>
    <xf numFmtId="166" fontId="3" fillId="0" borderId="14" xfId="0" applyNumberFormat="1" applyFont="1" applyFill="1" applyBorder="1" applyAlignment="1" applyProtection="1">
      <alignment horizontal="center" vertical="center" wrapText="1"/>
    </xf>
    <xf numFmtId="166" fontId="3" fillId="0" borderId="17" xfId="0" applyNumberFormat="1" applyFont="1" applyFill="1" applyBorder="1" applyAlignment="1" applyProtection="1">
      <alignment horizontal="center" vertical="center" wrapText="1"/>
    </xf>
    <xf numFmtId="166" fontId="3" fillId="0" borderId="20"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1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0" xfId="0" applyFont="1" applyFill="1" applyBorder="1" applyAlignment="1">
      <alignment horizontal="center" vertical="center" wrapText="1"/>
    </xf>
    <xf numFmtId="9" fontId="2" fillId="0" borderId="14" xfId="0" applyNumberFormat="1" applyFont="1" applyFill="1" applyBorder="1" applyAlignment="1" applyProtection="1">
      <alignment horizontal="center" vertical="center"/>
    </xf>
    <xf numFmtId="9" fontId="2" fillId="0" borderId="20" xfId="0" applyNumberFormat="1" applyFont="1" applyFill="1" applyBorder="1" applyAlignment="1" applyProtection="1">
      <alignment horizontal="center" vertical="center"/>
    </xf>
    <xf numFmtId="165" fontId="2" fillId="0" borderId="14" xfId="2" applyFont="1" applyFill="1" applyBorder="1" applyAlignment="1" applyProtection="1">
      <alignment horizontal="center" vertical="center"/>
    </xf>
    <xf numFmtId="165" fontId="2" fillId="0" borderId="20" xfId="2" applyFont="1" applyFill="1" applyBorder="1" applyAlignment="1" applyProtection="1">
      <alignment horizontal="center" vertical="center"/>
    </xf>
    <xf numFmtId="0" fontId="2" fillId="0" borderId="13"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9" fillId="9" borderId="14" xfId="0" applyFont="1" applyFill="1" applyBorder="1" applyAlignment="1" applyProtection="1">
      <alignment horizontal="center" vertical="center" wrapText="1"/>
    </xf>
    <xf numFmtId="0" fontId="9" fillId="9" borderId="17" xfId="0" applyFont="1" applyFill="1" applyBorder="1" applyAlignment="1" applyProtection="1">
      <alignment horizontal="center" vertical="center" wrapText="1"/>
    </xf>
    <xf numFmtId="0" fontId="9" fillId="9" borderId="32" xfId="0" applyFont="1" applyFill="1" applyBorder="1" applyAlignment="1" applyProtection="1">
      <alignment horizontal="center" vertical="center" wrapText="1"/>
    </xf>
    <xf numFmtId="1" fontId="5" fillId="9" borderId="14" xfId="0" applyNumberFormat="1" applyFont="1" applyFill="1" applyBorder="1" applyAlignment="1" applyProtection="1">
      <alignment horizontal="center" vertical="center" wrapText="1"/>
    </xf>
    <xf numFmtId="1" fontId="5" fillId="9" borderId="17" xfId="0" applyNumberFormat="1" applyFont="1" applyFill="1" applyBorder="1" applyAlignment="1" applyProtection="1">
      <alignment horizontal="center" vertical="center" wrapText="1"/>
    </xf>
    <xf numFmtId="1" fontId="5" fillId="9" borderId="32" xfId="0" applyNumberFormat="1" applyFont="1" applyFill="1" applyBorder="1" applyAlignment="1" applyProtection="1">
      <alignment horizontal="center" vertical="center" wrapText="1"/>
    </xf>
    <xf numFmtId="0" fontId="3" fillId="9" borderId="14" xfId="0" applyFont="1" applyFill="1" applyBorder="1" applyAlignment="1" applyProtection="1">
      <alignment horizontal="center" vertical="center" wrapText="1"/>
    </xf>
    <xf numFmtId="0" fontId="3" fillId="9" borderId="17" xfId="0" applyFont="1" applyFill="1" applyBorder="1" applyAlignment="1" applyProtection="1">
      <alignment horizontal="center" vertical="center" wrapText="1"/>
    </xf>
    <xf numFmtId="0" fontId="3" fillId="9" borderId="32" xfId="0" applyFont="1" applyFill="1" applyBorder="1" applyAlignment="1" applyProtection="1">
      <alignment horizontal="center" vertical="center" wrapText="1"/>
    </xf>
    <xf numFmtId="9" fontId="2" fillId="9" borderId="14" xfId="0" applyNumberFormat="1" applyFont="1" applyFill="1" applyBorder="1" applyAlignment="1" applyProtection="1">
      <alignment horizontal="center" vertical="center"/>
    </xf>
    <xf numFmtId="9" fontId="2" fillId="9" borderId="17" xfId="0" applyNumberFormat="1" applyFont="1" applyFill="1" applyBorder="1" applyAlignment="1" applyProtection="1">
      <alignment horizontal="center" vertical="center"/>
    </xf>
    <xf numFmtId="9" fontId="2" fillId="9" borderId="32" xfId="0" applyNumberFormat="1" applyFont="1" applyFill="1" applyBorder="1" applyAlignment="1" applyProtection="1">
      <alignment horizontal="center" vertical="center"/>
    </xf>
    <xf numFmtId="0" fontId="2" fillId="9" borderId="14" xfId="0" applyFont="1" applyFill="1" applyBorder="1" applyAlignment="1" applyProtection="1">
      <alignment horizontal="center" vertical="center" wrapText="1"/>
    </xf>
    <xf numFmtId="0" fontId="2" fillId="9" borderId="17" xfId="0" applyFont="1" applyFill="1" applyBorder="1" applyAlignment="1" applyProtection="1">
      <alignment horizontal="center" vertical="center" wrapText="1"/>
    </xf>
    <xf numFmtId="0" fontId="2" fillId="9" borderId="32" xfId="0" applyFont="1" applyFill="1" applyBorder="1" applyAlignment="1" applyProtection="1">
      <alignment horizontal="center" vertical="center" wrapText="1"/>
    </xf>
    <xf numFmtId="165" fontId="2" fillId="9" borderId="14" xfId="2" applyFont="1" applyFill="1" applyBorder="1" applyAlignment="1" applyProtection="1">
      <alignment horizontal="center" vertical="center"/>
    </xf>
    <xf numFmtId="165" fontId="2" fillId="9" borderId="17" xfId="2" applyFont="1" applyFill="1" applyBorder="1" applyAlignment="1" applyProtection="1">
      <alignment horizontal="center" vertical="center"/>
    </xf>
    <xf numFmtId="165" fontId="2" fillId="9" borderId="32" xfId="2" applyFont="1" applyFill="1" applyBorder="1" applyAlignment="1" applyProtection="1">
      <alignment horizontal="center" vertical="center"/>
    </xf>
    <xf numFmtId="166" fontId="3" fillId="9" borderId="14" xfId="0" applyNumberFormat="1" applyFont="1" applyFill="1" applyBorder="1" applyAlignment="1" applyProtection="1">
      <alignment horizontal="center" vertical="center" wrapText="1"/>
    </xf>
    <xf numFmtId="166" fontId="3" fillId="9" borderId="17" xfId="0" applyNumberFormat="1" applyFont="1" applyFill="1" applyBorder="1" applyAlignment="1" applyProtection="1">
      <alignment horizontal="center" vertical="center" wrapText="1"/>
    </xf>
    <xf numFmtId="166" fontId="3" fillId="9" borderId="32" xfId="0" applyNumberFormat="1"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32" xfId="0" applyFont="1" applyFill="1" applyBorder="1" applyAlignment="1">
      <alignment horizontal="center" vertical="center" wrapText="1"/>
    </xf>
    <xf numFmtId="1" fontId="2" fillId="0" borderId="32" xfId="0" applyNumberFormat="1" applyFont="1" applyFill="1" applyBorder="1" applyAlignment="1" applyProtection="1">
      <alignment horizontal="center" vertical="center" wrapText="1"/>
      <protection locked="0"/>
    </xf>
    <xf numFmtId="0" fontId="2" fillId="0" borderId="14" xfId="0" applyFont="1" applyFill="1" applyBorder="1" applyAlignment="1" applyProtection="1">
      <alignment horizontal="justify" vertical="center" wrapText="1"/>
      <protection locked="0"/>
    </xf>
    <xf numFmtId="0" fontId="2" fillId="0" borderId="17" xfId="0" applyFont="1" applyFill="1" applyBorder="1" applyAlignment="1" applyProtection="1">
      <alignment horizontal="justify" vertical="center" wrapText="1"/>
      <protection locked="0"/>
    </xf>
    <xf numFmtId="0" fontId="2" fillId="0" borderId="32" xfId="0" applyFont="1" applyFill="1" applyBorder="1" applyAlignment="1" applyProtection="1">
      <alignment horizontal="justify" vertical="center" wrapText="1"/>
      <protection locked="0"/>
    </xf>
    <xf numFmtId="165" fontId="2" fillId="9" borderId="20" xfId="2" applyFont="1" applyFill="1" applyBorder="1" applyAlignment="1" applyProtection="1">
      <alignment horizontal="center" vertical="center"/>
    </xf>
    <xf numFmtId="9" fontId="2" fillId="0" borderId="17" xfId="0" applyNumberFormat="1" applyFont="1" applyFill="1" applyBorder="1" applyAlignment="1" applyProtection="1">
      <alignment horizontal="center" vertical="center"/>
    </xf>
    <xf numFmtId="165" fontId="2" fillId="0" borderId="17" xfId="2" applyFont="1" applyFill="1" applyBorder="1" applyAlignment="1" applyProtection="1">
      <alignment horizontal="center" vertical="center"/>
    </xf>
    <xf numFmtId="0" fontId="2" fillId="0" borderId="20" xfId="0" applyFont="1" applyFill="1" applyBorder="1" applyAlignment="1" applyProtection="1">
      <alignment horizontal="justify" vertical="center" wrapText="1"/>
      <protection locked="0"/>
    </xf>
    <xf numFmtId="0" fontId="2" fillId="9" borderId="14" xfId="0" applyFont="1" applyFill="1" applyBorder="1" applyAlignment="1" applyProtection="1">
      <alignment horizontal="center" vertical="center" wrapText="1"/>
      <protection locked="0"/>
    </xf>
    <xf numFmtId="0" fontId="2" fillId="9" borderId="17" xfId="0" applyFont="1" applyFill="1" applyBorder="1" applyAlignment="1" applyProtection="1">
      <alignment horizontal="center" vertical="center" wrapText="1"/>
      <protection locked="0"/>
    </xf>
    <xf numFmtId="0" fontId="2" fillId="9" borderId="20" xfId="0" applyFont="1" applyFill="1" applyBorder="1" applyAlignment="1" applyProtection="1">
      <alignment horizontal="center" vertical="center" wrapText="1"/>
      <protection locked="0"/>
    </xf>
    <xf numFmtId="0" fontId="9" fillId="9" borderId="20" xfId="0" applyFont="1" applyFill="1" applyBorder="1" applyAlignment="1" applyProtection="1">
      <alignment horizontal="center" vertical="center" wrapText="1"/>
    </xf>
    <xf numFmtId="1" fontId="5" fillId="9" borderId="20" xfId="0" applyNumberFormat="1" applyFont="1" applyFill="1" applyBorder="1" applyAlignment="1" applyProtection="1">
      <alignment horizontal="center" vertical="center" wrapText="1"/>
    </xf>
    <xf numFmtId="0" fontId="3" fillId="9" borderId="20" xfId="0" applyFont="1" applyFill="1" applyBorder="1" applyAlignment="1" applyProtection="1">
      <alignment horizontal="center" vertical="center" wrapText="1"/>
    </xf>
    <xf numFmtId="9" fontId="2" fillId="9" borderId="20" xfId="0" applyNumberFormat="1" applyFont="1" applyFill="1" applyBorder="1" applyAlignment="1" applyProtection="1">
      <alignment horizontal="center" vertical="center"/>
    </xf>
    <xf numFmtId="0" fontId="2" fillId="9" borderId="20" xfId="0" applyFont="1" applyFill="1" applyBorder="1" applyAlignment="1" applyProtection="1">
      <alignment horizontal="center" vertical="center" wrapText="1"/>
    </xf>
    <xf numFmtId="166" fontId="3" fillId="9" borderId="20" xfId="0" applyNumberFormat="1"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16" xfId="0" applyFont="1" applyFill="1" applyBorder="1" applyAlignment="1" applyProtection="1">
      <alignment horizontal="center" vertical="center" wrapText="1"/>
      <protection locked="0"/>
    </xf>
    <xf numFmtId="0" fontId="2" fillId="9" borderId="19" xfId="0" applyFont="1" applyFill="1" applyBorder="1" applyAlignment="1" applyProtection="1">
      <alignment horizontal="center" vertical="center" wrapText="1"/>
      <protection locked="0"/>
    </xf>
    <xf numFmtId="166" fontId="3" fillId="0" borderId="14" xfId="0" applyNumberFormat="1" applyFont="1" applyFill="1" applyBorder="1" applyAlignment="1" applyProtection="1">
      <alignment horizontal="center" vertical="center" wrapText="1"/>
      <protection locked="0"/>
    </xf>
    <xf numFmtId="166" fontId="3" fillId="0" borderId="17" xfId="0" applyNumberFormat="1" applyFont="1" applyFill="1" applyBorder="1" applyAlignment="1" applyProtection="1">
      <alignment horizontal="center" vertical="center" wrapText="1"/>
      <protection locked="0"/>
    </xf>
    <xf numFmtId="166" fontId="3" fillId="0" borderId="20" xfId="0" applyNumberFormat="1" applyFont="1" applyFill="1" applyBorder="1" applyAlignment="1" applyProtection="1">
      <alignment horizontal="center" vertical="center" wrapText="1"/>
      <protection locked="0"/>
    </xf>
    <xf numFmtId="166" fontId="3" fillId="0" borderId="24" xfId="0" applyNumberFormat="1" applyFont="1" applyFill="1" applyBorder="1" applyAlignment="1" applyProtection="1">
      <alignment horizontal="center" vertical="center" wrapText="1"/>
      <protection locked="0"/>
    </xf>
    <xf numFmtId="166" fontId="3" fillId="0" borderId="30" xfId="0" applyNumberFormat="1" applyFont="1" applyFill="1" applyBorder="1" applyAlignment="1" applyProtection="1">
      <alignment horizontal="center" vertical="center" wrapText="1"/>
      <protection locked="0"/>
    </xf>
    <xf numFmtId="1" fontId="3" fillId="0" borderId="14" xfId="0" applyNumberFormat="1" applyFont="1" applyFill="1" applyBorder="1" applyAlignment="1">
      <alignment horizontal="center" vertical="center"/>
    </xf>
    <xf numFmtId="1" fontId="3" fillId="0" borderId="17" xfId="0" applyNumberFormat="1" applyFont="1" applyFill="1" applyBorder="1" applyAlignment="1">
      <alignment horizontal="center" vertical="center"/>
    </xf>
    <xf numFmtId="1" fontId="3" fillId="0" borderId="20" xfId="0" applyNumberFormat="1" applyFont="1" applyFill="1" applyBorder="1" applyAlignment="1">
      <alignment horizontal="center" vertical="center"/>
    </xf>
    <xf numFmtId="9" fontId="5" fillId="0" borderId="14" xfId="0" applyNumberFormat="1" applyFont="1" applyFill="1" applyBorder="1" applyAlignment="1">
      <alignment horizontal="center" vertical="center"/>
    </xf>
    <xf numFmtId="9" fontId="5" fillId="0" borderId="17" xfId="0" applyNumberFormat="1" applyFont="1" applyFill="1" applyBorder="1" applyAlignment="1">
      <alignment horizontal="center" vertical="center"/>
    </xf>
    <xf numFmtId="9" fontId="5" fillId="0" borderId="20" xfId="0" applyNumberFormat="1" applyFont="1" applyFill="1" applyBorder="1" applyAlignment="1">
      <alignment horizontal="center" vertical="center"/>
    </xf>
    <xf numFmtId="1" fontId="5" fillId="0" borderId="14" xfId="0" applyNumberFormat="1" applyFont="1" applyFill="1" applyBorder="1" applyAlignment="1">
      <alignment horizontal="center" vertical="center" wrapText="1"/>
    </xf>
    <xf numFmtId="1" fontId="5" fillId="0" borderId="17" xfId="0" applyNumberFormat="1" applyFont="1" applyFill="1" applyBorder="1" applyAlignment="1">
      <alignment horizontal="center" vertical="center" wrapText="1"/>
    </xf>
    <xf numFmtId="1" fontId="5" fillId="0" borderId="20" xfId="0" applyNumberFormat="1" applyFont="1" applyFill="1" applyBorder="1" applyAlignment="1">
      <alignment horizontal="center" vertical="center" wrapText="1"/>
    </xf>
    <xf numFmtId="0" fontId="3" fillId="0" borderId="14" xfId="0" applyFont="1" applyFill="1" applyBorder="1" applyAlignment="1" applyProtection="1">
      <alignment horizontal="justify" vertical="center" wrapText="1"/>
      <protection locked="0"/>
    </xf>
    <xf numFmtId="0" fontId="3" fillId="0" borderId="17" xfId="0" applyFont="1" applyFill="1" applyBorder="1" applyAlignment="1" applyProtection="1">
      <alignment horizontal="justify" vertical="center" wrapText="1"/>
      <protection locked="0"/>
    </xf>
    <xf numFmtId="0" fontId="3" fillId="0" borderId="20" xfId="0" applyFont="1" applyFill="1" applyBorder="1" applyAlignment="1" applyProtection="1">
      <alignment horizontal="justify" vertical="center" wrapText="1"/>
      <protection locked="0"/>
    </xf>
    <xf numFmtId="9" fontId="2" fillId="0" borderId="14" xfId="1" applyFont="1" applyFill="1" applyBorder="1" applyAlignment="1">
      <alignment horizontal="center" vertical="center"/>
    </xf>
    <xf numFmtId="9" fontId="2" fillId="0" borderId="17" xfId="1" applyFont="1" applyFill="1" applyBorder="1" applyAlignment="1">
      <alignment horizontal="center" vertical="center"/>
    </xf>
    <xf numFmtId="9" fontId="2" fillId="0" borderId="20" xfId="1" applyFont="1" applyFill="1" applyBorder="1" applyAlignment="1">
      <alignment horizontal="center" vertical="center"/>
    </xf>
    <xf numFmtId="4" fontId="2" fillId="0" borderId="14" xfId="0" applyNumberFormat="1" applyFont="1" applyFill="1" applyBorder="1" applyAlignment="1" applyProtection="1">
      <alignment horizontal="center" vertical="center" wrapText="1"/>
      <protection locked="0"/>
    </xf>
    <xf numFmtId="4" fontId="2" fillId="0" borderId="17" xfId="0" applyNumberFormat="1" applyFont="1" applyFill="1" applyBorder="1" applyAlignment="1" applyProtection="1">
      <alignment horizontal="center" vertical="center" wrapText="1"/>
      <protection locked="0"/>
    </xf>
    <xf numFmtId="4" fontId="2" fillId="0" borderId="20" xfId="0" applyNumberFormat="1" applyFont="1" applyFill="1" applyBorder="1" applyAlignment="1" applyProtection="1">
      <alignment horizontal="center" vertical="center" wrapText="1"/>
      <protection locked="0"/>
    </xf>
    <xf numFmtId="0" fontId="2" fillId="0" borderId="14"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0" xfId="0" applyFont="1" applyFill="1" applyBorder="1" applyAlignment="1">
      <alignment horizontal="center" vertical="center"/>
    </xf>
    <xf numFmtId="3" fontId="4" fillId="0" borderId="14" xfId="3" applyNumberFormat="1" applyFont="1" applyFill="1" applyBorder="1" applyAlignment="1">
      <alignment horizontal="center" vertical="center"/>
    </xf>
    <xf numFmtId="3" fontId="4" fillId="0" borderId="17" xfId="3" applyNumberFormat="1" applyFont="1" applyFill="1" applyBorder="1" applyAlignment="1">
      <alignment horizontal="center" vertical="center"/>
    </xf>
    <xf numFmtId="3" fontId="4" fillId="0" borderId="20" xfId="3" applyNumberFormat="1" applyFont="1" applyFill="1" applyBorder="1" applyAlignment="1">
      <alignment horizontal="center" vertical="center"/>
    </xf>
    <xf numFmtId="165" fontId="2" fillId="0" borderId="14" xfId="2" applyFont="1" applyFill="1" applyBorder="1" applyAlignment="1">
      <alignment horizontal="center" vertical="center"/>
    </xf>
    <xf numFmtId="165" fontId="2" fillId="0" borderId="17" xfId="2" applyFont="1" applyFill="1" applyBorder="1" applyAlignment="1">
      <alignment horizontal="center" vertical="center"/>
    </xf>
    <xf numFmtId="165" fontId="2" fillId="0" borderId="20" xfId="2" applyFont="1" applyFill="1" applyBorder="1" applyAlignment="1">
      <alignment horizontal="center" vertical="center"/>
    </xf>
    <xf numFmtId="0" fontId="2" fillId="0" borderId="14"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2" fillId="0" borderId="20" xfId="0" applyFont="1" applyFill="1" applyBorder="1" applyAlignment="1">
      <alignment horizontal="justify" vertical="center" wrapText="1"/>
    </xf>
    <xf numFmtId="0" fontId="2" fillId="0" borderId="23" xfId="0" applyFont="1" applyFill="1" applyBorder="1" applyAlignment="1" applyProtection="1">
      <alignment horizontal="center" vertical="center" wrapText="1"/>
      <protection locked="0"/>
    </xf>
    <xf numFmtId="0" fontId="2" fillId="0" borderId="47"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justify" vertical="center" wrapText="1"/>
      <protection locked="0"/>
    </xf>
    <xf numFmtId="0" fontId="2" fillId="0" borderId="30" xfId="0" applyFont="1" applyFill="1" applyBorder="1" applyAlignment="1" applyProtection="1">
      <alignment horizontal="justify" vertical="center" wrapText="1"/>
      <protection locked="0"/>
    </xf>
    <xf numFmtId="0" fontId="2" fillId="0" borderId="24"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4" xfId="0" applyFont="1" applyFill="1" applyBorder="1" applyAlignment="1" applyProtection="1">
      <alignment horizontal="justify" vertical="center" wrapText="1"/>
    </xf>
    <xf numFmtId="0" fontId="2" fillId="0" borderId="17" xfId="0" applyFont="1" applyFill="1" applyBorder="1" applyAlignment="1" applyProtection="1">
      <alignment horizontal="justify" vertical="center" wrapText="1"/>
    </xf>
    <xf numFmtId="0" fontId="2" fillId="0" borderId="20" xfId="0" applyFont="1" applyFill="1" applyBorder="1" applyAlignment="1" applyProtection="1">
      <alignment horizontal="justify" vertical="center" wrapText="1"/>
    </xf>
    <xf numFmtId="1" fontId="3" fillId="9" borderId="14" xfId="0" applyNumberFormat="1" applyFont="1" applyFill="1" applyBorder="1" applyAlignment="1">
      <alignment horizontal="center" vertical="center"/>
    </xf>
    <xf numFmtId="1" fontId="3" fillId="9" borderId="17" xfId="0" applyNumberFormat="1" applyFont="1" applyFill="1" applyBorder="1" applyAlignment="1">
      <alignment horizontal="center" vertical="center"/>
    </xf>
    <xf numFmtId="1" fontId="3" fillId="9" borderId="20" xfId="0" applyNumberFormat="1" applyFont="1" applyFill="1" applyBorder="1" applyAlignment="1">
      <alignment horizontal="center" vertical="center"/>
    </xf>
    <xf numFmtId="1" fontId="3" fillId="0" borderId="24" xfId="0" applyNumberFormat="1" applyFont="1" applyFill="1" applyBorder="1" applyAlignment="1">
      <alignment horizontal="center" vertical="center"/>
    </xf>
    <xf numFmtId="1" fontId="3" fillId="0" borderId="30" xfId="0" applyNumberFormat="1" applyFont="1" applyFill="1" applyBorder="1" applyAlignment="1">
      <alignment horizontal="center" vertical="center"/>
    </xf>
    <xf numFmtId="0" fontId="2" fillId="0" borderId="16" xfId="0" applyFont="1" applyFill="1" applyBorder="1" applyAlignment="1" applyProtection="1">
      <alignment horizontal="center" vertical="center" wrapText="1"/>
    </xf>
    <xf numFmtId="166" fontId="2" fillId="0" borderId="14" xfId="0" applyNumberFormat="1" applyFont="1" applyFill="1" applyBorder="1" applyAlignment="1" applyProtection="1">
      <alignment horizontal="center" vertical="center" wrapText="1"/>
    </xf>
    <xf numFmtId="166" fontId="2" fillId="0" borderId="17" xfId="0" applyNumberFormat="1" applyFont="1" applyFill="1" applyBorder="1" applyAlignment="1" applyProtection="1">
      <alignment horizontal="center" vertical="center" wrapText="1"/>
    </xf>
    <xf numFmtId="166" fontId="2" fillId="0" borderId="20" xfId="0" applyNumberFormat="1" applyFont="1" applyFill="1" applyBorder="1" applyAlignment="1" applyProtection="1">
      <alignment horizontal="center" vertical="center" wrapText="1"/>
    </xf>
    <xf numFmtId="0" fontId="3" fillId="0" borderId="14" xfId="0" applyFont="1" applyFill="1" applyBorder="1" applyAlignment="1" applyProtection="1">
      <alignment horizontal="justify" vertical="center" wrapText="1"/>
    </xf>
    <xf numFmtId="0" fontId="3" fillId="0" borderId="17" xfId="0" applyFont="1" applyFill="1" applyBorder="1" applyAlignment="1" applyProtection="1">
      <alignment horizontal="justify" vertical="center" wrapText="1"/>
    </xf>
    <xf numFmtId="0" fontId="3" fillId="0" borderId="20" xfId="0" applyFont="1" applyFill="1" applyBorder="1" applyAlignment="1" applyProtection="1">
      <alignment horizontal="justify" vertical="center" wrapText="1"/>
    </xf>
    <xf numFmtId="0" fontId="2" fillId="0" borderId="1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3" fontId="4" fillId="10" borderId="14" xfId="3" applyNumberFormat="1" applyFont="1" applyFill="1" applyBorder="1" applyAlignment="1">
      <alignment horizontal="center" vertical="center"/>
    </xf>
    <xf numFmtId="3" fontId="4" fillId="10" borderId="17" xfId="3" applyNumberFormat="1" applyFont="1" applyFill="1" applyBorder="1" applyAlignment="1">
      <alignment horizontal="center" vertical="center"/>
    </xf>
    <xf numFmtId="3" fontId="4" fillId="10" borderId="20" xfId="3" applyNumberFormat="1" applyFont="1" applyFill="1" applyBorder="1" applyAlignment="1">
      <alignment horizontal="center" vertical="center"/>
    </xf>
    <xf numFmtId="4" fontId="2" fillId="9" borderId="14" xfId="0" applyNumberFormat="1" applyFont="1" applyFill="1" applyBorder="1" applyAlignment="1" applyProtection="1">
      <alignment horizontal="center" vertical="center" wrapText="1"/>
      <protection locked="0"/>
    </xf>
    <xf numFmtId="4" fontId="2" fillId="9" borderId="17" xfId="0" applyNumberFormat="1" applyFont="1" applyFill="1" applyBorder="1" applyAlignment="1" applyProtection="1">
      <alignment horizontal="center" vertical="center" wrapText="1"/>
      <protection locked="0"/>
    </xf>
    <xf numFmtId="4" fontId="2" fillId="9" borderId="20" xfId="0" applyNumberFormat="1" applyFont="1" applyFill="1" applyBorder="1" applyAlignment="1" applyProtection="1">
      <alignment horizontal="center" vertical="center" wrapText="1"/>
      <protection locked="0"/>
    </xf>
    <xf numFmtId="9" fontId="5" fillId="0" borderId="24"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 fontId="5" fillId="0" borderId="24" xfId="0" applyNumberFormat="1" applyFont="1" applyFill="1" applyBorder="1" applyAlignment="1">
      <alignment horizontal="center" vertical="center" wrapText="1"/>
    </xf>
    <xf numFmtId="1" fontId="5" fillId="0" borderId="30" xfId="0" applyNumberFormat="1" applyFont="1" applyFill="1" applyBorder="1" applyAlignment="1">
      <alignment horizontal="center" vertical="center" wrapText="1"/>
    </xf>
    <xf numFmtId="0" fontId="3" fillId="0" borderId="24" xfId="0" applyFont="1" applyFill="1" applyBorder="1" applyAlignment="1" applyProtection="1">
      <alignment horizontal="justify" vertical="center" wrapText="1"/>
      <protection locked="0"/>
    </xf>
    <xf numFmtId="0" fontId="3" fillId="0" borderId="30" xfId="0" applyFont="1" applyFill="1" applyBorder="1" applyAlignment="1" applyProtection="1">
      <alignment horizontal="justify" vertical="center" wrapText="1"/>
      <protection locked="0"/>
    </xf>
    <xf numFmtId="9" fontId="2" fillId="0" borderId="24" xfId="1" applyFont="1" applyFill="1" applyBorder="1" applyAlignment="1">
      <alignment horizontal="center" vertical="center"/>
    </xf>
    <xf numFmtId="9" fontId="2" fillId="0" borderId="30" xfId="1" applyFont="1" applyFill="1" applyBorder="1" applyAlignment="1">
      <alignment horizontal="center" vertical="center"/>
    </xf>
    <xf numFmtId="4" fontId="2" fillId="0" borderId="24" xfId="0" applyNumberFormat="1" applyFont="1" applyFill="1" applyBorder="1" applyAlignment="1" applyProtection="1">
      <alignment horizontal="center" vertical="center" wrapText="1"/>
      <protection locked="0"/>
    </xf>
    <xf numFmtId="4" fontId="2" fillId="0" borderId="30" xfId="0" applyNumberFormat="1" applyFont="1" applyFill="1" applyBorder="1" applyAlignment="1" applyProtection="1">
      <alignment horizontal="center" vertical="center" wrapText="1"/>
      <protection locked="0"/>
    </xf>
    <xf numFmtId="0" fontId="2" fillId="0" borderId="24" xfId="0" applyFont="1" applyFill="1" applyBorder="1" applyAlignment="1">
      <alignment horizontal="center" vertical="center"/>
    </xf>
    <xf numFmtId="0" fontId="2" fillId="0" borderId="30" xfId="0" applyFont="1" applyFill="1" applyBorder="1" applyAlignment="1">
      <alignment horizontal="center" vertical="center"/>
    </xf>
    <xf numFmtId="3" fontId="4" fillId="0" borderId="24" xfId="3" applyNumberFormat="1" applyFont="1" applyFill="1" applyBorder="1" applyAlignment="1">
      <alignment horizontal="center" vertical="center"/>
    </xf>
    <xf numFmtId="3" fontId="4" fillId="0" borderId="30" xfId="3" applyNumberFormat="1" applyFont="1" applyFill="1" applyBorder="1" applyAlignment="1">
      <alignment horizontal="center" vertical="center"/>
    </xf>
    <xf numFmtId="165" fontId="2" fillId="0" borderId="24" xfId="2" applyFont="1" applyFill="1" applyBorder="1" applyAlignment="1">
      <alignment horizontal="center" vertical="center"/>
    </xf>
    <xf numFmtId="165" fontId="2" fillId="0" borderId="30" xfId="2" applyFont="1" applyFill="1" applyBorder="1" applyAlignment="1">
      <alignment horizontal="center" vertical="center"/>
    </xf>
    <xf numFmtId="0" fontId="2" fillId="0" borderId="24" xfId="0" applyFont="1" applyFill="1" applyBorder="1" applyAlignment="1">
      <alignment horizontal="justify" vertical="center" wrapText="1"/>
    </xf>
    <xf numFmtId="0" fontId="2" fillId="0" borderId="30" xfId="0" applyFont="1" applyFill="1" applyBorder="1" applyAlignment="1">
      <alignment horizontal="justify" vertical="center" wrapText="1"/>
    </xf>
    <xf numFmtId="0" fontId="9" fillId="0" borderId="14"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165" fontId="9" fillId="0" borderId="14" xfId="2" applyFont="1" applyFill="1" applyBorder="1" applyAlignment="1" applyProtection="1">
      <alignment horizontal="center" vertical="center"/>
    </xf>
    <xf numFmtId="165" fontId="9" fillId="0" borderId="17" xfId="2" applyFont="1" applyFill="1" applyBorder="1" applyAlignment="1" applyProtection="1">
      <alignment horizontal="center" vertical="center"/>
    </xf>
    <xf numFmtId="165" fontId="9" fillId="0" borderId="20" xfId="2" applyFont="1" applyFill="1" applyBorder="1" applyAlignment="1" applyProtection="1">
      <alignment horizontal="center" vertical="center"/>
    </xf>
    <xf numFmtId="1" fontId="9" fillId="0" borderId="14" xfId="0" applyNumberFormat="1" applyFont="1" applyFill="1" applyBorder="1" applyAlignment="1" applyProtection="1">
      <alignment horizontal="center" vertical="center" wrapText="1"/>
    </xf>
    <xf numFmtId="1" fontId="9" fillId="0" borderId="17" xfId="0" applyNumberFormat="1" applyFont="1" applyFill="1" applyBorder="1" applyAlignment="1" applyProtection="1">
      <alignment horizontal="center" vertical="center" wrapText="1"/>
    </xf>
    <xf numFmtId="1" fontId="9" fillId="0" borderId="20" xfId="0" applyNumberFormat="1"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5" borderId="1"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0" fontId="6" fillId="7" borderId="8"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8" borderId="7" xfId="0" applyFont="1" applyFill="1" applyBorder="1" applyAlignment="1" applyProtection="1">
      <alignment horizontal="center" vertical="center" wrapText="1"/>
    </xf>
    <xf numFmtId="0" fontId="6" fillId="8" borderId="8" xfId="0" applyFont="1" applyFill="1" applyBorder="1" applyAlignment="1" applyProtection="1">
      <alignment horizontal="center" vertical="center" wrapText="1"/>
    </xf>
    <xf numFmtId="0" fontId="8" fillId="7" borderId="12" xfId="0" applyFont="1" applyFill="1" applyBorder="1" applyAlignment="1" applyProtection="1">
      <alignment horizontal="center" vertical="center" wrapText="1"/>
    </xf>
    <xf numFmtId="0" fontId="8" fillId="7" borderId="22" xfId="0" applyFont="1" applyFill="1" applyBorder="1" applyAlignment="1" applyProtection="1">
      <alignment horizontal="center" vertical="center" wrapText="1"/>
    </xf>
    <xf numFmtId="0" fontId="6" fillId="8" borderId="5" xfId="0" applyFont="1" applyFill="1" applyBorder="1" applyAlignment="1" applyProtection="1">
      <alignment horizontal="center" vertical="center" wrapText="1"/>
    </xf>
    <xf numFmtId="0" fontId="6" fillId="8" borderId="4" xfId="0" applyFont="1" applyFill="1" applyBorder="1" applyAlignment="1" applyProtection="1">
      <alignment horizontal="center" vertical="center" wrapText="1"/>
    </xf>
    <xf numFmtId="0" fontId="2" fillId="9" borderId="14" xfId="0" applyFont="1" applyFill="1" applyBorder="1" applyAlignment="1">
      <alignment horizontal="center" vertical="center"/>
    </xf>
    <xf numFmtId="0" fontId="2" fillId="9" borderId="17" xfId="0" applyFont="1" applyFill="1" applyBorder="1" applyAlignment="1">
      <alignment horizontal="center" vertical="center"/>
    </xf>
    <xf numFmtId="0" fontId="2" fillId="9" borderId="20" xfId="0" applyFont="1" applyFill="1" applyBorder="1" applyAlignment="1">
      <alignment horizontal="center" vertical="center"/>
    </xf>
    <xf numFmtId="3" fontId="4" fillId="9" borderId="14" xfId="3" applyNumberFormat="1" applyFont="1" applyFill="1" applyBorder="1" applyAlignment="1">
      <alignment horizontal="center" vertical="center"/>
    </xf>
    <xf numFmtId="3" fontId="4" fillId="9" borderId="17" xfId="3" applyNumberFormat="1" applyFont="1" applyFill="1" applyBorder="1" applyAlignment="1">
      <alignment horizontal="center" vertical="center"/>
    </xf>
    <xf numFmtId="3" fontId="4" fillId="9" borderId="20" xfId="3" applyNumberFormat="1" applyFont="1" applyFill="1" applyBorder="1" applyAlignment="1">
      <alignment horizontal="center" vertical="center"/>
    </xf>
    <xf numFmtId="0" fontId="2" fillId="9" borderId="14" xfId="0" applyFont="1" applyFill="1" applyBorder="1" applyAlignment="1" applyProtection="1">
      <alignment horizontal="justify" vertical="center" wrapText="1"/>
      <protection locked="0"/>
    </xf>
    <xf numFmtId="0" fontId="2" fillId="9" borderId="17" xfId="0" applyFont="1" applyFill="1" applyBorder="1" applyAlignment="1" applyProtection="1">
      <alignment horizontal="justify" vertical="center" wrapText="1"/>
      <protection locked="0"/>
    </xf>
    <xf numFmtId="0" fontId="2" fillId="9" borderId="20" xfId="0" applyFont="1" applyFill="1" applyBorder="1" applyAlignment="1" applyProtection="1">
      <alignment horizontal="justify" vertical="center" wrapText="1"/>
      <protection locked="0"/>
    </xf>
    <xf numFmtId="42" fontId="4" fillId="10" borderId="24" xfId="5" applyFont="1" applyFill="1" applyBorder="1" applyAlignment="1">
      <alignment horizontal="center" vertical="center"/>
    </xf>
    <xf numFmtId="42" fontId="4" fillId="10" borderId="27" xfId="5" applyFont="1" applyFill="1" applyBorder="1" applyAlignment="1">
      <alignment horizontal="center" vertical="center"/>
    </xf>
    <xf numFmtId="42" fontId="4" fillId="10" borderId="30" xfId="5" applyFont="1" applyFill="1" applyBorder="1" applyAlignment="1">
      <alignment horizontal="center" vertical="center"/>
    </xf>
    <xf numFmtId="3" fontId="4" fillId="10" borderId="14" xfId="0" applyNumberFormat="1" applyFont="1" applyFill="1" applyBorder="1" applyAlignment="1">
      <alignment horizontal="center" vertical="center"/>
    </xf>
    <xf numFmtId="3" fontId="4" fillId="10" borderId="20" xfId="0" applyNumberFormat="1" applyFont="1" applyFill="1" applyBorder="1" applyAlignment="1">
      <alignment horizontal="center" vertical="center"/>
    </xf>
    <xf numFmtId="9" fontId="30" fillId="0" borderId="14" xfId="0" applyNumberFormat="1" applyFont="1" applyFill="1" applyBorder="1" applyAlignment="1">
      <alignment horizontal="center" vertical="center"/>
    </xf>
    <xf numFmtId="9" fontId="30" fillId="0" borderId="20" xfId="0" applyNumberFormat="1" applyFont="1" applyFill="1" applyBorder="1" applyAlignment="1">
      <alignment horizontal="center" vertical="center"/>
    </xf>
    <xf numFmtId="42" fontId="4" fillId="9" borderId="24" xfId="5" applyFont="1" applyFill="1" applyBorder="1" applyAlignment="1">
      <alignment horizontal="center" vertical="center"/>
    </xf>
    <xf numFmtId="42" fontId="4" fillId="9" borderId="27" xfId="5" applyFont="1" applyFill="1" applyBorder="1" applyAlignment="1">
      <alignment horizontal="center" vertical="center"/>
    </xf>
    <xf numFmtId="42" fontId="4" fillId="9" borderId="30" xfId="5" applyFont="1" applyFill="1" applyBorder="1" applyAlignment="1">
      <alignment horizontal="center" vertical="center"/>
    </xf>
    <xf numFmtId="0" fontId="2" fillId="0" borderId="14" xfId="0" applyFont="1" applyFill="1" applyBorder="1" applyAlignment="1">
      <alignment horizontal="justify" vertical="center"/>
    </xf>
    <xf numFmtId="0" fontId="2" fillId="0" borderId="17" xfId="0" applyFont="1" applyFill="1" applyBorder="1" applyAlignment="1">
      <alignment horizontal="justify" vertical="center"/>
    </xf>
    <xf numFmtId="0" fontId="2" fillId="0" borderId="20" xfId="0" applyFont="1" applyFill="1" applyBorder="1" applyAlignment="1">
      <alignment horizontal="justify" vertical="center"/>
    </xf>
    <xf numFmtId="0" fontId="9" fillId="9" borderId="14" xfId="0" applyFont="1" applyFill="1" applyBorder="1" applyAlignment="1" applyProtection="1">
      <alignment horizontal="center" vertical="center" wrapText="1"/>
      <protection locked="0"/>
    </xf>
    <xf numFmtId="0" fontId="9" fillId="9" borderId="17" xfId="0" applyFont="1" applyFill="1" applyBorder="1" applyAlignment="1" applyProtection="1">
      <alignment horizontal="center" vertical="center" wrapText="1"/>
      <protection locked="0"/>
    </xf>
    <xf numFmtId="0" fontId="9" fillId="9" borderId="20" xfId="0" applyFont="1" applyFill="1" applyBorder="1" applyAlignment="1" applyProtection="1">
      <alignment horizontal="center" vertical="center" wrapText="1"/>
      <protection locked="0"/>
    </xf>
    <xf numFmtId="1" fontId="5" fillId="9" borderId="14" xfId="0" applyNumberFormat="1" applyFont="1" applyFill="1" applyBorder="1" applyAlignment="1">
      <alignment horizontal="center" vertical="center" wrapText="1"/>
    </xf>
    <xf numFmtId="1" fontId="5" fillId="9" borderId="17" xfId="0" applyNumberFormat="1" applyFont="1" applyFill="1" applyBorder="1" applyAlignment="1">
      <alignment horizontal="center" vertical="center" wrapText="1"/>
    </xf>
    <xf numFmtId="1" fontId="5" fillId="9" borderId="20" xfId="0" applyNumberFormat="1" applyFont="1" applyFill="1" applyBorder="1" applyAlignment="1">
      <alignment horizontal="center" vertical="center" wrapText="1"/>
    </xf>
    <xf numFmtId="0" fontId="3" fillId="9" borderId="14" xfId="0" applyFont="1" applyFill="1" applyBorder="1" applyAlignment="1" applyProtection="1">
      <alignment horizontal="justify" vertical="center" wrapText="1"/>
      <protection locked="0"/>
    </xf>
    <xf numFmtId="0" fontId="3" fillId="9" borderId="17" xfId="0" applyFont="1" applyFill="1" applyBorder="1" applyAlignment="1" applyProtection="1">
      <alignment horizontal="justify" vertical="center" wrapText="1"/>
      <protection locked="0"/>
    </xf>
    <xf numFmtId="0" fontId="3" fillId="9" borderId="20" xfId="0" applyFont="1" applyFill="1" applyBorder="1" applyAlignment="1" applyProtection="1">
      <alignment horizontal="justify" vertical="center" wrapText="1"/>
      <protection locked="0"/>
    </xf>
    <xf numFmtId="9" fontId="2" fillId="9" borderId="14" xfId="1" applyFont="1" applyFill="1" applyBorder="1" applyAlignment="1">
      <alignment horizontal="center" vertical="center"/>
    </xf>
    <xf numFmtId="9" fontId="2" fillId="9" borderId="17" xfId="1" applyFont="1" applyFill="1" applyBorder="1" applyAlignment="1">
      <alignment horizontal="center" vertical="center"/>
    </xf>
    <xf numFmtId="9" fontId="2" fillId="9" borderId="20" xfId="1" applyFont="1" applyFill="1" applyBorder="1" applyAlignment="1">
      <alignment horizontal="center" vertical="center"/>
    </xf>
    <xf numFmtId="9" fontId="30" fillId="9" borderId="14" xfId="0" applyNumberFormat="1" applyFont="1" applyFill="1" applyBorder="1" applyAlignment="1">
      <alignment horizontal="center" vertical="center"/>
    </xf>
    <xf numFmtId="9" fontId="30" fillId="9" borderId="20" xfId="0" applyNumberFormat="1" applyFont="1" applyFill="1" applyBorder="1" applyAlignment="1">
      <alignment horizontal="center" vertical="center"/>
    </xf>
    <xf numFmtId="0" fontId="2" fillId="9" borderId="14" xfId="0" applyFont="1" applyFill="1" applyBorder="1" applyAlignment="1">
      <alignment horizontal="center" vertical="center" wrapText="1"/>
    </xf>
    <xf numFmtId="0" fontId="2" fillId="9" borderId="17" xfId="0" applyFont="1" applyFill="1" applyBorder="1" applyAlignment="1">
      <alignment horizontal="center" vertical="center" wrapText="1"/>
    </xf>
    <xf numFmtId="0" fontId="2" fillId="9" borderId="20" xfId="0" applyFont="1" applyFill="1" applyBorder="1" applyAlignment="1">
      <alignment horizontal="center" vertical="center" wrapText="1"/>
    </xf>
    <xf numFmtId="3" fontId="0" fillId="0" borderId="28" xfId="2" applyNumberFormat="1" applyFont="1" applyFill="1" applyBorder="1" applyAlignment="1">
      <alignment horizontal="center" vertical="center"/>
    </xf>
    <xf numFmtId="3" fontId="0" fillId="0" borderId="20" xfId="2" applyNumberFormat="1" applyFont="1" applyFill="1" applyBorder="1" applyAlignment="1">
      <alignment horizontal="center" vertical="center"/>
    </xf>
    <xf numFmtId="0" fontId="2" fillId="0" borderId="28" xfId="0" applyFont="1" applyFill="1" applyBorder="1" applyAlignment="1">
      <alignment horizontal="justify" vertical="center" wrapText="1"/>
    </xf>
    <xf numFmtId="165" fontId="2" fillId="9" borderId="14" xfId="2" applyFont="1" applyFill="1" applyBorder="1" applyAlignment="1">
      <alignment horizontal="center" vertical="center"/>
    </xf>
    <xf numFmtId="165" fontId="2" fillId="9" borderId="17" xfId="2" applyFont="1" applyFill="1" applyBorder="1" applyAlignment="1">
      <alignment horizontal="center" vertical="center"/>
    </xf>
    <xf numFmtId="165" fontId="2" fillId="9" borderId="20" xfId="2" applyFont="1" applyFill="1" applyBorder="1" applyAlignment="1">
      <alignment horizontal="center" vertical="center"/>
    </xf>
    <xf numFmtId="0" fontId="2" fillId="9" borderId="14" xfId="0" applyFont="1" applyFill="1" applyBorder="1" applyAlignment="1">
      <alignment horizontal="justify" vertical="center" wrapText="1"/>
    </xf>
    <xf numFmtId="0" fontId="2" fillId="9" borderId="17" xfId="0" applyFont="1" applyFill="1" applyBorder="1" applyAlignment="1">
      <alignment horizontal="justify" vertical="center" wrapText="1"/>
    </xf>
    <xf numFmtId="0" fontId="2" fillId="9" borderId="20" xfId="0" applyFont="1" applyFill="1" applyBorder="1" applyAlignment="1">
      <alignment horizontal="justify" vertical="center" wrapText="1"/>
    </xf>
    <xf numFmtId="166" fontId="3" fillId="9" borderId="14" xfId="0" applyNumberFormat="1" applyFont="1" applyFill="1" applyBorder="1" applyAlignment="1" applyProtection="1">
      <alignment horizontal="center" vertical="center" wrapText="1"/>
      <protection locked="0"/>
    </xf>
    <xf numFmtId="166" fontId="3" fillId="9" borderId="17" xfId="0" applyNumberFormat="1" applyFont="1" applyFill="1" applyBorder="1" applyAlignment="1" applyProtection="1">
      <alignment horizontal="center" vertical="center" wrapText="1"/>
      <protection locked="0"/>
    </xf>
    <xf numFmtId="166" fontId="3" fillId="9" borderId="20" xfId="0" applyNumberFormat="1" applyFont="1" applyFill="1" applyBorder="1" applyAlignment="1" applyProtection="1">
      <alignment horizontal="center" vertical="center" wrapText="1"/>
      <protection locked="0"/>
    </xf>
    <xf numFmtId="0" fontId="2" fillId="9" borderId="2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9" borderId="28" xfId="0" applyFont="1" applyFill="1" applyBorder="1" applyAlignment="1" applyProtection="1">
      <alignment horizontal="center" vertical="center" wrapText="1"/>
      <protection locked="0"/>
    </xf>
    <xf numFmtId="0" fontId="2" fillId="9" borderId="28" xfId="0" applyFont="1" applyFill="1" applyBorder="1" applyAlignment="1" applyProtection="1">
      <alignment horizontal="justify" vertical="center" wrapText="1"/>
      <protection locked="0"/>
    </xf>
    <xf numFmtId="0" fontId="2" fillId="0" borderId="28" xfId="0" applyFont="1" applyFill="1" applyBorder="1" applyAlignment="1">
      <alignment horizontal="center" vertical="center" wrapText="1"/>
    </xf>
    <xf numFmtId="0" fontId="2" fillId="0" borderId="28" xfId="0" applyFont="1" applyFill="1" applyBorder="1" applyAlignment="1" applyProtection="1">
      <alignment horizontal="center" vertical="center" wrapText="1"/>
      <protection locked="0"/>
    </xf>
    <xf numFmtId="1" fontId="2" fillId="0" borderId="28" xfId="0" applyNumberFormat="1" applyFont="1" applyFill="1" applyBorder="1" applyAlignment="1" applyProtection="1">
      <alignment horizontal="center" vertical="center" wrapText="1"/>
      <protection locked="0"/>
    </xf>
    <xf numFmtId="0" fontId="5" fillId="0" borderId="28" xfId="0" applyFont="1" applyFill="1" applyBorder="1" applyAlignment="1">
      <alignment horizontal="center" vertical="center"/>
    </xf>
    <xf numFmtId="0" fontId="5" fillId="0" borderId="20" xfId="0" applyFont="1" applyFill="1" applyBorder="1" applyAlignment="1">
      <alignment horizontal="center" vertical="center"/>
    </xf>
    <xf numFmtId="166" fontId="3" fillId="0" borderId="28" xfId="0" applyNumberFormat="1" applyFont="1" applyFill="1" applyBorder="1" applyAlignment="1" applyProtection="1">
      <alignment horizontal="center" vertical="center" wrapText="1"/>
      <protection locked="0"/>
    </xf>
    <xf numFmtId="0" fontId="5" fillId="0" borderId="14" xfId="0" applyFont="1" applyFill="1" applyBorder="1" applyAlignment="1">
      <alignment horizontal="center" vertical="center"/>
    </xf>
    <xf numFmtId="0" fontId="5" fillId="0" borderId="17" xfId="0" applyFont="1" applyFill="1" applyBorder="1" applyAlignment="1">
      <alignment horizontal="center" vertical="center"/>
    </xf>
    <xf numFmtId="1" fontId="5" fillId="0" borderId="28" xfId="0" applyNumberFormat="1" applyFont="1" applyFill="1" applyBorder="1" applyAlignment="1">
      <alignment horizontal="center" vertical="center" wrapText="1"/>
    </xf>
    <xf numFmtId="0" fontId="3" fillId="0" borderId="28" xfId="0" applyFont="1" applyFill="1" applyBorder="1" applyAlignment="1" applyProtection="1">
      <alignment horizontal="justify" vertical="center" wrapText="1"/>
      <protection locked="0"/>
    </xf>
    <xf numFmtId="9" fontId="2" fillId="0" borderId="28" xfId="1" applyFont="1" applyFill="1" applyBorder="1" applyAlignment="1">
      <alignment horizontal="center" vertical="center"/>
    </xf>
    <xf numFmtId="0" fontId="2" fillId="0" borderId="28" xfId="0" applyFont="1" applyFill="1" applyBorder="1" applyAlignment="1">
      <alignment horizontal="center" vertical="center"/>
    </xf>
    <xf numFmtId="3" fontId="4" fillId="9" borderId="28" xfId="3" applyNumberFormat="1" applyFont="1" applyFill="1" applyBorder="1" applyAlignment="1">
      <alignment horizontal="center" vertical="center"/>
    </xf>
    <xf numFmtId="0" fontId="2" fillId="9" borderId="31" xfId="0" applyFont="1" applyFill="1" applyBorder="1" applyAlignment="1" applyProtection="1">
      <alignment horizontal="center" vertical="center" wrapText="1"/>
      <protection locked="0"/>
    </xf>
    <xf numFmtId="0" fontId="2" fillId="9" borderId="27" xfId="0" applyFont="1" applyFill="1" applyBorder="1" applyAlignment="1" applyProtection="1">
      <alignment horizontal="center" vertical="center" wrapText="1"/>
      <protection locked="0"/>
    </xf>
    <xf numFmtId="0" fontId="2" fillId="9" borderId="27" xfId="0" applyFont="1" applyFill="1" applyBorder="1" applyAlignment="1" applyProtection="1">
      <alignment horizontal="justify" vertical="center" wrapText="1"/>
      <protection locked="0"/>
    </xf>
    <xf numFmtId="3" fontId="0" fillId="0" borderId="14" xfId="2" applyNumberFormat="1" applyFont="1" applyFill="1" applyBorder="1" applyAlignment="1">
      <alignment horizontal="center" vertical="center"/>
    </xf>
    <xf numFmtId="3" fontId="0" fillId="0" borderId="17" xfId="2" applyNumberFormat="1" applyFont="1" applyFill="1" applyBorder="1" applyAlignment="1">
      <alignment horizontal="center" vertical="center"/>
    </xf>
    <xf numFmtId="0" fontId="5" fillId="0" borderId="27" xfId="0" applyFont="1" applyFill="1" applyBorder="1" applyAlignment="1">
      <alignment horizontal="center" vertical="center"/>
    </xf>
    <xf numFmtId="1" fontId="5" fillId="0" borderId="27" xfId="0" applyNumberFormat="1" applyFont="1" applyFill="1" applyBorder="1" applyAlignment="1">
      <alignment horizontal="center" vertical="center" wrapText="1"/>
    </xf>
    <xf numFmtId="0" fontId="3" fillId="0" borderId="27" xfId="0" applyFont="1" applyFill="1" applyBorder="1" applyAlignment="1" applyProtection="1">
      <alignment horizontal="justify" vertical="center" wrapText="1"/>
      <protection locked="0"/>
    </xf>
    <xf numFmtId="9" fontId="2" fillId="0" borderId="34" xfId="1" applyFont="1" applyFill="1" applyBorder="1" applyAlignment="1">
      <alignment horizontal="center" vertical="center"/>
    </xf>
    <xf numFmtId="0" fontId="2" fillId="0" borderId="35" xfId="0" applyFont="1" applyFill="1" applyBorder="1" applyAlignment="1" applyProtection="1">
      <alignment horizontal="center" vertical="center" wrapText="1"/>
      <protection locked="0"/>
    </xf>
    <xf numFmtId="0" fontId="2" fillId="0" borderId="36" xfId="0" applyFont="1" applyFill="1" applyBorder="1" applyAlignment="1">
      <alignment horizontal="center" vertical="center"/>
    </xf>
    <xf numFmtId="3" fontId="4" fillId="9" borderId="27" xfId="3" applyNumberFormat="1" applyFont="1" applyFill="1" applyBorder="1" applyAlignment="1">
      <alignment horizontal="center" vertical="center"/>
    </xf>
    <xf numFmtId="0" fontId="2" fillId="0" borderId="27" xfId="0" applyFont="1" applyFill="1" applyBorder="1" applyAlignment="1">
      <alignment horizontal="center" vertical="center" wrapText="1"/>
    </xf>
    <xf numFmtId="1" fontId="2" fillId="0" borderId="27" xfId="0" applyNumberFormat="1" applyFont="1" applyFill="1" applyBorder="1" applyAlignment="1" applyProtection="1">
      <alignment horizontal="center" vertical="center" wrapText="1"/>
      <protection locked="0"/>
    </xf>
    <xf numFmtId="3" fontId="0" fillId="0" borderId="27" xfId="2" applyNumberFormat="1" applyFont="1" applyFill="1" applyBorder="1" applyAlignment="1">
      <alignment horizontal="center" vertical="center"/>
    </xf>
    <xf numFmtId="0" fontId="2" fillId="0" borderId="27" xfId="0" applyFont="1" applyFill="1" applyBorder="1" applyAlignment="1">
      <alignment horizontal="justify" vertical="center" wrapText="1"/>
    </xf>
    <xf numFmtId="166" fontId="3" fillId="0" borderId="27" xfId="0" applyNumberFormat="1" applyFont="1" applyFill="1" applyBorder="1" applyAlignment="1" applyProtection="1">
      <alignment horizontal="center" vertical="center" wrapText="1"/>
      <protection locked="0"/>
    </xf>
    <xf numFmtId="3" fontId="0" fillId="0" borderId="32" xfId="2" applyNumberFormat="1" applyFont="1" applyFill="1" applyBorder="1" applyAlignment="1">
      <alignment horizontal="center" vertical="center"/>
    </xf>
    <xf numFmtId="0" fontId="2" fillId="0" borderId="32" xfId="0" applyFont="1" applyFill="1" applyBorder="1" applyAlignment="1">
      <alignment horizontal="justify" vertical="center" wrapText="1"/>
    </xf>
    <xf numFmtId="0" fontId="2" fillId="9" borderId="43" xfId="0" applyFont="1" applyFill="1" applyBorder="1" applyAlignment="1" applyProtection="1">
      <alignment horizontal="center" vertical="center" wrapText="1"/>
      <protection locked="0"/>
    </xf>
    <xf numFmtId="0" fontId="2" fillId="9" borderId="32" xfId="0" applyFont="1" applyFill="1" applyBorder="1" applyAlignment="1" applyProtection="1">
      <alignment horizontal="center" vertical="center" wrapText="1"/>
      <protection locked="0"/>
    </xf>
    <xf numFmtId="0" fontId="2" fillId="9" borderId="32" xfId="0" applyFont="1" applyFill="1" applyBorder="1" applyAlignment="1" applyProtection="1">
      <alignment horizontal="justify" vertical="center" wrapText="1"/>
      <protection locked="0"/>
    </xf>
    <xf numFmtId="0" fontId="5" fillId="0" borderId="32" xfId="0" applyFont="1" applyFill="1" applyBorder="1" applyAlignment="1">
      <alignment horizontal="center" vertical="center"/>
    </xf>
    <xf numFmtId="166" fontId="3" fillId="0" borderId="32" xfId="0" applyNumberFormat="1" applyFont="1" applyFill="1" applyBorder="1" applyAlignment="1" applyProtection="1">
      <alignment horizontal="center" vertical="center" wrapText="1"/>
      <protection locked="0"/>
    </xf>
    <xf numFmtId="166" fontId="3" fillId="0" borderId="89" xfId="0" applyNumberFormat="1" applyFont="1" applyFill="1" applyBorder="1" applyAlignment="1" applyProtection="1">
      <alignment horizontal="center" vertical="center" wrapText="1"/>
      <protection locked="0"/>
    </xf>
    <xf numFmtId="1" fontId="5" fillId="0" borderId="32" xfId="0" applyNumberFormat="1" applyFont="1" applyFill="1" applyBorder="1" applyAlignment="1">
      <alignment horizontal="center" vertical="center" wrapText="1"/>
    </xf>
    <xf numFmtId="0" fontId="3" fillId="0" borderId="32" xfId="0" applyFont="1" applyFill="1" applyBorder="1" applyAlignment="1" applyProtection="1">
      <alignment horizontal="justify" vertical="center" wrapText="1"/>
      <protection locked="0"/>
    </xf>
    <xf numFmtId="9" fontId="2" fillId="0" borderId="32" xfId="1" applyFont="1" applyFill="1" applyBorder="1" applyAlignment="1">
      <alignment horizontal="center" vertical="center"/>
    </xf>
    <xf numFmtId="0" fontId="2" fillId="0" borderId="32" xfId="0" applyFont="1" applyFill="1" applyBorder="1" applyAlignment="1">
      <alignment horizontal="center" vertical="center"/>
    </xf>
    <xf numFmtId="1" fontId="3" fillId="0" borderId="28" xfId="0" applyNumberFormat="1" applyFont="1" applyFill="1" applyBorder="1" applyAlignment="1">
      <alignment horizontal="center" vertical="center"/>
    </xf>
    <xf numFmtId="0" fontId="3" fillId="0" borderId="14"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9" fontId="2" fillId="9" borderId="32" xfId="1" applyFont="1" applyFill="1" applyBorder="1" applyAlignment="1">
      <alignment horizontal="center" vertical="center"/>
    </xf>
    <xf numFmtId="1" fontId="3" fillId="9" borderId="32" xfId="0" applyNumberFormat="1" applyFont="1" applyFill="1" applyBorder="1" applyAlignment="1">
      <alignment horizontal="center" vertical="center"/>
    </xf>
    <xf numFmtId="0" fontId="2" fillId="9" borderId="32" xfId="0" applyFont="1" applyFill="1" applyBorder="1" applyAlignment="1">
      <alignment horizontal="center" vertical="center"/>
    </xf>
    <xf numFmtId="167" fontId="4" fillId="9" borderId="14" xfId="2" applyNumberFormat="1" applyFont="1" applyFill="1" applyBorder="1" applyAlignment="1">
      <alignment horizontal="center" vertical="center"/>
    </xf>
    <xf numFmtId="167" fontId="4" fillId="9" borderId="17" xfId="2" applyNumberFormat="1" applyFont="1" applyFill="1" applyBorder="1" applyAlignment="1">
      <alignment horizontal="center" vertical="center"/>
    </xf>
    <xf numFmtId="167" fontId="4" fillId="9" borderId="32" xfId="2" applyNumberFormat="1" applyFont="1" applyFill="1" applyBorder="1" applyAlignment="1">
      <alignment horizontal="center" vertical="center"/>
    </xf>
    <xf numFmtId="0" fontId="2" fillId="9" borderId="32" xfId="0" applyFont="1" applyFill="1" applyBorder="1" applyAlignment="1">
      <alignment horizontal="justify" vertical="center" wrapText="1"/>
    </xf>
    <xf numFmtId="1" fontId="3" fillId="9" borderId="28" xfId="0" applyNumberFormat="1" applyFont="1" applyFill="1" applyBorder="1" applyAlignment="1">
      <alignment horizontal="center" vertical="center"/>
    </xf>
    <xf numFmtId="0" fontId="2" fillId="9" borderId="28" xfId="0" applyFont="1" applyFill="1" applyBorder="1" applyAlignment="1">
      <alignment horizontal="center" vertical="center"/>
    </xf>
    <xf numFmtId="3" fontId="4" fillId="9" borderId="32" xfId="3" applyNumberFormat="1" applyFont="1" applyFill="1" applyBorder="1" applyAlignment="1">
      <alignment horizontal="center" vertical="center"/>
    </xf>
    <xf numFmtId="3" fontId="0" fillId="9" borderId="28" xfId="2" applyNumberFormat="1" applyFont="1" applyFill="1" applyBorder="1" applyAlignment="1">
      <alignment horizontal="center" vertical="center"/>
    </xf>
    <xf numFmtId="3" fontId="0" fillId="9" borderId="32" xfId="2" applyNumberFormat="1" applyFont="1" applyFill="1" applyBorder="1" applyAlignment="1">
      <alignment horizontal="center" vertical="center"/>
    </xf>
    <xf numFmtId="0" fontId="2" fillId="9" borderId="28" xfId="0" applyFont="1" applyFill="1" applyBorder="1" applyAlignment="1">
      <alignment horizontal="justify" vertical="center" wrapText="1"/>
    </xf>
    <xf numFmtId="166" fontId="3" fillId="9" borderId="28" xfId="0" applyNumberFormat="1" applyFont="1" applyFill="1" applyBorder="1" applyAlignment="1" applyProtection="1">
      <alignment horizontal="center" vertical="center" wrapText="1"/>
      <protection locked="0"/>
    </xf>
    <xf numFmtId="166" fontId="3" fillId="9" borderId="32" xfId="0" applyNumberFormat="1" applyFont="1" applyFill="1" applyBorder="1" applyAlignment="1" applyProtection="1">
      <alignment horizontal="center" vertical="center" wrapText="1"/>
      <protection locked="0"/>
    </xf>
    <xf numFmtId="0" fontId="2" fillId="0" borderId="28" xfId="0" applyFont="1" applyFill="1" applyBorder="1" applyAlignment="1" applyProtection="1">
      <alignment horizontal="justify" vertical="center" wrapText="1"/>
      <protection locked="0"/>
    </xf>
    <xf numFmtId="1" fontId="2" fillId="0" borderId="14" xfId="0" applyNumberFormat="1" applyFont="1" applyFill="1" applyBorder="1" applyAlignment="1">
      <alignment horizontal="center" vertical="center"/>
    </xf>
    <xf numFmtId="1" fontId="2" fillId="0" borderId="17" xfId="0" applyNumberFormat="1" applyFont="1" applyFill="1" applyBorder="1" applyAlignment="1">
      <alignment horizontal="center" vertical="center"/>
    </xf>
    <xf numFmtId="1" fontId="2" fillId="0" borderId="20" xfId="0" applyNumberFormat="1" applyFont="1" applyFill="1" applyBorder="1" applyAlignment="1">
      <alignment horizontal="center" vertical="center"/>
    </xf>
    <xf numFmtId="0" fontId="9" fillId="0" borderId="14"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1" fontId="9" fillId="0" borderId="14" xfId="0" applyNumberFormat="1" applyFont="1" applyFill="1" applyBorder="1" applyAlignment="1">
      <alignment horizontal="center" vertical="center" wrapText="1"/>
    </xf>
    <xf numFmtId="1" fontId="9" fillId="0" borderId="17" xfId="0" applyNumberFormat="1" applyFont="1" applyFill="1" applyBorder="1" applyAlignment="1">
      <alignment horizontal="center" vertical="center" wrapText="1"/>
    </xf>
    <xf numFmtId="1" fontId="9" fillId="0" borderId="20" xfId="0" applyNumberFormat="1" applyFont="1" applyFill="1" applyBorder="1" applyAlignment="1">
      <alignment horizontal="center" vertical="center" wrapText="1"/>
    </xf>
    <xf numFmtId="0" fontId="11" fillId="0" borderId="14"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wrapText="1"/>
      <protection locked="0"/>
    </xf>
    <xf numFmtId="3" fontId="2" fillId="10" borderId="14" xfId="0" applyNumberFormat="1" applyFont="1" applyFill="1" applyBorder="1" applyAlignment="1">
      <alignment horizontal="center" vertical="center"/>
    </xf>
    <xf numFmtId="3" fontId="2" fillId="10" borderId="17" xfId="0" applyNumberFormat="1" applyFont="1" applyFill="1" applyBorder="1" applyAlignment="1">
      <alignment horizontal="center" vertical="center"/>
    </xf>
    <xf numFmtId="3" fontId="2" fillId="10" borderId="20" xfId="0" applyNumberFormat="1" applyFont="1" applyFill="1" applyBorder="1" applyAlignment="1">
      <alignment horizontal="center" vertical="center"/>
    </xf>
    <xf numFmtId="165" fontId="0" fillId="0" borderId="14" xfId="2" applyFont="1" applyFill="1" applyBorder="1" applyAlignment="1">
      <alignment horizontal="center" vertical="center"/>
    </xf>
    <xf numFmtId="165" fontId="0" fillId="0" borderId="17" xfId="2" applyFont="1" applyFill="1" applyBorder="1" applyAlignment="1">
      <alignment horizontal="center" vertical="center"/>
    </xf>
    <xf numFmtId="165" fontId="0" fillId="0" borderId="20" xfId="2" applyFont="1" applyFill="1" applyBorder="1" applyAlignment="1">
      <alignment horizontal="center" vertical="center"/>
    </xf>
    <xf numFmtId="1" fontId="12" fillId="0" borderId="14" xfId="0" applyNumberFormat="1" applyFont="1" applyFill="1" applyBorder="1" applyAlignment="1">
      <alignment horizontal="center" vertical="center"/>
    </xf>
    <xf numFmtId="1" fontId="12" fillId="0" borderId="20" xfId="0" applyNumberFormat="1" applyFont="1" applyFill="1" applyBorder="1" applyAlignment="1">
      <alignment horizontal="center" vertical="center"/>
    </xf>
    <xf numFmtId="9" fontId="4" fillId="0" borderId="24" xfId="6" applyNumberFormat="1" applyFont="1" applyBorder="1" applyAlignment="1">
      <alignment horizontal="center" vertical="center"/>
    </xf>
    <xf numFmtId="0" fontId="15" fillId="0" borderId="30" xfId="6" applyFont="1" applyBorder="1"/>
    <xf numFmtId="9" fontId="5" fillId="0" borderId="32" xfId="0" applyNumberFormat="1" applyFont="1" applyFill="1" applyBorder="1" applyAlignment="1">
      <alignment horizontal="center" vertical="center"/>
    </xf>
    <xf numFmtId="1" fontId="12" fillId="0" borderId="17" xfId="0" applyNumberFormat="1" applyFont="1" applyFill="1" applyBorder="1" applyAlignment="1">
      <alignment horizontal="center" vertical="center"/>
    </xf>
    <xf numFmtId="1" fontId="12" fillId="0" borderId="32" xfId="0" applyNumberFormat="1" applyFont="1" applyFill="1" applyBorder="1" applyAlignment="1">
      <alignment horizontal="center" vertical="center"/>
    </xf>
    <xf numFmtId="1" fontId="12" fillId="0" borderId="24" xfId="6" applyNumberFormat="1" applyFont="1" applyBorder="1" applyAlignment="1">
      <alignment horizontal="center" vertical="center"/>
    </xf>
    <xf numFmtId="0" fontId="4" fillId="0" borderId="24" xfId="6" applyFont="1" applyBorder="1" applyAlignment="1">
      <alignment horizontal="center" vertical="center" wrapText="1"/>
    </xf>
    <xf numFmtId="0" fontId="4" fillId="0" borderId="24" xfId="6" applyFont="1" applyBorder="1" applyAlignment="1">
      <alignment horizontal="center" vertical="center"/>
    </xf>
    <xf numFmtId="3" fontId="4" fillId="11" borderId="24" xfId="6" applyNumberFormat="1" applyFont="1" applyFill="1" applyBorder="1" applyAlignment="1">
      <alignment horizontal="center" vertical="center"/>
    </xf>
    <xf numFmtId="3" fontId="4" fillId="0" borderId="24" xfId="6" applyNumberFormat="1" applyFont="1" applyBorder="1" applyAlignment="1">
      <alignment horizontal="justify" vertical="center" wrapText="1"/>
    </xf>
    <xf numFmtId="0" fontId="3" fillId="0" borderId="30" xfId="6" applyFont="1" applyBorder="1" applyAlignment="1">
      <alignment horizontal="justify" vertical="center" wrapText="1"/>
    </xf>
    <xf numFmtId="166" fontId="3" fillId="0" borderId="24" xfId="6" applyNumberFormat="1" applyFont="1" applyBorder="1" applyAlignment="1">
      <alignment horizontal="center" vertical="center" wrapText="1"/>
    </xf>
    <xf numFmtId="166" fontId="3" fillId="0" borderId="30" xfId="6" applyNumberFormat="1" applyFont="1" applyBorder="1" applyAlignment="1">
      <alignment horizontal="center" vertical="center" wrapText="1"/>
    </xf>
    <xf numFmtId="0" fontId="15" fillId="0" borderId="27" xfId="6" applyFont="1" applyBorder="1"/>
    <xf numFmtId="9" fontId="4" fillId="0" borderId="14" xfId="6" applyNumberFormat="1" applyFont="1" applyBorder="1" applyAlignment="1">
      <alignment horizontal="center" vertical="center"/>
    </xf>
    <xf numFmtId="0" fontId="15" fillId="0" borderId="20" xfId="6" applyFont="1" applyBorder="1"/>
    <xf numFmtId="1" fontId="12" fillId="0" borderId="14" xfId="6" applyNumberFormat="1" applyFont="1" applyBorder="1" applyAlignment="1">
      <alignment horizontal="center" vertical="center"/>
    </xf>
    <xf numFmtId="0" fontId="4" fillId="0" borderId="14" xfId="6" applyFont="1" applyBorder="1" applyAlignment="1">
      <alignment horizontal="center" vertical="center" wrapText="1"/>
    </xf>
    <xf numFmtId="0" fontId="4" fillId="0" borderId="14" xfId="6" applyFont="1" applyBorder="1" applyAlignment="1">
      <alignment horizontal="center" vertical="center"/>
    </xf>
    <xf numFmtId="3" fontId="4" fillId="11" borderId="14" xfId="6" applyNumberFormat="1" applyFont="1" applyFill="1" applyBorder="1" applyAlignment="1">
      <alignment horizontal="center" vertical="center"/>
    </xf>
    <xf numFmtId="0" fontId="3" fillId="0" borderId="27" xfId="6" applyFont="1" applyBorder="1" applyAlignment="1">
      <alignment horizontal="justify" vertical="center" wrapText="1"/>
    </xf>
    <xf numFmtId="166" fontId="3" fillId="0" borderId="27" xfId="6" applyNumberFormat="1" applyFont="1" applyBorder="1" applyAlignment="1">
      <alignment horizontal="center" vertical="center" wrapText="1"/>
    </xf>
    <xf numFmtId="3" fontId="4" fillId="0" borderId="14" xfId="6" applyNumberFormat="1" applyFont="1" applyBorder="1" applyAlignment="1">
      <alignment horizontal="justify" vertical="center" wrapText="1"/>
    </xf>
    <xf numFmtId="0" fontId="3" fillId="0" borderId="20" xfId="6" applyFont="1" applyBorder="1" applyAlignment="1">
      <alignment horizontal="justify" vertical="center" wrapText="1"/>
    </xf>
    <xf numFmtId="166" fontId="3" fillId="0" borderId="14" xfId="6" applyNumberFormat="1" applyFont="1" applyBorder="1" applyAlignment="1">
      <alignment horizontal="center" vertical="center" wrapText="1"/>
    </xf>
    <xf numFmtId="166" fontId="3" fillId="0" borderId="20" xfId="6" applyNumberFormat="1" applyFont="1" applyBorder="1" applyAlignment="1">
      <alignment horizontal="center" vertical="center" wrapText="1"/>
    </xf>
    <xf numFmtId="9" fontId="4" fillId="0" borderId="27" xfId="6" applyNumberFormat="1" applyFont="1" applyBorder="1" applyAlignment="1">
      <alignment horizontal="center" vertical="center"/>
    </xf>
    <xf numFmtId="1" fontId="12" fillId="0" borderId="27" xfId="6" applyNumberFormat="1" applyFont="1" applyBorder="1" applyAlignment="1">
      <alignment horizontal="center" vertical="center"/>
    </xf>
    <xf numFmtId="0" fontId="4" fillId="0" borderId="27" xfId="6" applyFont="1" applyBorder="1" applyAlignment="1">
      <alignment horizontal="center" vertical="center" wrapText="1"/>
    </xf>
    <xf numFmtId="0" fontId="4" fillId="0" borderId="27" xfId="6" applyFont="1" applyBorder="1" applyAlignment="1">
      <alignment horizontal="center" vertical="center"/>
    </xf>
    <xf numFmtId="3" fontId="4" fillId="11" borderId="27" xfId="6" applyNumberFormat="1" applyFont="1" applyFill="1" applyBorder="1" applyAlignment="1">
      <alignment horizontal="center" vertical="center"/>
    </xf>
    <xf numFmtId="3" fontId="4" fillId="0" borderId="27" xfId="6" applyNumberFormat="1" applyFont="1" applyBorder="1" applyAlignment="1">
      <alignment horizontal="justify" vertical="center" wrapText="1"/>
    </xf>
    <xf numFmtId="9" fontId="5" fillId="0" borderId="28"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0" fontId="5" fillId="0" borderId="14" xfId="0" applyNumberFormat="1" applyFont="1" applyFill="1" applyBorder="1" applyAlignment="1">
      <alignment horizontal="center" vertical="center"/>
    </xf>
    <xf numFmtId="0" fontId="5" fillId="0" borderId="20" xfId="0" applyNumberFormat="1" applyFont="1" applyFill="1" applyBorder="1" applyAlignment="1">
      <alignment horizontal="center" vertical="center"/>
    </xf>
    <xf numFmtId="9" fontId="3" fillId="0" borderId="14" xfId="1" applyFont="1" applyFill="1" applyBorder="1" applyAlignment="1" applyProtection="1">
      <alignment horizontal="center" vertical="center" wrapText="1"/>
      <protection locked="0"/>
    </xf>
    <xf numFmtId="9" fontId="3" fillId="0" borderId="20" xfId="1" applyFont="1" applyFill="1" applyBorder="1" applyAlignment="1" applyProtection="1">
      <alignment horizontal="center" vertical="center" wrapText="1"/>
      <protection locked="0"/>
    </xf>
    <xf numFmtId="169" fontId="0" fillId="0" borderId="14" xfId="2" applyNumberFormat="1" applyFont="1" applyFill="1" applyBorder="1" applyAlignment="1">
      <alignment horizontal="center" vertical="center"/>
    </xf>
    <xf numFmtId="169" fontId="0" fillId="0" borderId="20" xfId="2" applyNumberFormat="1"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1" xfId="0" applyFont="1" applyFill="1" applyBorder="1" applyAlignment="1">
      <alignment horizontal="center" vertical="center" wrapText="1"/>
    </xf>
    <xf numFmtId="1" fontId="4" fillId="0" borderId="14" xfId="0" applyNumberFormat="1" applyFont="1" applyFill="1" applyBorder="1" applyAlignment="1">
      <alignment horizontal="center" vertical="center"/>
    </xf>
    <xf numFmtId="1" fontId="4" fillId="0" borderId="17" xfId="0" applyNumberFormat="1" applyFont="1" applyFill="1" applyBorder="1" applyAlignment="1">
      <alignment horizontal="center" vertical="center"/>
    </xf>
    <xf numFmtId="1" fontId="4" fillId="0" borderId="20" xfId="0" applyNumberFormat="1" applyFont="1" applyFill="1" applyBorder="1" applyAlignment="1">
      <alignment horizontal="center" vertical="center"/>
    </xf>
    <xf numFmtId="9" fontId="30" fillId="0" borderId="17" xfId="0" applyNumberFormat="1" applyFont="1" applyFill="1" applyBorder="1" applyAlignment="1">
      <alignment horizontal="center" vertical="center"/>
    </xf>
    <xf numFmtId="9" fontId="2" fillId="0" borderId="14" xfId="0" applyNumberFormat="1" applyFont="1" applyFill="1" applyBorder="1" applyAlignment="1" applyProtection="1">
      <alignment horizontal="center" vertical="center" wrapText="1"/>
      <protection locked="0"/>
    </xf>
    <xf numFmtId="3" fontId="4" fillId="10" borderId="17" xfId="0" applyNumberFormat="1" applyFont="1" applyFill="1" applyBorder="1" applyAlignment="1">
      <alignment horizontal="center" vertical="center"/>
    </xf>
    <xf numFmtId="3" fontId="0" fillId="9" borderId="17" xfId="2" applyNumberFormat="1" applyFont="1" applyFill="1" applyBorder="1" applyAlignment="1">
      <alignment horizontal="center" vertical="center"/>
    </xf>
    <xf numFmtId="3" fontId="0" fillId="9" borderId="20" xfId="2" applyNumberFormat="1" applyFont="1" applyFill="1" applyBorder="1" applyAlignment="1">
      <alignment horizontal="center" vertical="center"/>
    </xf>
    <xf numFmtId="9" fontId="2" fillId="0" borderId="14" xfId="1" applyFont="1" applyFill="1" applyBorder="1" applyAlignment="1" applyProtection="1">
      <alignment horizontal="center" vertical="center" wrapText="1"/>
    </xf>
    <xf numFmtId="167" fontId="4" fillId="0" borderId="14" xfId="2" applyNumberFormat="1" applyFont="1" applyFill="1" applyBorder="1" applyAlignment="1" applyProtection="1">
      <alignment horizontal="center" vertical="center"/>
    </xf>
    <xf numFmtId="167" fontId="4" fillId="0" borderId="17" xfId="2" applyNumberFormat="1" applyFont="1" applyFill="1" applyBorder="1" applyAlignment="1" applyProtection="1">
      <alignment horizontal="center" vertical="center"/>
    </xf>
    <xf numFmtId="167" fontId="4" fillId="0" borderId="20" xfId="2" applyNumberFormat="1" applyFont="1" applyFill="1" applyBorder="1" applyAlignment="1" applyProtection="1">
      <alignment horizontal="center" vertical="center"/>
    </xf>
    <xf numFmtId="1" fontId="2" fillId="0" borderId="20" xfId="0" applyNumberFormat="1" applyFont="1" applyFill="1" applyBorder="1" applyAlignment="1" applyProtection="1">
      <alignment horizontal="center" vertical="center" wrapText="1"/>
    </xf>
    <xf numFmtId="1" fontId="3" fillId="0" borderId="14" xfId="0" applyNumberFormat="1" applyFont="1" applyFill="1" applyBorder="1" applyAlignment="1" applyProtection="1">
      <alignment horizontal="center" vertical="center"/>
    </xf>
    <xf numFmtId="1" fontId="3" fillId="0" borderId="20" xfId="0" applyNumberFormat="1"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167" fontId="2" fillId="0" borderId="14" xfId="2" applyNumberFormat="1" applyFont="1" applyFill="1" applyBorder="1" applyAlignment="1" applyProtection="1">
      <alignment horizontal="center" vertical="center"/>
    </xf>
    <xf numFmtId="167" fontId="2" fillId="0" borderId="20" xfId="2" applyNumberFormat="1" applyFont="1" applyFill="1" applyBorder="1" applyAlignment="1" applyProtection="1">
      <alignment horizontal="center" vertical="center"/>
    </xf>
    <xf numFmtId="167" fontId="2" fillId="0" borderId="17" xfId="2" applyNumberFormat="1" applyFont="1" applyFill="1" applyBorder="1" applyAlignment="1" applyProtection="1">
      <alignment horizontal="center" vertical="center"/>
    </xf>
    <xf numFmtId="1" fontId="2" fillId="0" borderId="14" xfId="0" applyNumberFormat="1" applyFont="1" applyFill="1" applyBorder="1" applyAlignment="1" applyProtection="1">
      <alignment horizontal="center" vertical="center" wrapText="1"/>
    </xf>
    <xf numFmtId="9" fontId="3" fillId="0" borderId="14" xfId="1" applyFont="1" applyFill="1" applyBorder="1" applyAlignment="1" applyProtection="1">
      <alignment horizontal="center" vertical="center"/>
    </xf>
    <xf numFmtId="1" fontId="3" fillId="0" borderId="17" xfId="0" applyNumberFormat="1" applyFont="1" applyFill="1" applyBorder="1" applyAlignment="1" applyProtection="1">
      <alignment horizontal="center" vertical="center"/>
    </xf>
    <xf numFmtId="1" fontId="2" fillId="0" borderId="17" xfId="0" applyNumberFormat="1" applyFont="1" applyFill="1" applyBorder="1" applyAlignment="1" applyProtection="1">
      <alignment horizontal="center" vertical="center" wrapText="1"/>
    </xf>
    <xf numFmtId="9" fontId="5" fillId="0" borderId="14" xfId="0" applyNumberFormat="1" applyFont="1" applyFill="1" applyBorder="1" applyAlignment="1" applyProtection="1">
      <alignment horizontal="center" vertical="center"/>
    </xf>
    <xf numFmtId="9" fontId="5" fillId="0" borderId="17" xfId="0" applyNumberFormat="1" applyFont="1" applyFill="1" applyBorder="1" applyAlignment="1" applyProtection="1">
      <alignment horizontal="center" vertical="center"/>
    </xf>
    <xf numFmtId="9" fontId="5" fillId="0" borderId="20" xfId="0" applyNumberFormat="1" applyFont="1" applyFill="1" applyBorder="1" applyAlignment="1" applyProtection="1">
      <alignment horizontal="center" vertical="center"/>
    </xf>
    <xf numFmtId="9" fontId="3" fillId="0" borderId="14" xfId="1" applyFont="1" applyFill="1" applyBorder="1" applyAlignment="1" applyProtection="1">
      <alignment horizontal="center" vertical="center" wrapText="1"/>
    </xf>
    <xf numFmtId="1" fontId="3" fillId="0" borderId="17" xfId="0" applyNumberFormat="1" applyFont="1" applyFill="1" applyBorder="1" applyAlignment="1" applyProtection="1">
      <alignment horizontal="center" vertical="center" wrapText="1"/>
    </xf>
    <xf numFmtId="1" fontId="3" fillId="0" borderId="20" xfId="0" applyNumberFormat="1" applyFont="1" applyFill="1" applyBorder="1" applyAlignment="1" applyProtection="1">
      <alignment horizontal="center" vertical="center" wrapText="1"/>
    </xf>
    <xf numFmtId="1" fontId="2" fillId="0" borderId="20" xfId="1" applyNumberFormat="1" applyFont="1" applyFill="1" applyBorder="1" applyAlignment="1" applyProtection="1">
      <alignment horizontal="center" vertical="center"/>
    </xf>
    <xf numFmtId="0" fontId="2" fillId="0" borderId="14" xfId="0" applyFont="1" applyFill="1" applyBorder="1" applyAlignment="1" applyProtection="1">
      <alignment horizontal="justify" vertical="center"/>
    </xf>
    <xf numFmtId="0" fontId="2" fillId="0" borderId="17" xfId="0" applyFont="1" applyFill="1" applyBorder="1" applyAlignment="1" applyProtection="1">
      <alignment horizontal="justify" vertical="center"/>
    </xf>
    <xf numFmtId="0" fontId="2" fillId="0" borderId="20" xfId="0" applyFont="1" applyFill="1" applyBorder="1" applyAlignment="1" applyProtection="1">
      <alignment horizontal="justify" vertical="center"/>
    </xf>
    <xf numFmtId="167" fontId="2" fillId="0" borderId="14" xfId="2" applyNumberFormat="1" applyFont="1" applyFill="1" applyBorder="1" applyAlignment="1" applyProtection="1">
      <alignment horizontal="center" vertical="center" wrapText="1"/>
    </xf>
    <xf numFmtId="167" fontId="2" fillId="0" borderId="17" xfId="2" applyNumberFormat="1" applyFont="1" applyFill="1" applyBorder="1" applyAlignment="1" applyProtection="1">
      <alignment horizontal="center" vertical="center" wrapText="1"/>
    </xf>
    <xf numFmtId="167" fontId="2" fillId="0" borderId="20" xfId="2" applyNumberFormat="1" applyFont="1" applyFill="1" applyBorder="1" applyAlignment="1" applyProtection="1">
      <alignment horizontal="center" vertical="center" wrapText="1"/>
    </xf>
    <xf numFmtId="1" fontId="2" fillId="0" borderId="17" xfId="1" applyNumberFormat="1" applyFont="1" applyFill="1" applyBorder="1" applyAlignment="1" applyProtection="1">
      <alignment horizontal="center" vertical="center"/>
    </xf>
    <xf numFmtId="171" fontId="2" fillId="0" borderId="14" xfId="5" applyNumberFormat="1" applyFont="1" applyFill="1" applyBorder="1" applyAlignment="1" applyProtection="1">
      <alignment horizontal="center" vertical="center"/>
    </xf>
    <xf numFmtId="171" fontId="2" fillId="0" borderId="17" xfId="5" applyNumberFormat="1" applyFont="1" applyFill="1" applyBorder="1" applyAlignment="1" applyProtection="1">
      <alignment horizontal="center" vertical="center"/>
    </xf>
    <xf numFmtId="171" fontId="2" fillId="0" borderId="20" xfId="5" applyNumberFormat="1" applyFont="1" applyFill="1" applyBorder="1" applyAlignment="1" applyProtection="1">
      <alignment horizontal="center" vertical="center"/>
    </xf>
    <xf numFmtId="0" fontId="2" fillId="9" borderId="14" xfId="0" applyFont="1" applyFill="1" applyBorder="1" applyAlignment="1" applyProtection="1">
      <alignment horizontal="center" vertical="center"/>
      <protection locked="0"/>
    </xf>
    <xf numFmtId="0" fontId="2" fillId="9" borderId="17" xfId="0" applyFont="1" applyFill="1" applyBorder="1" applyAlignment="1" applyProtection="1">
      <alignment horizontal="center" vertical="center"/>
      <protection locked="0"/>
    </xf>
    <xf numFmtId="0" fontId="2" fillId="9" borderId="32" xfId="0" applyFont="1" applyFill="1" applyBorder="1" applyAlignment="1" applyProtection="1">
      <alignment horizontal="center" vertical="center"/>
      <protection locked="0"/>
    </xf>
    <xf numFmtId="0" fontId="5" fillId="0" borderId="17" xfId="0" applyNumberFormat="1" applyFont="1" applyFill="1" applyBorder="1" applyAlignment="1">
      <alignment horizontal="center" vertical="center"/>
    </xf>
    <xf numFmtId="0" fontId="5" fillId="0" borderId="32" xfId="0" applyNumberFormat="1" applyFont="1" applyFill="1" applyBorder="1" applyAlignment="1">
      <alignment horizontal="center" vertical="center"/>
    </xf>
    <xf numFmtId="9" fontId="2" fillId="0" borderId="28" xfId="0" applyNumberFormat="1" applyFont="1" applyFill="1" applyBorder="1" applyAlignment="1" applyProtection="1">
      <alignment horizontal="center" vertical="center" wrapText="1"/>
      <protection locked="0"/>
    </xf>
    <xf numFmtId="0" fontId="2" fillId="0" borderId="15" xfId="0" applyFont="1" applyFill="1" applyBorder="1" applyAlignment="1">
      <alignment horizontal="justify" vertical="center" wrapText="1"/>
    </xf>
    <xf numFmtId="0" fontId="2" fillId="0" borderId="18" xfId="0" applyFont="1" applyFill="1" applyBorder="1" applyAlignment="1">
      <alignment horizontal="justify" vertical="center" wrapText="1"/>
    </xf>
    <xf numFmtId="0" fontId="2" fillId="0" borderId="21" xfId="0" applyFont="1" applyFill="1" applyBorder="1" applyAlignment="1">
      <alignment horizontal="justify" vertical="center" wrapText="1"/>
    </xf>
    <xf numFmtId="14" fontId="2" fillId="0" borderId="14" xfId="0" applyNumberFormat="1" applyFont="1" applyFill="1" applyBorder="1" applyAlignment="1">
      <alignment horizontal="center" vertical="center"/>
    </xf>
    <xf numFmtId="14" fontId="2" fillId="0" borderId="17" xfId="0" applyNumberFormat="1" applyFont="1" applyFill="1" applyBorder="1" applyAlignment="1">
      <alignment horizontal="center" vertical="center"/>
    </xf>
    <xf numFmtId="14" fontId="2" fillId="0" borderId="20" xfId="0" applyNumberFormat="1" applyFont="1" applyFill="1" applyBorder="1" applyAlignment="1">
      <alignment horizontal="center" vertical="center"/>
    </xf>
    <xf numFmtId="1" fontId="4" fillId="0" borderId="14" xfId="0" applyNumberFormat="1" applyFont="1" applyFill="1" applyBorder="1" applyAlignment="1" applyProtection="1">
      <alignment horizontal="center" vertical="center" wrapText="1"/>
    </xf>
    <xf numFmtId="1" fontId="4" fillId="0" borderId="17" xfId="0" applyNumberFormat="1" applyFont="1" applyFill="1" applyBorder="1" applyAlignment="1" applyProtection="1">
      <alignment horizontal="center" vertical="center" wrapText="1"/>
    </xf>
    <xf numFmtId="1" fontId="4" fillId="0" borderId="20" xfId="0" applyNumberFormat="1" applyFont="1" applyFill="1" applyBorder="1" applyAlignment="1" applyProtection="1">
      <alignment horizontal="center" vertical="center" wrapText="1"/>
    </xf>
    <xf numFmtId="9" fontId="3" fillId="0" borderId="14" xfId="1" applyFont="1" applyFill="1" applyBorder="1" applyAlignment="1">
      <alignment horizontal="center" vertical="center" wrapText="1"/>
    </xf>
    <xf numFmtId="9" fontId="3" fillId="0" borderId="17" xfId="1" applyFont="1" applyFill="1" applyBorder="1" applyAlignment="1">
      <alignment horizontal="center" vertical="center" wrapText="1"/>
    </xf>
    <xf numFmtId="9" fontId="3" fillId="0" borderId="20" xfId="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9" fontId="30" fillId="0" borderId="32" xfId="0" applyNumberFormat="1" applyFont="1" applyFill="1" applyBorder="1" applyAlignment="1">
      <alignment horizontal="center" vertical="center"/>
    </xf>
    <xf numFmtId="0" fontId="4" fillId="0" borderId="27" xfId="0" applyFont="1" applyFill="1" applyBorder="1" applyAlignment="1" applyProtection="1">
      <alignment horizontal="center" vertical="center" wrapText="1"/>
    </xf>
    <xf numFmtId="9" fontId="2" fillId="0" borderId="17" xfId="0" applyNumberFormat="1"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xf>
    <xf numFmtId="168" fontId="3" fillId="0" borderId="14" xfId="0" applyNumberFormat="1" applyFont="1" applyFill="1" applyBorder="1" applyAlignment="1">
      <alignment horizontal="center" vertical="center" wrapText="1"/>
    </xf>
    <xf numFmtId="168" fontId="3" fillId="0" borderId="17" xfId="0" applyNumberFormat="1" applyFont="1" applyFill="1" applyBorder="1" applyAlignment="1">
      <alignment horizontal="center" vertical="center" wrapText="1"/>
    </xf>
    <xf numFmtId="168" fontId="3" fillId="0" borderId="20" xfId="0" applyNumberFormat="1" applyFont="1" applyFill="1" applyBorder="1" applyAlignment="1">
      <alignment horizontal="center" vertical="center" wrapText="1"/>
    </xf>
    <xf numFmtId="49" fontId="3" fillId="0" borderId="14" xfId="0" applyNumberFormat="1" applyFont="1" applyFill="1" applyBorder="1" applyAlignment="1" applyProtection="1">
      <alignment horizontal="center" vertical="center" wrapText="1"/>
      <protection locked="0"/>
    </xf>
    <xf numFmtId="49" fontId="3" fillId="0" borderId="17" xfId="0" applyNumberFormat="1" applyFont="1" applyFill="1" applyBorder="1" applyAlignment="1" applyProtection="1">
      <alignment horizontal="center" vertical="center" wrapText="1"/>
      <protection locked="0"/>
    </xf>
    <xf numFmtId="49" fontId="3" fillId="0" borderId="20" xfId="0" applyNumberFormat="1" applyFont="1" applyFill="1" applyBorder="1" applyAlignment="1" applyProtection="1">
      <alignment horizontal="center" vertical="center" wrapText="1"/>
      <protection locked="0"/>
    </xf>
    <xf numFmtId="1" fontId="3" fillId="0" borderId="14" xfId="0" applyNumberFormat="1" applyFont="1" applyFill="1" applyBorder="1" applyAlignment="1">
      <alignment horizontal="justify" vertical="center" wrapText="1"/>
    </xf>
    <xf numFmtId="1" fontId="3" fillId="0" borderId="17" xfId="0" applyNumberFormat="1" applyFont="1" applyFill="1" applyBorder="1" applyAlignment="1">
      <alignment horizontal="justify" vertical="center" wrapText="1"/>
    </xf>
    <xf numFmtId="1" fontId="3" fillId="0" borderId="20" xfId="0" applyNumberFormat="1" applyFont="1" applyFill="1" applyBorder="1" applyAlignment="1">
      <alignment horizontal="justify" vertical="center" wrapText="1"/>
    </xf>
    <xf numFmtId="0" fontId="10" fillId="0" borderId="17"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1" fontId="4" fillId="0" borderId="14" xfId="3" applyNumberFormat="1" applyFont="1" applyFill="1" applyBorder="1" applyAlignment="1">
      <alignment horizontal="center" vertical="center"/>
    </xf>
    <xf numFmtId="1" fontId="4" fillId="0" borderId="17" xfId="3" applyNumberFormat="1" applyFont="1" applyFill="1" applyBorder="1" applyAlignment="1">
      <alignment horizontal="center" vertical="center"/>
    </xf>
    <xf numFmtId="1" fontId="4" fillId="0" borderId="20" xfId="3" applyNumberFormat="1"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5" fillId="0" borderId="14"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1" fontId="3" fillId="0" borderId="14" xfId="0" applyNumberFormat="1" applyFont="1" applyFill="1" applyBorder="1" applyAlignment="1">
      <alignment horizontal="center" vertical="center" wrapText="1"/>
    </xf>
    <xf numFmtId="1" fontId="3" fillId="0" borderId="20" xfId="0" applyNumberFormat="1" applyFont="1" applyFill="1" applyBorder="1" applyAlignment="1">
      <alignment horizontal="center" vertical="center" wrapText="1"/>
    </xf>
    <xf numFmtId="0" fontId="2" fillId="0" borderId="27"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protection locked="0"/>
    </xf>
    <xf numFmtId="0" fontId="21" fillId="0" borderId="62" xfId="0" applyFont="1" applyFill="1" applyBorder="1" applyAlignment="1" applyProtection="1">
      <alignment horizontal="center" vertical="center" wrapText="1"/>
      <protection locked="0"/>
    </xf>
    <xf numFmtId="0" fontId="21" fillId="0" borderId="27" xfId="0" applyFont="1" applyFill="1" applyBorder="1" applyAlignment="1">
      <alignment horizontal="center" vertical="center" wrapText="1"/>
    </xf>
    <xf numFmtId="0" fontId="21" fillId="0" borderId="62" xfId="0" applyFont="1" applyFill="1" applyBorder="1" applyAlignment="1">
      <alignment horizontal="center" vertical="center" wrapText="1"/>
    </xf>
    <xf numFmtId="0" fontId="21" fillId="0" borderId="27" xfId="0" applyFont="1" applyFill="1" applyBorder="1" applyAlignment="1" applyProtection="1">
      <alignment horizontal="justify" vertical="center" wrapText="1"/>
      <protection locked="0"/>
    </xf>
    <xf numFmtId="0" fontId="21" fillId="0" borderId="62" xfId="0" applyFont="1" applyFill="1" applyBorder="1" applyAlignment="1" applyProtection="1">
      <alignment horizontal="justify" vertical="center" wrapText="1"/>
      <protection locked="0"/>
    </xf>
    <xf numFmtId="1" fontId="22" fillId="0" borderId="27" xfId="0" applyNumberFormat="1" applyFont="1" applyFill="1" applyBorder="1" applyAlignment="1">
      <alignment horizontal="center" vertical="center"/>
    </xf>
    <xf numFmtId="1" fontId="22" fillId="0" borderId="62" xfId="0" applyNumberFormat="1" applyFont="1" applyFill="1" applyBorder="1" applyAlignment="1">
      <alignment horizontal="center" vertical="center"/>
    </xf>
    <xf numFmtId="165" fontId="27" fillId="0" borderId="14" xfId="2" applyFont="1" applyFill="1" applyBorder="1" applyAlignment="1">
      <alignment horizontal="center" vertical="center"/>
    </xf>
    <xf numFmtId="165" fontId="27" fillId="0" borderId="17" xfId="2" applyFont="1" applyFill="1" applyBorder="1" applyAlignment="1">
      <alignment horizontal="center" vertical="center"/>
    </xf>
    <xf numFmtId="165" fontId="27" fillId="0" borderId="20" xfId="2" applyFont="1" applyFill="1" applyBorder="1" applyAlignment="1">
      <alignment horizontal="center" vertical="center"/>
    </xf>
    <xf numFmtId="165" fontId="25" fillId="0" borderId="27" xfId="2" applyFont="1" applyFill="1" applyBorder="1" applyAlignment="1">
      <alignment horizontal="center" vertical="center"/>
    </xf>
    <xf numFmtId="165" fontId="25" fillId="0" borderId="62" xfId="2" applyFont="1" applyFill="1" applyBorder="1" applyAlignment="1">
      <alignment horizontal="center" vertical="center"/>
    </xf>
    <xf numFmtId="0" fontId="21" fillId="0" borderId="27" xfId="0" applyFont="1" applyFill="1" applyBorder="1" applyAlignment="1">
      <alignment horizontal="justify" vertical="center" wrapText="1"/>
    </xf>
    <xf numFmtId="0" fontId="21" fillId="0" borderId="62" xfId="0" applyFont="1" applyFill="1" applyBorder="1" applyAlignment="1">
      <alignment horizontal="justify" vertical="center" wrapText="1"/>
    </xf>
    <xf numFmtId="9" fontId="21" fillId="0" borderId="27" xfId="1" applyFont="1" applyFill="1" applyBorder="1" applyAlignment="1">
      <alignment horizontal="center" vertical="center"/>
    </xf>
    <xf numFmtId="9" fontId="21" fillId="0" borderId="62" xfId="1" applyFont="1" applyFill="1" applyBorder="1" applyAlignment="1">
      <alignment horizontal="center" vertical="center"/>
    </xf>
    <xf numFmtId="1" fontId="2" fillId="0" borderId="62" xfId="0" applyNumberFormat="1"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 fillId="0" borderId="27" xfId="0" applyFont="1" applyFill="1" applyBorder="1" applyAlignment="1">
      <alignment horizontal="center" vertical="center"/>
    </xf>
    <xf numFmtId="0" fontId="2" fillId="0" borderId="62" xfId="0" applyFont="1" applyFill="1" applyBorder="1" applyAlignment="1">
      <alignment horizontal="center" vertical="center"/>
    </xf>
    <xf numFmtId="3" fontId="24" fillId="0" borderId="27" xfId="3" applyNumberFormat="1" applyFont="1" applyFill="1" applyBorder="1" applyAlignment="1">
      <alignment horizontal="center" vertical="center"/>
    </xf>
    <xf numFmtId="3" fontId="24" fillId="0" borderId="62" xfId="3" applyNumberFormat="1" applyFont="1" applyFill="1" applyBorder="1" applyAlignment="1">
      <alignment horizontal="center" vertical="center"/>
    </xf>
    <xf numFmtId="166" fontId="22" fillId="0" borderId="27" xfId="0" applyNumberFormat="1" applyFont="1" applyFill="1" applyBorder="1" applyAlignment="1" applyProtection="1">
      <alignment horizontal="center" vertical="center" wrapText="1"/>
      <protection locked="0"/>
    </xf>
    <xf numFmtId="166" fontId="22" fillId="0" borderId="62" xfId="0" applyNumberFormat="1" applyFont="1" applyFill="1" applyBorder="1" applyAlignment="1" applyProtection="1">
      <alignment horizontal="center" vertical="center" wrapText="1"/>
      <protection locked="0"/>
    </xf>
    <xf numFmtId="1" fontId="5" fillId="0" borderId="14" xfId="0" applyNumberFormat="1" applyFont="1" applyFill="1" applyBorder="1" applyAlignment="1">
      <alignment horizontal="center" vertical="center"/>
    </xf>
    <xf numFmtId="1" fontId="5" fillId="0" borderId="17" xfId="0" applyNumberFormat="1" applyFont="1" applyFill="1" applyBorder="1" applyAlignment="1">
      <alignment horizontal="center" vertical="center"/>
    </xf>
    <xf numFmtId="1" fontId="5" fillId="0" borderId="20" xfId="0" applyNumberFormat="1" applyFont="1" applyFill="1" applyBorder="1" applyAlignment="1">
      <alignment horizontal="center" vertical="center"/>
    </xf>
    <xf numFmtId="0" fontId="21" fillId="0" borderId="31" xfId="0" applyFont="1" applyFill="1" applyBorder="1" applyAlignment="1" applyProtection="1">
      <alignment horizontal="center" vertical="center" wrapText="1"/>
      <protection locked="0"/>
    </xf>
    <xf numFmtId="0" fontId="21" fillId="0" borderId="61" xfId="0" applyFont="1" applyFill="1" applyBorder="1" applyAlignment="1" applyProtection="1">
      <alignment horizontal="center" vertical="center" wrapText="1"/>
      <protection locked="0"/>
    </xf>
    <xf numFmtId="3" fontId="2" fillId="0" borderId="14" xfId="2" applyNumberFormat="1" applyFont="1" applyFill="1" applyBorder="1" applyAlignment="1">
      <alignment horizontal="center" vertical="center"/>
    </xf>
    <xf numFmtId="3" fontId="2" fillId="0" borderId="17" xfId="2" applyNumberFormat="1" applyFont="1" applyFill="1" applyBorder="1" applyAlignment="1">
      <alignment horizontal="center" vertical="center"/>
    </xf>
    <xf numFmtId="3" fontId="2" fillId="0" borderId="20" xfId="2" applyNumberFormat="1" applyFont="1" applyFill="1" applyBorder="1" applyAlignment="1">
      <alignment horizontal="center" vertical="center"/>
    </xf>
    <xf numFmtId="0" fontId="2" fillId="0" borderId="14"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0" xfId="0" applyFont="1" applyBorder="1" applyAlignment="1">
      <alignment horizontal="justify" vertical="center" wrapText="1"/>
    </xf>
    <xf numFmtId="1" fontId="3" fillId="0" borderId="14" xfId="0" applyNumberFormat="1" applyFont="1" applyFill="1" applyBorder="1" applyAlignment="1" applyProtection="1">
      <alignment horizontal="center" vertical="center"/>
      <protection locked="0"/>
    </xf>
    <xf numFmtId="1" fontId="3" fillId="0" borderId="20" xfId="0" applyNumberFormat="1" applyFont="1" applyFill="1" applyBorder="1" applyAlignment="1" applyProtection="1">
      <alignment horizontal="center" vertical="center"/>
      <protection locked="0"/>
    </xf>
    <xf numFmtId="1" fontId="9" fillId="0" borderId="14" xfId="1" applyNumberFormat="1" applyFont="1" applyFill="1" applyBorder="1" applyAlignment="1" applyProtection="1">
      <alignment horizontal="center" vertical="center"/>
      <protection locked="0"/>
    </xf>
    <xf numFmtId="1" fontId="9" fillId="0" borderId="20" xfId="1" applyNumberFormat="1" applyFont="1" applyFill="1" applyBorder="1" applyAlignment="1" applyProtection="1">
      <alignment horizontal="center" vertical="center"/>
      <protection locked="0"/>
    </xf>
    <xf numFmtId="1" fontId="5" fillId="0" borderId="14" xfId="0" applyNumberFormat="1" applyFont="1" applyFill="1" applyBorder="1" applyAlignment="1" applyProtection="1">
      <alignment horizontal="center" vertical="center" wrapText="1"/>
      <protection locked="0"/>
    </xf>
    <xf numFmtId="1" fontId="5" fillId="0" borderId="20" xfId="0" applyNumberFormat="1" applyFont="1" applyFill="1" applyBorder="1" applyAlignment="1" applyProtection="1">
      <alignment horizontal="center" vertical="center" wrapText="1"/>
      <protection locked="0"/>
    </xf>
    <xf numFmtId="9" fontId="2" fillId="0" borderId="14" xfId="1" applyFont="1" applyFill="1" applyBorder="1" applyAlignment="1" applyProtection="1">
      <alignment horizontal="center" vertical="center"/>
      <protection locked="0"/>
    </xf>
    <xf numFmtId="9" fontId="2" fillId="0" borderId="20" xfId="1" applyFont="1" applyFill="1" applyBorder="1" applyAlignment="1" applyProtection="1">
      <alignment horizontal="center" vertical="center"/>
      <protection locked="0"/>
    </xf>
    <xf numFmtId="1" fontId="4" fillId="0" borderId="14" xfId="3" applyNumberFormat="1" applyFont="1" applyFill="1" applyBorder="1" applyAlignment="1" applyProtection="1">
      <alignment horizontal="center" vertical="center"/>
      <protection locked="0"/>
    </xf>
    <xf numFmtId="1" fontId="4" fillId="0" borderId="20" xfId="3" applyNumberFormat="1"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3" fontId="4" fillId="0" borderId="14" xfId="3" applyNumberFormat="1" applyFont="1" applyFill="1" applyBorder="1" applyAlignment="1" applyProtection="1">
      <alignment horizontal="center" vertical="center"/>
      <protection locked="0"/>
    </xf>
    <xf numFmtId="3" fontId="4" fillId="0" borderId="20" xfId="3" applyNumberFormat="1" applyFont="1" applyFill="1" applyBorder="1" applyAlignment="1" applyProtection="1">
      <alignment horizontal="center" vertical="center"/>
      <protection locked="0"/>
    </xf>
    <xf numFmtId="165" fontId="10" fillId="0" borderId="14" xfId="2" applyFont="1" applyFill="1" applyBorder="1" applyAlignment="1" applyProtection="1">
      <alignment horizontal="center" vertical="center"/>
      <protection locked="0"/>
    </xf>
    <xf numFmtId="165" fontId="2" fillId="0" borderId="20" xfId="2" applyFont="1" applyFill="1" applyBorder="1" applyAlignment="1" applyProtection="1">
      <alignment horizontal="center" vertical="center"/>
      <protection locked="0"/>
    </xf>
    <xf numFmtId="165" fontId="2" fillId="0" borderId="14" xfId="2" applyFont="1" applyFill="1" applyBorder="1" applyAlignment="1" applyProtection="1">
      <alignment horizontal="center" vertical="center"/>
      <protection locked="0"/>
    </xf>
    <xf numFmtId="165" fontId="2" fillId="0" borderId="14" xfId="2" applyFont="1" applyFill="1" applyBorder="1" applyAlignment="1" applyProtection="1">
      <alignment horizontal="center" vertical="center" wrapText="1"/>
      <protection locked="0"/>
    </xf>
    <xf numFmtId="165" fontId="2" fillId="0" borderId="20" xfId="2" applyFont="1" applyFill="1" applyBorder="1" applyAlignment="1" applyProtection="1">
      <alignment horizontal="center" vertical="center" wrapText="1"/>
      <protection locked="0"/>
    </xf>
    <xf numFmtId="43" fontId="2" fillId="0" borderId="13" xfId="4" applyFont="1" applyFill="1" applyBorder="1" applyAlignment="1" applyProtection="1">
      <alignment horizontal="center" vertical="center" wrapText="1"/>
      <protection locked="0"/>
    </xf>
    <xf numFmtId="43" fontId="2" fillId="0" borderId="19" xfId="4" applyFont="1" applyFill="1" applyBorder="1" applyAlignment="1" applyProtection="1">
      <alignment horizontal="center" vertical="center" wrapText="1"/>
      <protection locked="0"/>
    </xf>
    <xf numFmtId="1" fontId="4" fillId="0" borderId="14" xfId="0" applyNumberFormat="1" applyFont="1" applyFill="1" applyBorder="1" applyAlignment="1" applyProtection="1">
      <alignment horizontal="center" vertical="center"/>
      <protection locked="0"/>
    </xf>
    <xf numFmtId="1" fontId="4" fillId="0" borderId="20" xfId="0" applyNumberFormat="1" applyFont="1" applyFill="1" applyBorder="1" applyAlignment="1" applyProtection="1">
      <alignment horizontal="center" vertical="center"/>
      <protection locked="0"/>
    </xf>
    <xf numFmtId="0" fontId="3" fillId="0" borderId="14" xfId="0" applyFont="1" applyFill="1" applyBorder="1" applyAlignment="1">
      <alignment horizontal="justify" vertical="center" wrapText="1"/>
    </xf>
    <xf numFmtId="0" fontId="3" fillId="0" borderId="20" xfId="0" applyFont="1" applyFill="1" applyBorder="1" applyAlignment="1">
      <alignment horizontal="justify" vertical="center" wrapText="1"/>
    </xf>
    <xf numFmtId="0" fontId="0" fillId="0" borderId="14" xfId="0" applyBorder="1" applyAlignment="1">
      <alignment horizontal="center" vertical="center"/>
    </xf>
    <xf numFmtId="0" fontId="0" fillId="0" borderId="20" xfId="0" applyBorder="1" applyAlignment="1">
      <alignment horizontal="center" vertical="center"/>
    </xf>
    <xf numFmtId="3" fontId="4" fillId="0" borderId="14" xfId="0" applyNumberFormat="1" applyFont="1" applyFill="1" applyBorder="1" applyAlignment="1" applyProtection="1">
      <alignment horizontal="center" vertical="center"/>
      <protection locked="0"/>
    </xf>
    <xf numFmtId="3" fontId="4" fillId="0" borderId="20" xfId="0" applyNumberFormat="1" applyFont="1" applyFill="1" applyBorder="1" applyAlignment="1" applyProtection="1">
      <alignment horizontal="center" vertical="center"/>
      <protection locked="0"/>
    </xf>
    <xf numFmtId="9" fontId="4" fillId="0" borderId="14" xfId="1" applyFont="1" applyFill="1" applyBorder="1" applyAlignment="1" applyProtection="1">
      <alignment horizontal="center" vertical="center"/>
      <protection locked="0"/>
    </xf>
    <xf numFmtId="9" fontId="4" fillId="0" borderId="20" xfId="1" applyFont="1" applyFill="1" applyBorder="1" applyAlignment="1" applyProtection="1">
      <alignment horizontal="center" vertical="center"/>
      <protection locked="0"/>
    </xf>
    <xf numFmtId="172" fontId="4" fillId="0" borderId="14" xfId="0" applyNumberFormat="1" applyFont="1" applyFill="1" applyBorder="1" applyAlignment="1">
      <alignment horizontal="center" vertical="center" wrapText="1"/>
    </xf>
    <xf numFmtId="172" fontId="4" fillId="0" borderId="20" xfId="0" applyNumberFormat="1" applyFont="1" applyFill="1" applyBorder="1" applyAlignment="1">
      <alignment horizontal="center" vertical="center" wrapText="1"/>
    </xf>
    <xf numFmtId="3" fontId="4" fillId="0" borderId="14" xfId="0" applyNumberFormat="1" applyFont="1" applyFill="1" applyBorder="1" applyAlignment="1" applyProtection="1">
      <alignment horizontal="center" vertical="center" wrapText="1"/>
      <protection locked="0"/>
    </xf>
    <xf numFmtId="3" fontId="4" fillId="0" borderId="20" xfId="0" applyNumberFormat="1" applyFont="1" applyFill="1" applyBorder="1" applyAlignment="1" applyProtection="1">
      <alignment horizontal="center" vertical="center" wrapText="1"/>
      <protection locked="0"/>
    </xf>
    <xf numFmtId="0" fontId="2" fillId="13" borderId="13" xfId="0" applyFont="1" applyFill="1" applyBorder="1" applyAlignment="1">
      <alignment horizontal="center" vertical="center" wrapText="1"/>
    </xf>
    <xf numFmtId="0" fontId="16" fillId="9" borderId="19" xfId="0" applyFont="1" applyFill="1" applyBorder="1"/>
    <xf numFmtId="0" fontId="2" fillId="13" borderId="14" xfId="0" applyFont="1" applyFill="1" applyBorder="1" applyAlignment="1">
      <alignment horizontal="center" vertical="center" wrapText="1"/>
    </xf>
    <xf numFmtId="0" fontId="16" fillId="9" borderId="20" xfId="0" applyFont="1" applyFill="1" applyBorder="1"/>
    <xf numFmtId="0" fontId="2" fillId="13" borderId="14" xfId="0" applyFont="1" applyFill="1" applyBorder="1" applyAlignment="1">
      <alignment horizontal="justify" vertical="center" wrapText="1"/>
    </xf>
    <xf numFmtId="0" fontId="16" fillId="9" borderId="20" xfId="0" applyFont="1" applyFill="1" applyBorder="1" applyAlignment="1">
      <alignment horizontal="justify" vertical="center" wrapText="1"/>
    </xf>
    <xf numFmtId="0" fontId="2" fillId="13" borderId="14" xfId="0" applyFont="1" applyFill="1" applyBorder="1" applyAlignment="1">
      <alignment horizontal="left" vertical="center" wrapText="1"/>
    </xf>
    <xf numFmtId="0" fontId="16" fillId="9" borderId="17" xfId="0" applyFont="1" applyFill="1" applyBorder="1"/>
    <xf numFmtId="1" fontId="9" fillId="13" borderId="14" xfId="0" applyNumberFormat="1" applyFont="1" applyFill="1" applyBorder="1" applyAlignment="1">
      <alignment horizontal="center" vertical="center"/>
    </xf>
    <xf numFmtId="0" fontId="31" fillId="9" borderId="17" xfId="0" applyFont="1" applyFill="1" applyBorder="1" applyAlignment="1">
      <alignment horizontal="center"/>
    </xf>
    <xf numFmtId="0" fontId="31" fillId="9" borderId="20" xfId="0" applyFont="1" applyFill="1" applyBorder="1" applyAlignment="1">
      <alignment horizontal="center"/>
    </xf>
    <xf numFmtId="1" fontId="9" fillId="13" borderId="14" xfId="0" applyNumberFormat="1" applyFont="1" applyFill="1" applyBorder="1" applyAlignment="1">
      <alignment horizontal="left" vertical="center" wrapText="1"/>
    </xf>
    <xf numFmtId="0" fontId="31" fillId="9" borderId="20" xfId="0" applyFont="1" applyFill="1" applyBorder="1"/>
    <xf numFmtId="0" fontId="16" fillId="0" borderId="20" xfId="0" applyFont="1" applyFill="1" applyBorder="1" applyAlignment="1">
      <alignment horizontal="justify" vertical="center" wrapText="1"/>
    </xf>
    <xf numFmtId="9" fontId="2" fillId="13" borderId="14" xfId="1" applyFont="1" applyFill="1" applyBorder="1" applyAlignment="1">
      <alignment horizontal="center" vertical="center"/>
    </xf>
    <xf numFmtId="9" fontId="16" fillId="9" borderId="20" xfId="1" applyFont="1" applyFill="1" applyBorder="1"/>
    <xf numFmtId="0" fontId="4" fillId="13" borderId="14" xfId="0" applyFont="1" applyFill="1" applyBorder="1" applyAlignment="1">
      <alignment horizontal="center" vertical="center"/>
    </xf>
    <xf numFmtId="9" fontId="2" fillId="13" borderId="14" xfId="0" applyNumberFormat="1" applyFont="1" applyFill="1" applyBorder="1" applyAlignment="1">
      <alignment horizontal="center" vertical="center"/>
    </xf>
    <xf numFmtId="0" fontId="2" fillId="13" borderId="14" xfId="0" applyFont="1" applyFill="1" applyBorder="1" applyAlignment="1">
      <alignment horizontal="center" vertical="center"/>
    </xf>
    <xf numFmtId="165" fontId="2" fillId="13" borderId="14" xfId="0" applyNumberFormat="1" applyFont="1" applyFill="1" applyBorder="1" applyAlignment="1">
      <alignment horizontal="center" vertical="center"/>
    </xf>
    <xf numFmtId="0" fontId="16" fillId="9" borderId="20" xfId="0" applyFont="1" applyFill="1" applyBorder="1" applyAlignment="1">
      <alignment horizontal="center"/>
    </xf>
    <xf numFmtId="1" fontId="4" fillId="13" borderId="14" xfId="0" applyNumberFormat="1" applyFont="1" applyFill="1" applyBorder="1" applyAlignment="1">
      <alignment horizontal="left" vertical="center"/>
    </xf>
    <xf numFmtId="0" fontId="31" fillId="9" borderId="17" xfId="0" applyFont="1" applyFill="1" applyBorder="1"/>
    <xf numFmtId="0" fontId="16" fillId="0" borderId="17" xfId="0" applyFont="1" applyFill="1" applyBorder="1" applyAlignment="1">
      <alignment horizontal="justify" vertical="center" wrapText="1"/>
    </xf>
    <xf numFmtId="9" fontId="16" fillId="9" borderId="17" xfId="1" applyFont="1" applyFill="1" applyBorder="1"/>
    <xf numFmtId="0" fontId="16" fillId="9" borderId="17" xfId="0" applyFont="1" applyFill="1" applyBorder="1" applyAlignment="1">
      <alignment horizontal="center"/>
    </xf>
    <xf numFmtId="166" fontId="2" fillId="13" borderId="14" xfId="0" applyNumberFormat="1" applyFont="1" applyFill="1" applyBorder="1" applyAlignment="1">
      <alignment horizontal="center" vertical="center" wrapText="1"/>
    </xf>
    <xf numFmtId="0" fontId="16" fillId="9" borderId="16" xfId="0" applyFont="1" applyFill="1" applyBorder="1"/>
    <xf numFmtId="0" fontId="16" fillId="9" borderId="17" xfId="0" applyFont="1" applyFill="1" applyBorder="1" applyAlignment="1">
      <alignment horizontal="justify" vertical="center" wrapText="1"/>
    </xf>
    <xf numFmtId="173" fontId="4" fillId="13" borderId="14" xfId="4" applyNumberFormat="1" applyFont="1" applyFill="1" applyBorder="1" applyAlignment="1">
      <alignment horizontal="center" vertical="center"/>
    </xf>
    <xf numFmtId="173" fontId="16" fillId="9" borderId="20" xfId="4" applyNumberFormat="1" applyFont="1" applyFill="1" applyBorder="1"/>
    <xf numFmtId="165" fontId="2" fillId="0" borderId="17" xfId="2" applyFont="1" applyFill="1" applyBorder="1" applyAlignment="1" applyProtection="1">
      <alignment horizontal="center" vertical="center"/>
      <protection locked="0"/>
    </xf>
    <xf numFmtId="1" fontId="9" fillId="0" borderId="17" xfId="1" applyNumberFormat="1" applyFont="1" applyFill="1" applyBorder="1" applyAlignment="1" applyProtection="1">
      <alignment horizontal="center" vertical="center"/>
      <protection locked="0"/>
    </xf>
    <xf numFmtId="1" fontId="5" fillId="0" borderId="17" xfId="0" applyNumberFormat="1" applyFont="1" applyFill="1" applyBorder="1" applyAlignment="1" applyProtection="1">
      <alignment horizontal="center" vertical="center" wrapText="1"/>
      <protection locked="0"/>
    </xf>
    <xf numFmtId="9" fontId="2" fillId="0" borderId="17" xfId="1" applyFont="1" applyFill="1" applyBorder="1" applyAlignment="1" applyProtection="1">
      <alignment horizontal="center" vertical="center"/>
      <protection locked="0"/>
    </xf>
    <xf numFmtId="1" fontId="4" fillId="0" borderId="17" xfId="0" applyNumberFormat="1" applyFont="1" applyFill="1" applyBorder="1" applyAlignment="1" applyProtection="1">
      <alignment horizontal="center" vertical="center"/>
      <protection locked="0"/>
    </xf>
    <xf numFmtId="167" fontId="2" fillId="0" borderId="14" xfId="2" applyNumberFormat="1" applyFont="1" applyFill="1" applyBorder="1" applyAlignment="1" applyProtection="1">
      <alignment horizontal="center" vertical="center"/>
      <protection locked="0"/>
    </xf>
    <xf numFmtId="167" fontId="2" fillId="0" borderId="20" xfId="2" applyNumberFormat="1"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164" fontId="2" fillId="0" borderId="14" xfId="2" applyNumberFormat="1" applyFont="1" applyFill="1" applyBorder="1" applyAlignment="1" applyProtection="1">
      <alignment horizontal="center" vertical="center"/>
      <protection locked="0"/>
    </xf>
    <xf numFmtId="165" fontId="2" fillId="0" borderId="17" xfId="2" applyFont="1" applyFill="1" applyBorder="1" applyAlignment="1" applyProtection="1">
      <alignment horizontal="center" vertical="center" wrapText="1"/>
      <protection locked="0"/>
    </xf>
    <xf numFmtId="0" fontId="2" fillId="0" borderId="66" xfId="0" applyFont="1" applyFill="1" applyBorder="1" applyAlignment="1" applyProtection="1">
      <alignment horizontal="center" vertical="center" wrapText="1"/>
      <protection locked="0"/>
    </xf>
    <xf numFmtId="0" fontId="2" fillId="0" borderId="69" xfId="0" applyFont="1" applyFill="1" applyBorder="1" applyAlignment="1" applyProtection="1">
      <alignment horizontal="center" vertical="center" wrapText="1"/>
      <protection locked="0"/>
    </xf>
    <xf numFmtId="0" fontId="2" fillId="0" borderId="65" xfId="0" applyFont="1" applyFill="1" applyBorder="1" applyAlignment="1" applyProtection="1">
      <alignment horizontal="center" vertical="center" wrapText="1"/>
      <protection locked="0"/>
    </xf>
    <xf numFmtId="0" fontId="2" fillId="0" borderId="68" xfId="0" applyFont="1" applyFill="1" applyBorder="1" applyAlignment="1" applyProtection="1">
      <alignment horizontal="center" vertical="center" wrapText="1"/>
      <protection locked="0"/>
    </xf>
    <xf numFmtId="0" fontId="2" fillId="0" borderId="66" xfId="0" applyFont="1" applyFill="1" applyBorder="1" applyAlignment="1" applyProtection="1">
      <alignment horizontal="justify" vertical="center" wrapText="1"/>
      <protection locked="0"/>
    </xf>
    <xf numFmtId="0" fontId="2" fillId="0" borderId="69" xfId="0" applyFont="1" applyFill="1" applyBorder="1" applyAlignment="1" applyProtection="1">
      <alignment horizontal="justify" vertical="center" wrapText="1"/>
      <protection locked="0"/>
    </xf>
    <xf numFmtId="1" fontId="30" fillId="0" borderId="66" xfId="0" applyNumberFormat="1" applyFont="1" applyFill="1" applyBorder="1" applyAlignment="1" applyProtection="1">
      <alignment horizontal="center" vertical="center"/>
      <protection locked="0"/>
    </xf>
    <xf numFmtId="1" fontId="30" fillId="0" borderId="69" xfId="0" applyNumberFormat="1" applyFont="1" applyFill="1" applyBorder="1" applyAlignment="1" applyProtection="1">
      <alignment horizontal="center" vertical="center"/>
      <protection locked="0"/>
    </xf>
    <xf numFmtId="166" fontId="3" fillId="0" borderId="66" xfId="0" applyNumberFormat="1" applyFont="1" applyFill="1" applyBorder="1" applyAlignment="1" applyProtection="1">
      <alignment horizontal="center" vertical="center" wrapText="1"/>
      <protection locked="0"/>
    </xf>
    <xf numFmtId="166" fontId="3" fillId="0" borderId="69" xfId="0" applyNumberFormat="1" applyFont="1" applyFill="1" applyBorder="1" applyAlignment="1" applyProtection="1">
      <alignment horizontal="center" vertical="center" wrapText="1"/>
      <protection locked="0"/>
    </xf>
    <xf numFmtId="0" fontId="2" fillId="0" borderId="95" xfId="0" applyFont="1" applyFill="1" applyBorder="1" applyAlignment="1">
      <alignment horizontal="center" vertical="center" wrapText="1"/>
    </xf>
    <xf numFmtId="0" fontId="2" fillId="0" borderId="69" xfId="0" applyFont="1" applyFill="1" applyBorder="1" applyAlignment="1">
      <alignment horizontal="center" vertical="center" wrapText="1"/>
    </xf>
    <xf numFmtId="1" fontId="5" fillId="0" borderId="66" xfId="0" applyNumberFormat="1" applyFont="1" applyFill="1" applyBorder="1" applyAlignment="1" applyProtection="1">
      <alignment horizontal="center" vertical="center" wrapText="1"/>
      <protection locked="0"/>
    </xf>
    <xf numFmtId="1" fontId="5" fillId="0" borderId="69" xfId="0" applyNumberFormat="1" applyFont="1" applyFill="1" applyBorder="1" applyAlignment="1" applyProtection="1">
      <alignment horizontal="center" vertical="center" wrapText="1"/>
      <protection locked="0"/>
    </xf>
    <xf numFmtId="0" fontId="3" fillId="0" borderId="66" xfId="0" applyFont="1" applyFill="1" applyBorder="1" applyAlignment="1" applyProtection="1">
      <alignment horizontal="justify" vertical="center" wrapText="1"/>
      <protection locked="0"/>
    </xf>
    <xf numFmtId="0" fontId="3" fillId="0" borderId="69" xfId="0" applyFont="1" applyFill="1" applyBorder="1" applyAlignment="1" applyProtection="1">
      <alignment horizontal="justify" vertical="center" wrapText="1"/>
      <protection locked="0"/>
    </xf>
    <xf numFmtId="9" fontId="4" fillId="0" borderId="66" xfId="1" applyFont="1" applyFill="1" applyBorder="1" applyAlignment="1" applyProtection="1">
      <alignment horizontal="center" vertical="center" wrapText="1"/>
      <protection locked="0"/>
    </xf>
    <xf numFmtId="9" fontId="4" fillId="0" borderId="69" xfId="1" applyFont="1" applyFill="1" applyBorder="1" applyAlignment="1" applyProtection="1">
      <alignment horizontal="center" vertical="center" wrapText="1"/>
      <protection locked="0"/>
    </xf>
    <xf numFmtId="0" fontId="2" fillId="0" borderId="66"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66" xfId="0" applyFont="1" applyFill="1" applyBorder="1" applyAlignment="1" applyProtection="1">
      <alignment horizontal="center" vertical="center"/>
      <protection locked="0"/>
    </xf>
    <xf numFmtId="0" fontId="2" fillId="0" borderId="69" xfId="0" applyFont="1" applyFill="1" applyBorder="1" applyAlignment="1" applyProtection="1">
      <alignment horizontal="center" vertical="center"/>
      <protection locked="0"/>
    </xf>
    <xf numFmtId="165" fontId="2" fillId="0" borderId="66" xfId="2" applyFont="1" applyFill="1" applyBorder="1" applyAlignment="1" applyProtection="1">
      <alignment horizontal="center" vertical="center"/>
      <protection locked="0"/>
    </xf>
    <xf numFmtId="165" fontId="2" fillId="0" borderId="69" xfId="2" applyFont="1" applyFill="1" applyBorder="1" applyAlignment="1" applyProtection="1">
      <alignment horizontal="center" vertical="center"/>
      <protection locked="0"/>
    </xf>
    <xf numFmtId="9" fontId="2" fillId="0" borderId="14" xfId="1" applyFont="1" applyFill="1" applyBorder="1" applyAlignment="1" applyProtection="1">
      <alignment horizontal="center" vertical="center" wrapText="1"/>
      <protection locked="0"/>
    </xf>
    <xf numFmtId="9" fontId="2" fillId="0" borderId="17" xfId="1" applyFont="1" applyFill="1" applyBorder="1" applyAlignment="1" applyProtection="1">
      <alignment horizontal="center" vertical="center" wrapText="1"/>
      <protection locked="0"/>
    </xf>
    <xf numFmtId="9" fontId="2" fillId="0" borderId="20" xfId="1" applyFont="1" applyFill="1" applyBorder="1" applyAlignment="1" applyProtection="1">
      <alignment horizontal="center" vertical="center" wrapText="1"/>
      <protection locked="0"/>
    </xf>
    <xf numFmtId="0" fontId="3" fillId="10" borderId="14" xfId="0" applyFont="1" applyFill="1" applyBorder="1" applyAlignment="1">
      <alignment horizontal="center" vertical="center"/>
    </xf>
    <xf numFmtId="0" fontId="3" fillId="10" borderId="17" xfId="0" applyFont="1" applyFill="1" applyBorder="1" applyAlignment="1">
      <alignment horizontal="center" vertical="center"/>
    </xf>
    <xf numFmtId="0" fontId="3" fillId="10" borderId="20" xfId="0" applyFont="1" applyFill="1" applyBorder="1" applyAlignment="1">
      <alignment horizontal="center" vertical="center"/>
    </xf>
    <xf numFmtId="9" fontId="3" fillId="10" borderId="14" xfId="0" applyNumberFormat="1" applyFont="1" applyFill="1" applyBorder="1" applyAlignment="1">
      <alignment horizontal="center" vertical="center"/>
    </xf>
    <xf numFmtId="9" fontId="3" fillId="10" borderId="17" xfId="0" applyNumberFormat="1" applyFont="1" applyFill="1" applyBorder="1" applyAlignment="1">
      <alignment horizontal="center" vertical="center"/>
    </xf>
    <xf numFmtId="9" fontId="3" fillId="10" borderId="20" xfId="0" applyNumberFormat="1" applyFont="1" applyFill="1" applyBorder="1" applyAlignment="1">
      <alignment horizontal="center" vertical="center"/>
    </xf>
    <xf numFmtId="0" fontId="2" fillId="9" borderId="23" xfId="0" applyFont="1" applyFill="1" applyBorder="1" applyAlignment="1" applyProtection="1">
      <alignment horizontal="center" vertical="center" wrapText="1"/>
      <protection locked="0"/>
    </xf>
    <xf numFmtId="0" fontId="2" fillId="9" borderId="47" xfId="0" applyFont="1" applyFill="1" applyBorder="1" applyAlignment="1" applyProtection="1">
      <alignment horizontal="center" vertical="center" wrapText="1"/>
      <protection locked="0"/>
    </xf>
    <xf numFmtId="0" fontId="2" fillId="9" borderId="24" xfId="0" applyFont="1" applyFill="1" applyBorder="1" applyAlignment="1" applyProtection="1">
      <alignment horizontal="center" vertical="center" wrapText="1"/>
      <protection locked="0"/>
    </xf>
    <xf numFmtId="0" fontId="2" fillId="9" borderId="30" xfId="0" applyFont="1" applyFill="1" applyBorder="1" applyAlignment="1" applyProtection="1">
      <alignment horizontal="center" vertical="center" wrapText="1"/>
      <protection locked="0"/>
    </xf>
    <xf numFmtId="0" fontId="2" fillId="9" borderId="24" xfId="0" applyFont="1" applyFill="1" applyBorder="1" applyAlignment="1" applyProtection="1">
      <alignment horizontal="justify" vertical="center" wrapText="1"/>
      <protection locked="0"/>
    </xf>
    <xf numFmtId="0" fontId="2" fillId="9" borderId="30" xfId="0" applyFont="1" applyFill="1" applyBorder="1" applyAlignment="1" applyProtection="1">
      <alignment horizontal="justify" vertical="center" wrapText="1"/>
      <protection locked="0"/>
    </xf>
    <xf numFmtId="0" fontId="3" fillId="0" borderId="24"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6" fillId="0" borderId="23"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47" xfId="0" applyFont="1" applyFill="1" applyBorder="1" applyAlignment="1" applyProtection="1">
      <alignment horizontal="center" vertical="center" wrapText="1"/>
    </xf>
    <xf numFmtId="0" fontId="2" fillId="0" borderId="27" xfId="0" applyFont="1" applyFill="1" applyBorder="1" applyAlignment="1" applyProtection="1">
      <alignment horizontal="justify" vertical="center" wrapText="1"/>
      <protection locked="0"/>
    </xf>
    <xf numFmtId="1" fontId="2" fillId="0" borderId="24" xfId="0" applyNumberFormat="1" applyFont="1" applyFill="1" applyBorder="1" applyAlignment="1" applyProtection="1">
      <alignment horizontal="center" vertical="center" wrapText="1"/>
      <protection locked="0"/>
    </xf>
    <xf numFmtId="1" fontId="2" fillId="0" borderId="30" xfId="0" applyNumberFormat="1"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wrapText="1"/>
    </xf>
    <xf numFmtId="9" fontId="4" fillId="0" borderId="24" xfId="0" applyNumberFormat="1" applyFont="1" applyBorder="1" applyAlignment="1">
      <alignment horizontal="center" vertical="center"/>
    </xf>
    <xf numFmtId="9" fontId="4" fillId="0" borderId="27" xfId="0" applyNumberFormat="1" applyFont="1" applyBorder="1" applyAlignment="1">
      <alignment horizontal="center" vertical="center"/>
    </xf>
    <xf numFmtId="9" fontId="4" fillId="0" borderId="30" xfId="0" applyNumberFormat="1" applyFont="1" applyBorder="1" applyAlignment="1">
      <alignment horizontal="center" vertical="center"/>
    </xf>
    <xf numFmtId="1" fontId="3" fillId="10" borderId="14" xfId="1" applyNumberFormat="1" applyFont="1" applyFill="1" applyBorder="1" applyAlignment="1">
      <alignment horizontal="center" vertical="center"/>
    </xf>
    <xf numFmtId="1" fontId="3" fillId="10" borderId="20" xfId="1" applyNumberFormat="1" applyFont="1" applyFill="1" applyBorder="1" applyAlignment="1">
      <alignment horizontal="center" vertical="center"/>
    </xf>
    <xf numFmtId="0" fontId="3" fillId="10" borderId="14" xfId="0" applyFont="1" applyFill="1" applyBorder="1" applyAlignment="1">
      <alignment horizontal="justify" vertical="center" wrapText="1"/>
    </xf>
    <xf numFmtId="0" fontId="3" fillId="10" borderId="20" xfId="0" applyFont="1" applyFill="1" applyBorder="1" applyAlignment="1">
      <alignment horizontal="justify" vertical="center" wrapText="1"/>
    </xf>
    <xf numFmtId="9" fontId="13" fillId="0" borderId="24" xfId="1" applyFont="1" applyBorder="1" applyAlignment="1">
      <alignment horizontal="center" vertical="center"/>
    </xf>
    <xf numFmtId="9" fontId="13" fillId="0" borderId="30" xfId="1" applyFont="1" applyBorder="1" applyAlignment="1">
      <alignment horizontal="center" vertical="center"/>
    </xf>
    <xf numFmtId="0" fontId="13" fillId="0" borderId="24" xfId="0" applyFont="1" applyBorder="1" applyAlignment="1">
      <alignment horizontal="center" vertical="center"/>
    </xf>
    <xf numFmtId="0" fontId="13" fillId="0" borderId="30" xfId="0" applyFont="1" applyBorder="1" applyAlignment="1">
      <alignment horizontal="center" vertical="center"/>
    </xf>
    <xf numFmtId="0" fontId="4" fillId="11" borderId="24" xfId="0" applyFont="1" applyFill="1" applyBorder="1" applyAlignment="1">
      <alignment horizontal="center" vertical="center" wrapText="1"/>
    </xf>
    <xf numFmtId="0" fontId="4" fillId="11" borderId="30" xfId="0" applyFont="1" applyFill="1" applyBorder="1" applyAlignment="1">
      <alignment horizontal="center" vertical="center" wrapText="1"/>
    </xf>
    <xf numFmtId="0" fontId="4" fillId="11" borderId="24" xfId="0" applyFont="1" applyFill="1" applyBorder="1" applyAlignment="1">
      <alignment horizontal="center" vertical="center"/>
    </xf>
    <xf numFmtId="0" fontId="4" fillId="11" borderId="27" xfId="0" applyFont="1" applyFill="1" applyBorder="1" applyAlignment="1">
      <alignment horizontal="center" vertical="center"/>
    </xf>
    <xf numFmtId="0" fontId="4" fillId="11" borderId="30" xfId="0" applyFont="1" applyFill="1" applyBorder="1" applyAlignment="1">
      <alignment horizontal="center" vertical="center"/>
    </xf>
    <xf numFmtId="0" fontId="4" fillId="0" borderId="24"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6" fillId="0" borderId="24"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2" fillId="0" borderId="24" xfId="0" applyFont="1" applyFill="1" applyBorder="1" applyAlignment="1" applyProtection="1">
      <alignment horizontal="justify" vertical="center" wrapText="1"/>
    </xf>
    <xf numFmtId="0" fontId="2" fillId="0" borderId="27" xfId="0" applyFont="1" applyFill="1" applyBorder="1" applyAlignment="1" applyProtection="1">
      <alignment horizontal="justify" vertical="center" wrapText="1"/>
    </xf>
    <xf numFmtId="0" fontId="2" fillId="0" borderId="30" xfId="0" applyFont="1" applyFill="1" applyBorder="1" applyAlignment="1" applyProtection="1">
      <alignment horizontal="justify" vertical="center" wrapText="1"/>
    </xf>
    <xf numFmtId="0" fontId="2" fillId="0" borderId="2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0"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30" xfId="0" applyFont="1" applyFill="1" applyBorder="1" applyAlignment="1">
      <alignment horizontal="center" vertical="center" wrapText="1"/>
    </xf>
    <xf numFmtId="3" fontId="4" fillId="9" borderId="24" xfId="3" applyNumberFormat="1" applyFont="1" applyFill="1" applyBorder="1" applyAlignment="1">
      <alignment horizontal="center" vertical="center"/>
    </xf>
    <xf numFmtId="3" fontId="4" fillId="9" borderId="30" xfId="3" applyNumberFormat="1" applyFont="1" applyFill="1" applyBorder="1" applyAlignment="1">
      <alignment horizontal="center" vertical="center"/>
    </xf>
    <xf numFmtId="3" fontId="4" fillId="9" borderId="24" xfId="3" applyNumberFormat="1" applyFont="1" applyFill="1" applyBorder="1" applyAlignment="1">
      <alignment horizontal="justify" vertical="center" wrapText="1"/>
    </xf>
    <xf numFmtId="3" fontId="4" fillId="9" borderId="30" xfId="3" applyNumberFormat="1" applyFont="1" applyFill="1" applyBorder="1" applyAlignment="1">
      <alignment horizontal="justify" vertical="center" wrapText="1"/>
    </xf>
    <xf numFmtId="0" fontId="13" fillId="0" borderId="24" xfId="0" applyFont="1" applyBorder="1" applyAlignment="1">
      <alignment horizontal="center" vertical="center" wrapText="1"/>
    </xf>
    <xf numFmtId="0" fontId="13" fillId="0" borderId="30" xfId="0" applyFont="1" applyBorder="1" applyAlignment="1">
      <alignment horizontal="center" vertical="center" wrapText="1"/>
    </xf>
    <xf numFmtId="0" fontId="3" fillId="9" borderId="24" xfId="0" applyFont="1" applyFill="1" applyBorder="1" applyAlignment="1" applyProtection="1">
      <alignment horizontal="center" vertical="center" wrapText="1"/>
      <protection locked="0"/>
    </xf>
    <xf numFmtId="0" fontId="3" fillId="9" borderId="30" xfId="0" applyFont="1" applyFill="1" applyBorder="1" applyAlignment="1" applyProtection="1">
      <alignment horizontal="center" vertical="center" wrapText="1"/>
      <protection locked="0"/>
    </xf>
    <xf numFmtId="0" fontId="5" fillId="0" borderId="24"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30" xfId="0" applyFont="1" applyFill="1" applyBorder="1" applyAlignment="1">
      <alignment horizontal="center" vertical="center" wrapText="1"/>
    </xf>
    <xf numFmtId="3" fontId="4" fillId="0" borderId="14" xfId="3" applyNumberFormat="1" applyFont="1" applyFill="1" applyBorder="1" applyAlignment="1">
      <alignment horizontal="justify" vertical="center" wrapText="1"/>
    </xf>
    <xf numFmtId="3" fontId="4" fillId="0" borderId="17" xfId="3" applyNumberFormat="1" applyFont="1" applyFill="1" applyBorder="1" applyAlignment="1">
      <alignment horizontal="justify" vertical="center" wrapText="1"/>
    </xf>
    <xf numFmtId="3" fontId="4" fillId="0" borderId="20" xfId="3" applyNumberFormat="1" applyFont="1" applyFill="1" applyBorder="1" applyAlignment="1">
      <alignment horizontal="justify" vertical="center" wrapText="1"/>
    </xf>
    <xf numFmtId="0" fontId="5" fillId="9" borderId="24" xfId="0" applyFont="1" applyFill="1" applyBorder="1" applyAlignment="1" applyProtection="1">
      <alignment horizontal="center" vertical="center" wrapText="1"/>
      <protection locked="0"/>
    </xf>
    <xf numFmtId="0" fontId="5" fillId="9" borderId="30" xfId="0" applyFont="1" applyFill="1" applyBorder="1" applyAlignment="1" applyProtection="1">
      <alignment horizontal="center" vertical="center" wrapText="1"/>
      <protection locked="0"/>
    </xf>
    <xf numFmtId="0" fontId="9" fillId="9" borderId="24" xfId="0" applyFont="1" applyFill="1" applyBorder="1" applyAlignment="1" applyProtection="1">
      <alignment horizontal="center" vertical="center" wrapText="1"/>
      <protection locked="0"/>
    </xf>
    <xf numFmtId="0" fontId="9" fillId="9" borderId="30" xfId="0" applyFont="1" applyFill="1" applyBorder="1" applyAlignment="1" applyProtection="1">
      <alignment horizontal="center" vertical="center" wrapText="1"/>
      <protection locked="0"/>
    </xf>
    <xf numFmtId="0" fontId="13" fillId="0" borderId="14" xfId="0" applyFont="1" applyBorder="1" applyAlignment="1">
      <alignment horizontal="center" vertical="center" wrapText="1"/>
    </xf>
    <xf numFmtId="0" fontId="13" fillId="0" borderId="20" xfId="0" applyFont="1" applyBorder="1" applyAlignment="1">
      <alignment horizontal="center" vertical="center" wrapText="1"/>
    </xf>
    <xf numFmtId="0" fontId="3" fillId="9" borderId="14" xfId="0" applyFont="1" applyFill="1" applyBorder="1" applyAlignment="1" applyProtection="1">
      <alignment horizontal="center" vertical="center" wrapText="1"/>
      <protection locked="0"/>
    </xf>
    <xf numFmtId="0" fontId="3" fillId="9" borderId="20" xfId="0" applyFont="1" applyFill="1" applyBorder="1" applyAlignment="1" applyProtection="1">
      <alignment horizontal="center" vertical="center" wrapText="1"/>
      <protection locked="0"/>
    </xf>
    <xf numFmtId="0" fontId="5" fillId="9" borderId="14" xfId="0" applyFont="1" applyFill="1" applyBorder="1" applyAlignment="1" applyProtection="1">
      <alignment horizontal="center" vertical="center" wrapText="1"/>
      <protection locked="0"/>
    </xf>
    <xf numFmtId="0" fontId="5" fillId="9" borderId="20" xfId="0" applyFont="1" applyFill="1" applyBorder="1" applyAlignment="1" applyProtection="1">
      <alignment horizontal="center" vertical="center" wrapText="1"/>
      <protection locked="0"/>
    </xf>
    <xf numFmtId="9" fontId="4" fillId="0" borderId="14" xfId="0" applyNumberFormat="1" applyFont="1" applyFill="1" applyBorder="1" applyAlignment="1">
      <alignment horizontal="center" vertical="center"/>
    </xf>
    <xf numFmtId="9" fontId="4" fillId="0" borderId="17" xfId="0" applyNumberFormat="1" applyFont="1" applyFill="1" applyBorder="1" applyAlignment="1">
      <alignment horizontal="center" vertical="center"/>
    </xf>
    <xf numFmtId="9" fontId="4" fillId="0" borderId="20"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0" xfId="0" applyFont="1" applyFill="1" applyBorder="1" applyAlignment="1">
      <alignment horizontal="center" vertical="center"/>
    </xf>
    <xf numFmtId="9" fontId="13" fillId="0" borderId="14" xfId="1" applyFont="1" applyBorder="1" applyAlignment="1">
      <alignment horizontal="center" vertical="center"/>
    </xf>
    <xf numFmtId="9" fontId="13" fillId="0" borderId="20" xfId="1" applyFont="1" applyBorder="1" applyAlignment="1">
      <alignment horizontal="center" vertical="center"/>
    </xf>
    <xf numFmtId="0" fontId="13" fillId="0" borderId="14" xfId="0" applyFont="1" applyBorder="1" applyAlignment="1">
      <alignment horizontal="center" vertical="center"/>
    </xf>
    <xf numFmtId="0" fontId="13" fillId="0" borderId="20" xfId="0" applyFont="1" applyBorder="1" applyAlignment="1">
      <alignment horizontal="center" vertical="center"/>
    </xf>
    <xf numFmtId="0" fontId="4" fillId="11" borderId="14" xfId="0" applyFont="1" applyFill="1" applyBorder="1" applyAlignment="1">
      <alignment horizontal="center" vertical="center" wrapText="1"/>
    </xf>
    <xf numFmtId="0" fontId="4" fillId="11" borderId="20" xfId="0" applyFont="1" applyFill="1" applyBorder="1" applyAlignment="1">
      <alignment horizontal="center" vertical="center" wrapText="1"/>
    </xf>
    <xf numFmtId="3" fontId="4" fillId="9" borderId="14" xfId="3" applyNumberFormat="1" applyFont="1" applyFill="1" applyBorder="1" applyAlignment="1">
      <alignment horizontal="justify" vertical="center" wrapText="1"/>
    </xf>
    <xf numFmtId="3" fontId="4" fillId="9" borderId="20" xfId="3" applyNumberFormat="1" applyFont="1" applyFill="1" applyBorder="1" applyAlignment="1">
      <alignment horizontal="justify" vertical="center" wrapText="1"/>
    </xf>
    <xf numFmtId="9" fontId="4" fillId="0" borderId="14" xfId="0" applyNumberFormat="1" applyFont="1" applyBorder="1" applyAlignment="1">
      <alignment horizontal="center" vertical="center"/>
    </xf>
    <xf numFmtId="9" fontId="4" fillId="0" borderId="20" xfId="0" applyNumberFormat="1" applyFont="1"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3" fontId="4" fillId="11" borderId="14" xfId="0" applyNumberFormat="1" applyFont="1" applyFill="1" applyBorder="1" applyAlignment="1">
      <alignment horizontal="center" vertical="center" wrapText="1"/>
    </xf>
    <xf numFmtId="3" fontId="4" fillId="11" borderId="20"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3" fontId="4" fillId="0" borderId="20" xfId="0" applyNumberFormat="1" applyFont="1" applyFill="1" applyBorder="1" applyAlignment="1">
      <alignment horizontal="center" vertical="center" wrapText="1"/>
    </xf>
    <xf numFmtId="0" fontId="2" fillId="0" borderId="32"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justify" vertical="center" wrapText="1"/>
    </xf>
    <xf numFmtId="1" fontId="2" fillId="0" borderId="32" xfId="0" applyNumberFormat="1" applyFont="1" applyFill="1" applyBorder="1" applyAlignment="1" applyProtection="1">
      <alignment horizontal="center" vertical="center" wrapText="1"/>
    </xf>
    <xf numFmtId="3" fontId="4" fillId="0" borderId="14" xfId="3" applyNumberFormat="1" applyFont="1" applyFill="1" applyBorder="1" applyAlignment="1" applyProtection="1">
      <alignment horizontal="center" vertical="center" wrapText="1"/>
    </xf>
    <xf numFmtId="3" fontId="4" fillId="0" borderId="17" xfId="3" applyNumberFormat="1" applyFont="1" applyFill="1" applyBorder="1" applyAlignment="1" applyProtection="1">
      <alignment horizontal="center" vertical="center" wrapText="1"/>
    </xf>
    <xf numFmtId="3" fontId="4" fillId="0" borderId="32" xfId="3" applyNumberFormat="1" applyFont="1" applyFill="1" applyBorder="1" applyAlignment="1" applyProtection="1">
      <alignment horizontal="center" vertical="center" wrapText="1"/>
    </xf>
    <xf numFmtId="167" fontId="4" fillId="0" borderId="14" xfId="2" applyNumberFormat="1" applyFont="1" applyFill="1" applyBorder="1" applyAlignment="1" applyProtection="1">
      <alignment horizontal="center" vertical="center" wrapText="1"/>
    </xf>
    <xf numFmtId="167" fontId="4" fillId="0" borderId="17" xfId="2" applyNumberFormat="1" applyFont="1" applyFill="1" applyBorder="1" applyAlignment="1" applyProtection="1">
      <alignment horizontal="center" vertical="center" wrapText="1"/>
    </xf>
    <xf numFmtId="167" fontId="4" fillId="0" borderId="32" xfId="2" applyNumberFormat="1" applyFont="1" applyFill="1" applyBorder="1" applyAlignment="1" applyProtection="1">
      <alignment horizontal="center" vertical="center" wrapText="1"/>
    </xf>
    <xf numFmtId="167" fontId="2" fillId="0" borderId="32" xfId="2" applyNumberFormat="1"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xf>
    <xf numFmtId="3" fontId="4" fillId="0" borderId="17" xfId="0" applyNumberFormat="1" applyFont="1" applyFill="1" applyBorder="1" applyAlignment="1">
      <alignment horizontal="center" vertical="center" wrapText="1"/>
    </xf>
    <xf numFmtId="0" fontId="2" fillId="0" borderId="43" xfId="0" applyFont="1" applyFill="1" applyBorder="1" applyAlignment="1" applyProtection="1">
      <alignment horizontal="center" vertical="center" wrapText="1"/>
    </xf>
    <xf numFmtId="167" fontId="4" fillId="0" borderId="20" xfId="2" applyNumberFormat="1" applyFont="1" applyFill="1" applyBorder="1" applyAlignment="1" applyProtection="1">
      <alignment horizontal="center" vertical="center" wrapText="1"/>
    </xf>
    <xf numFmtId="166" fontId="3" fillId="0" borderId="32" xfId="0" applyNumberFormat="1" applyFont="1" applyFill="1" applyBorder="1" applyAlignment="1" applyProtection="1">
      <alignment horizontal="center" vertical="center" wrapText="1"/>
    </xf>
    <xf numFmtId="167" fontId="3" fillId="0" borderId="14" xfId="2" applyNumberFormat="1" applyFont="1" applyFill="1" applyBorder="1" applyAlignment="1" applyProtection="1">
      <alignment horizontal="center" vertical="center" wrapText="1"/>
    </xf>
    <xf numFmtId="167" fontId="3" fillId="0" borderId="17" xfId="2" applyNumberFormat="1" applyFont="1" applyFill="1" applyBorder="1" applyAlignment="1" applyProtection="1">
      <alignment horizontal="center" vertical="center" wrapText="1"/>
    </xf>
    <xf numFmtId="167" fontId="3" fillId="0" borderId="20" xfId="2" applyNumberFormat="1" applyFont="1" applyFill="1" applyBorder="1" applyAlignment="1" applyProtection="1">
      <alignment horizontal="center" vertical="center" wrapText="1"/>
    </xf>
    <xf numFmtId="167" fontId="3" fillId="0" borderId="28" xfId="2" applyNumberFormat="1" applyFont="1" applyFill="1" applyBorder="1" applyAlignment="1" applyProtection="1">
      <alignment horizontal="center" vertical="center" wrapText="1"/>
    </xf>
    <xf numFmtId="172" fontId="4" fillId="0" borderId="28" xfId="0" applyNumberFormat="1" applyFont="1" applyFill="1" applyBorder="1" applyAlignment="1" applyProtection="1">
      <alignment horizontal="center" vertical="center" wrapText="1"/>
    </xf>
    <xf numFmtId="172" fontId="4" fillId="0" borderId="17" xfId="0" applyNumberFormat="1" applyFont="1" applyFill="1" applyBorder="1" applyAlignment="1" applyProtection="1">
      <alignment horizontal="center" vertical="center" wrapText="1"/>
    </xf>
    <xf numFmtId="172" fontId="4" fillId="0" borderId="20" xfId="0" applyNumberFormat="1"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28" xfId="0" applyFont="1" applyFill="1" applyBorder="1" applyAlignment="1" applyProtection="1">
      <alignment horizontal="justify" vertical="center" wrapText="1"/>
    </xf>
    <xf numFmtId="0" fontId="9" fillId="0" borderId="28" xfId="0" applyFont="1" applyFill="1" applyBorder="1" applyAlignment="1" applyProtection="1">
      <alignment horizontal="center" vertical="center" wrapText="1"/>
    </xf>
    <xf numFmtId="166" fontId="3" fillId="0" borderId="28" xfId="0" applyNumberFormat="1" applyFont="1" applyFill="1" applyBorder="1" applyAlignment="1" applyProtection="1">
      <alignment horizontal="center" vertical="center" wrapText="1"/>
    </xf>
    <xf numFmtId="9" fontId="2" fillId="0" borderId="28" xfId="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xf>
    <xf numFmtId="0" fontId="0" fillId="0" borderId="17" xfId="0" applyBorder="1" applyAlignment="1">
      <alignment horizontal="center" vertical="center" wrapText="1"/>
    </xf>
    <xf numFmtId="0" fontId="0" fillId="0" borderId="20" xfId="0" applyBorder="1" applyAlignment="1">
      <alignment horizontal="center" vertical="center" wrapText="1"/>
    </xf>
    <xf numFmtId="20" fontId="3" fillId="0" borderId="28" xfId="0" applyNumberFormat="1" applyFont="1" applyFill="1" applyBorder="1" applyAlignment="1" applyProtection="1">
      <alignment horizontal="center" vertical="center" wrapText="1"/>
      <protection locked="0"/>
    </xf>
    <xf numFmtId="20" fontId="3" fillId="0" borderId="17" xfId="0" applyNumberFormat="1" applyFont="1" applyFill="1" applyBorder="1" applyAlignment="1" applyProtection="1">
      <alignment horizontal="center" vertical="center" wrapText="1"/>
      <protection locked="0"/>
    </xf>
    <xf numFmtId="20" fontId="3" fillId="0" borderId="20" xfId="0" applyNumberFormat="1"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1" fontId="4" fillId="10" borderId="14" xfId="3" applyNumberFormat="1" applyFont="1" applyFill="1" applyBorder="1" applyAlignment="1">
      <alignment horizontal="center" vertical="center"/>
    </xf>
    <xf numFmtId="1" fontId="4" fillId="10" borderId="17" xfId="3" applyNumberFormat="1" applyFont="1" applyFill="1" applyBorder="1" applyAlignment="1">
      <alignment horizontal="center" vertical="center"/>
    </xf>
    <xf numFmtId="1" fontId="4" fillId="10" borderId="20" xfId="3" applyNumberFormat="1" applyFont="1" applyFill="1" applyBorder="1" applyAlignment="1">
      <alignment horizontal="center" vertical="center"/>
    </xf>
    <xf numFmtId="1" fontId="4" fillId="0" borderId="28" xfId="3" applyNumberFormat="1" applyFont="1" applyFill="1" applyBorder="1" applyAlignment="1">
      <alignment horizontal="center" vertical="center"/>
    </xf>
    <xf numFmtId="165" fontId="2" fillId="0" borderId="28" xfId="2" applyFont="1" applyFill="1" applyBorder="1" applyAlignment="1">
      <alignment horizontal="center" vertical="center" wrapText="1"/>
    </xf>
    <xf numFmtId="165" fontId="2" fillId="0" borderId="17" xfId="2" applyFont="1" applyFill="1" applyBorder="1" applyAlignment="1">
      <alignment horizontal="center" vertical="center" wrapText="1"/>
    </xf>
    <xf numFmtId="165" fontId="2" fillId="0" borderId="20" xfId="2" applyFont="1" applyFill="1" applyBorder="1" applyAlignment="1">
      <alignment horizontal="center" vertical="center" wrapText="1"/>
    </xf>
    <xf numFmtId="165" fontId="2" fillId="0" borderId="14" xfId="2" applyFont="1" applyFill="1" applyBorder="1" applyAlignment="1">
      <alignment horizontal="justify" vertical="center" wrapText="1"/>
    </xf>
    <xf numFmtId="165" fontId="2" fillId="0" borderId="17" xfId="2" applyFont="1" applyFill="1" applyBorder="1" applyAlignment="1">
      <alignment horizontal="justify" vertical="center" wrapText="1"/>
    </xf>
    <xf numFmtId="165" fontId="2" fillId="0" borderId="20" xfId="2" applyFont="1" applyFill="1" applyBorder="1" applyAlignment="1">
      <alignment horizontal="justify" vertical="center" wrapText="1"/>
    </xf>
    <xf numFmtId="1" fontId="5" fillId="0" borderId="27" xfId="0" applyNumberFormat="1" applyFont="1" applyFill="1" applyBorder="1" applyAlignment="1">
      <alignment horizontal="center" vertical="center"/>
    </xf>
    <xf numFmtId="1" fontId="5" fillId="0" borderId="62" xfId="0" applyNumberFormat="1" applyFont="1" applyFill="1" applyBorder="1" applyAlignment="1">
      <alignment horizontal="center" vertical="center"/>
    </xf>
    <xf numFmtId="1" fontId="23" fillId="0" borderId="27" xfId="0" applyNumberFormat="1" applyFont="1" applyFill="1" applyBorder="1" applyAlignment="1">
      <alignment horizontal="center" vertical="center" wrapText="1"/>
    </xf>
    <xf numFmtId="1" fontId="23" fillId="0" borderId="62" xfId="0" applyNumberFormat="1" applyFont="1" applyFill="1" applyBorder="1" applyAlignment="1">
      <alignment horizontal="center" vertical="center" wrapText="1"/>
    </xf>
    <xf numFmtId="0" fontId="22" fillId="0" borderId="27" xfId="0" applyFont="1" applyFill="1" applyBorder="1" applyAlignment="1" applyProtection="1">
      <alignment horizontal="justify" vertical="center" wrapText="1"/>
      <protection locked="0"/>
    </xf>
    <xf numFmtId="0" fontId="22" fillId="0" borderId="62" xfId="0" applyFont="1" applyFill="1" applyBorder="1" applyAlignment="1" applyProtection="1">
      <alignment horizontal="justify" vertical="center" wrapText="1"/>
      <protection locked="0"/>
    </xf>
    <xf numFmtId="3" fontId="2" fillId="0" borderId="75" xfId="2" applyNumberFormat="1" applyFont="1" applyFill="1" applyBorder="1" applyAlignment="1">
      <alignment horizontal="center" vertical="center" wrapText="1"/>
    </xf>
    <xf numFmtId="3" fontId="2" fillId="0" borderId="40" xfId="2" applyNumberFormat="1" applyFont="1" applyFill="1" applyBorder="1" applyAlignment="1">
      <alignment horizontal="center" vertical="center" wrapText="1"/>
    </xf>
    <xf numFmtId="3" fontId="2" fillId="0" borderId="78" xfId="2" applyNumberFormat="1" applyFont="1" applyFill="1" applyBorder="1" applyAlignment="1">
      <alignment horizontal="center" vertical="center" wrapText="1"/>
    </xf>
    <xf numFmtId="3" fontId="2" fillId="0" borderId="93" xfId="2" applyNumberFormat="1" applyFont="1" applyFill="1" applyBorder="1" applyAlignment="1">
      <alignment horizontal="center" vertical="center" wrapText="1"/>
    </xf>
    <xf numFmtId="3" fontId="2" fillId="0" borderId="5" xfId="2" applyNumberFormat="1" applyFont="1" applyFill="1" applyBorder="1" applyAlignment="1">
      <alignment horizontal="center" vertical="center" wrapText="1"/>
    </xf>
  </cellXfs>
  <cellStyles count="10">
    <cellStyle name="Hipervínculo" xfId="8" builtinId="8"/>
    <cellStyle name="Millares" xfId="4" builtinId="3"/>
    <cellStyle name="Moneda" xfId="2" builtinId="4"/>
    <cellStyle name="Moneda [0]" xfId="5" builtinId="7"/>
    <cellStyle name="Moneda 2" xfId="9"/>
    <cellStyle name="Normal" xfId="0" builtinId="0"/>
    <cellStyle name="Normal 2 2" xfId="6"/>
    <cellStyle name="Normal 7" xfId="7"/>
    <cellStyle name="Porcentaje" xfId="1" builtinId="5"/>
    <cellStyle name="Porcentaje 2" xfId="3"/>
  </cellStyles>
  <dxfs count="6">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s>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IOSS/Downloads/SUT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ANABRIAC/Documents/2016/PLAN%20DE%20ACCION/MATRIZ%20PLAN%20DE%20ACCION/PLAN%20DE%20ACCION%202016%2001042016%20trat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
      <sheetName val="Hoja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93"/>
  <sheetViews>
    <sheetView tabSelected="1" topLeftCell="Z1" zoomScale="80" zoomScaleNormal="80" workbookViewId="0">
      <pane ySplit="5" topLeftCell="A683" activePane="bottomLeft" state="frozen"/>
      <selection pane="bottomLeft" activeCell="AR690" sqref="AR690"/>
    </sheetView>
  </sheetViews>
  <sheetFormatPr baseColWidth="10" defaultRowHeight="13.5" x14ac:dyDescent="0.25"/>
  <cols>
    <col min="1" max="1" width="34.28515625" style="1" bestFit="1" customWidth="1"/>
    <col min="2" max="2" width="16.28515625" style="1" customWidth="1"/>
    <col min="3" max="3" width="34.28515625" style="1" customWidth="1"/>
    <col min="4" max="4" width="12" style="1" customWidth="1"/>
    <col min="5" max="5" width="34.28515625" style="1" customWidth="1"/>
    <col min="6" max="6" width="14.7109375" style="1" customWidth="1"/>
    <col min="7" max="7" width="28.7109375" style="1" customWidth="1"/>
    <col min="8" max="8" width="13.42578125" style="1" customWidth="1"/>
    <col min="9" max="9" width="27" style="1" customWidth="1"/>
    <col min="10" max="10" width="13.7109375" style="1" customWidth="1"/>
    <col min="11" max="11" width="20.7109375" style="1" customWidth="1"/>
    <col min="12" max="12" width="11.140625" style="1" customWidth="1"/>
    <col min="13" max="13" width="11" style="1" customWidth="1"/>
    <col min="14" max="14" width="8.42578125" style="1" customWidth="1"/>
    <col min="15" max="15" width="14.7109375" style="1" customWidth="1"/>
    <col min="16" max="16" width="10.5703125" style="1" customWidth="1"/>
    <col min="17" max="17" width="26.140625" style="1" customWidth="1"/>
    <col min="18" max="18" width="9.7109375" style="1" customWidth="1"/>
    <col min="19" max="19" width="11" style="1" customWidth="1"/>
    <col min="20" max="20" width="12.7109375" style="1" customWidth="1"/>
    <col min="21" max="21" width="12.28515625" style="1" customWidth="1"/>
    <col min="22" max="22" width="30.85546875" style="1" customWidth="1"/>
    <col min="23" max="23" width="17.140625" style="1" customWidth="1"/>
    <col min="24" max="24" width="10.5703125" style="1" customWidth="1"/>
    <col min="25" max="25" width="11.42578125" style="1"/>
    <col min="26" max="26" width="17.85546875" style="1" customWidth="1"/>
    <col min="27" max="27" width="20.7109375" style="1" customWidth="1"/>
    <col min="28" max="28" width="21.28515625" style="1" customWidth="1"/>
    <col min="29" max="29" width="17.85546875" style="1" customWidth="1"/>
    <col min="30" max="30" width="12.7109375" style="1" customWidth="1"/>
    <col min="31" max="31" width="16" style="1" customWidth="1"/>
    <col min="32" max="32" width="12.7109375" style="1" customWidth="1"/>
    <col min="33" max="33" width="13.85546875" style="1" customWidth="1"/>
    <col min="34" max="34" width="42.42578125" style="1" customWidth="1"/>
    <col min="35" max="35" width="12.85546875" style="1" bestFit="1" customWidth="1"/>
    <col min="36" max="36" width="12.28515625" style="1" customWidth="1"/>
    <col min="37" max="37" width="14.5703125" style="1" customWidth="1"/>
    <col min="38" max="38" width="14.7109375" style="1" customWidth="1"/>
    <col min="39" max="39" width="11" style="1" customWidth="1"/>
    <col min="40" max="40" width="19.42578125" style="1" customWidth="1"/>
    <col min="41" max="41" width="16.28515625" style="1" customWidth="1"/>
    <col min="42" max="43" width="17.42578125" style="1" customWidth="1"/>
    <col min="44" max="16384" width="11.42578125" style="1"/>
  </cols>
  <sheetData>
    <row r="1" spans="1:43" x14ac:dyDescent="0.25">
      <c r="A1" s="1248" t="s">
        <v>27</v>
      </c>
      <c r="B1" s="1249"/>
      <c r="C1" s="1249"/>
      <c r="D1" s="1249"/>
      <c r="E1" s="1249"/>
      <c r="F1" s="1249"/>
      <c r="G1" s="1249"/>
      <c r="H1" s="1249"/>
      <c r="I1" s="1249"/>
      <c r="J1" s="1249"/>
      <c r="K1" s="1249"/>
      <c r="L1" s="1249"/>
      <c r="M1" s="1249"/>
      <c r="N1" s="1249"/>
      <c r="O1" s="1249"/>
      <c r="P1" s="1249"/>
      <c r="Q1" s="1249"/>
      <c r="R1" s="1249"/>
      <c r="S1" s="1249"/>
      <c r="T1" s="1249"/>
      <c r="U1" s="1249"/>
      <c r="V1" s="1249"/>
      <c r="W1" s="1249"/>
      <c r="X1" s="1249"/>
      <c r="Y1" s="1249"/>
      <c r="Z1" s="1249"/>
      <c r="AA1" s="1249"/>
      <c r="AB1" s="1249"/>
      <c r="AC1" s="1249"/>
      <c r="AD1" s="1249"/>
      <c r="AE1" s="1249"/>
      <c r="AF1" s="1249"/>
      <c r="AG1" s="1249"/>
      <c r="AH1" s="1249"/>
      <c r="AI1" s="1249"/>
      <c r="AJ1" s="1249"/>
      <c r="AK1" s="1249"/>
      <c r="AL1" s="1249"/>
      <c r="AM1" s="1249"/>
      <c r="AN1" s="1249"/>
      <c r="AO1" s="1249"/>
      <c r="AP1" s="1249"/>
      <c r="AQ1" s="1250"/>
    </row>
    <row r="2" spans="1:43" ht="13.5" customHeight="1" x14ac:dyDescent="0.25">
      <c r="A2" s="1251" t="s">
        <v>0</v>
      </c>
      <c r="B2" s="1251"/>
      <c r="C2" s="1251"/>
      <c r="D2" s="1251"/>
      <c r="E2" s="1251"/>
      <c r="F2" s="1251"/>
      <c r="G2" s="1251"/>
      <c r="H2" s="1251"/>
      <c r="I2" s="1251"/>
      <c r="J2" s="1251"/>
      <c r="K2" s="1251"/>
      <c r="L2" s="1251"/>
      <c r="M2" s="1251"/>
      <c r="N2" s="1251"/>
      <c r="O2" s="1251"/>
      <c r="P2" s="1251"/>
      <c r="Q2" s="1251"/>
      <c r="R2" s="1251"/>
      <c r="S2" s="1251"/>
      <c r="T2" s="1253" t="s">
        <v>1</v>
      </c>
      <c r="U2" s="1253"/>
      <c r="V2" s="1253"/>
      <c r="W2" s="1253"/>
      <c r="X2" s="1253"/>
      <c r="Y2" s="1253"/>
      <c r="Z2" s="1253"/>
      <c r="AA2" s="1253"/>
      <c r="AB2" s="1253"/>
      <c r="AC2" s="1253"/>
      <c r="AD2" s="1253"/>
      <c r="AE2" s="1253"/>
      <c r="AF2" s="1255" t="s">
        <v>2</v>
      </c>
      <c r="AG2" s="1256"/>
      <c r="AH2" s="1256"/>
      <c r="AI2" s="1256"/>
      <c r="AJ2" s="1256"/>
      <c r="AK2" s="1256"/>
      <c r="AL2" s="1256"/>
      <c r="AM2" s="1256"/>
      <c r="AN2" s="1256"/>
      <c r="AO2" s="1256"/>
      <c r="AP2" s="1256"/>
      <c r="AQ2" s="1256"/>
    </row>
    <row r="3" spans="1:43" ht="13.5" customHeight="1" x14ac:dyDescent="0.25">
      <c r="A3" s="1252"/>
      <c r="B3" s="1252"/>
      <c r="C3" s="1252"/>
      <c r="D3" s="1252"/>
      <c r="E3" s="1252"/>
      <c r="F3" s="1252"/>
      <c r="G3" s="1252"/>
      <c r="H3" s="1252"/>
      <c r="I3" s="1252"/>
      <c r="J3" s="1252"/>
      <c r="K3" s="1252"/>
      <c r="L3" s="1252"/>
      <c r="M3" s="1252"/>
      <c r="N3" s="1252"/>
      <c r="O3" s="1252"/>
      <c r="P3" s="1252"/>
      <c r="Q3" s="1252"/>
      <c r="R3" s="1252"/>
      <c r="S3" s="1252"/>
      <c r="T3" s="1254"/>
      <c r="U3" s="1254"/>
      <c r="V3" s="1254"/>
      <c r="W3" s="1254"/>
      <c r="X3" s="1254"/>
      <c r="Y3" s="1254"/>
      <c r="Z3" s="1254"/>
      <c r="AA3" s="1254"/>
      <c r="AB3" s="1254"/>
      <c r="AC3" s="1254"/>
      <c r="AD3" s="1254"/>
      <c r="AE3" s="1254"/>
      <c r="AF3" s="1257"/>
      <c r="AG3" s="1257"/>
      <c r="AH3" s="1257"/>
      <c r="AI3" s="1257"/>
      <c r="AJ3" s="1257"/>
      <c r="AK3" s="1257"/>
      <c r="AL3" s="1257"/>
      <c r="AM3" s="1257"/>
      <c r="AN3" s="1249" t="s">
        <v>3</v>
      </c>
      <c r="AO3" s="1250"/>
      <c r="AP3" s="1258" t="s">
        <v>4</v>
      </c>
      <c r="AQ3" s="1259"/>
    </row>
    <row r="4" spans="1:43" ht="45" customHeight="1" x14ac:dyDescent="0.25">
      <c r="A4" s="1260" t="s">
        <v>5</v>
      </c>
      <c r="B4" s="1260" t="s">
        <v>37</v>
      </c>
      <c r="C4" s="1260" t="s">
        <v>29</v>
      </c>
      <c r="D4" s="1260" t="s">
        <v>38</v>
      </c>
      <c r="E4" s="1260" t="s">
        <v>34</v>
      </c>
      <c r="F4" s="1260" t="s">
        <v>39</v>
      </c>
      <c r="G4" s="1260" t="s">
        <v>32</v>
      </c>
      <c r="H4" s="1260" t="s">
        <v>40</v>
      </c>
      <c r="I4" s="1260" t="s">
        <v>33</v>
      </c>
      <c r="J4" s="1260" t="s">
        <v>41</v>
      </c>
      <c r="K4" s="1260" t="s">
        <v>42</v>
      </c>
      <c r="L4" s="1260" t="s">
        <v>52</v>
      </c>
      <c r="M4" s="1260" t="s">
        <v>7</v>
      </c>
      <c r="N4" s="1260" t="s">
        <v>43</v>
      </c>
      <c r="O4" s="1260" t="s">
        <v>6</v>
      </c>
      <c r="P4" s="1266" t="s">
        <v>35</v>
      </c>
      <c r="Q4" s="1266" t="s">
        <v>36</v>
      </c>
      <c r="R4" s="1260" t="s">
        <v>52</v>
      </c>
      <c r="S4" s="1260" t="s">
        <v>7</v>
      </c>
      <c r="T4" s="1264" t="s">
        <v>44</v>
      </c>
      <c r="U4" s="1264" t="s">
        <v>8</v>
      </c>
      <c r="V4" s="1264" t="s">
        <v>9</v>
      </c>
      <c r="W4" s="1264" t="s">
        <v>45</v>
      </c>
      <c r="X4" s="1264" t="s">
        <v>28</v>
      </c>
      <c r="Y4" s="1264" t="s">
        <v>10</v>
      </c>
      <c r="Z4" s="1264" t="s">
        <v>11</v>
      </c>
      <c r="AA4" s="1268" t="s">
        <v>22</v>
      </c>
      <c r="AB4" s="1269"/>
      <c r="AC4" s="1264" t="s">
        <v>15</v>
      </c>
      <c r="AD4" s="1264" t="s">
        <v>12</v>
      </c>
      <c r="AE4" s="1264" t="s">
        <v>13</v>
      </c>
      <c r="AF4" s="1262" t="s">
        <v>46</v>
      </c>
      <c r="AG4" s="1262" t="s">
        <v>14</v>
      </c>
      <c r="AH4" s="1262" t="s">
        <v>16</v>
      </c>
      <c r="AI4" s="1262" t="s">
        <v>17</v>
      </c>
      <c r="AJ4" s="1262" t="s">
        <v>18</v>
      </c>
      <c r="AK4" s="1262" t="s">
        <v>47</v>
      </c>
      <c r="AL4" s="1262" t="s">
        <v>48</v>
      </c>
      <c r="AM4" s="1262" t="s">
        <v>19</v>
      </c>
      <c r="AN4" s="1262" t="s">
        <v>20</v>
      </c>
      <c r="AO4" s="1262" t="s">
        <v>21</v>
      </c>
      <c r="AP4" s="1262" t="s">
        <v>20</v>
      </c>
      <c r="AQ4" s="1262" t="s">
        <v>21</v>
      </c>
    </row>
    <row r="5" spans="1:43" ht="38.25" customHeight="1" thickBot="1" x14ac:dyDescent="0.3">
      <c r="A5" s="1261"/>
      <c r="B5" s="1261"/>
      <c r="C5" s="1261"/>
      <c r="D5" s="1261"/>
      <c r="E5" s="1261"/>
      <c r="F5" s="1261"/>
      <c r="G5" s="1261"/>
      <c r="H5" s="1261"/>
      <c r="I5" s="1261"/>
      <c r="J5" s="1261"/>
      <c r="K5" s="1261"/>
      <c r="L5" s="1261"/>
      <c r="M5" s="1261"/>
      <c r="N5" s="1261"/>
      <c r="O5" s="1261"/>
      <c r="P5" s="1267"/>
      <c r="Q5" s="1267"/>
      <c r="R5" s="1261"/>
      <c r="S5" s="1261"/>
      <c r="T5" s="1265"/>
      <c r="U5" s="1265"/>
      <c r="V5" s="1265"/>
      <c r="W5" s="1265"/>
      <c r="X5" s="1265"/>
      <c r="Y5" s="1265"/>
      <c r="Z5" s="1265"/>
      <c r="AA5" s="3" t="s">
        <v>23</v>
      </c>
      <c r="AB5" s="3" t="s">
        <v>24</v>
      </c>
      <c r="AC5" s="1265"/>
      <c r="AD5" s="1265"/>
      <c r="AE5" s="1265"/>
      <c r="AF5" s="1263"/>
      <c r="AG5" s="1263"/>
      <c r="AH5" s="1263"/>
      <c r="AI5" s="1263"/>
      <c r="AJ5" s="1263"/>
      <c r="AK5" s="1263"/>
      <c r="AL5" s="1263"/>
      <c r="AM5" s="1263"/>
      <c r="AN5" s="1263"/>
      <c r="AO5" s="1263"/>
      <c r="AP5" s="1263"/>
      <c r="AQ5" s="1263"/>
    </row>
    <row r="6" spans="1:43" ht="38.25" customHeight="1" thickTop="1" x14ac:dyDescent="0.25">
      <c r="A6" s="1109" t="s">
        <v>53</v>
      </c>
      <c r="B6" s="1090" t="s">
        <v>53</v>
      </c>
      <c r="C6" s="1090" t="s">
        <v>203</v>
      </c>
      <c r="D6" s="1090" t="s">
        <v>204</v>
      </c>
      <c r="E6" s="1198" t="s">
        <v>54</v>
      </c>
      <c r="F6" s="1090" t="s">
        <v>205</v>
      </c>
      <c r="G6" s="1090" t="s">
        <v>206</v>
      </c>
      <c r="H6" s="1090" t="s">
        <v>204</v>
      </c>
      <c r="I6" s="1198" t="s">
        <v>207</v>
      </c>
      <c r="J6" s="1090" t="s">
        <v>208</v>
      </c>
      <c r="K6" s="1198" t="s">
        <v>209</v>
      </c>
      <c r="L6" s="1090">
        <v>68</v>
      </c>
      <c r="M6" s="1090" t="s">
        <v>30</v>
      </c>
      <c r="N6" s="1090" t="s">
        <v>55</v>
      </c>
      <c r="O6" s="1090" t="s">
        <v>56</v>
      </c>
      <c r="P6" s="1090" t="s">
        <v>210</v>
      </c>
      <c r="Q6" s="1198" t="s">
        <v>211</v>
      </c>
      <c r="R6" s="1090">
        <v>76</v>
      </c>
      <c r="S6" s="1090" t="s">
        <v>212</v>
      </c>
      <c r="T6" s="1078" t="s">
        <v>58</v>
      </c>
      <c r="U6" s="1081" t="s">
        <v>26</v>
      </c>
      <c r="V6" s="1210" t="s">
        <v>59</v>
      </c>
      <c r="W6" s="1105">
        <v>0.05</v>
      </c>
      <c r="X6" s="1090">
        <v>100</v>
      </c>
      <c r="Y6" s="1090" t="s">
        <v>57</v>
      </c>
      <c r="Z6" s="1090" t="s">
        <v>31</v>
      </c>
      <c r="AA6" s="1107"/>
      <c r="AB6" s="1107"/>
      <c r="AC6" s="1090" t="s">
        <v>60</v>
      </c>
      <c r="AD6" s="1096" t="s">
        <v>61</v>
      </c>
      <c r="AE6" s="1096" t="s">
        <v>62</v>
      </c>
      <c r="AF6" s="9" t="s">
        <v>2184</v>
      </c>
      <c r="AG6" s="10" t="s">
        <v>49</v>
      </c>
      <c r="AH6" s="735" t="s">
        <v>63</v>
      </c>
      <c r="AI6" s="11">
        <v>43845</v>
      </c>
      <c r="AJ6" s="12">
        <v>43920</v>
      </c>
      <c r="AK6" s="824">
        <f t="shared" ref="AK6:AK18" si="0">AJ6-AI6</f>
        <v>75</v>
      </c>
      <c r="AL6" s="13">
        <v>0.05</v>
      </c>
      <c r="AM6" s="14" t="s">
        <v>25</v>
      </c>
      <c r="AN6" s="683" t="s">
        <v>62</v>
      </c>
      <c r="AO6" s="683" t="s">
        <v>61</v>
      </c>
      <c r="AP6" s="683" t="s">
        <v>64</v>
      </c>
      <c r="AQ6" s="15" t="s">
        <v>65</v>
      </c>
    </row>
    <row r="7" spans="1:43" ht="51.75" customHeight="1" x14ac:dyDescent="0.25">
      <c r="A7" s="1206"/>
      <c r="B7" s="1091"/>
      <c r="C7" s="1091"/>
      <c r="D7" s="1091"/>
      <c r="E7" s="1199"/>
      <c r="F7" s="1091"/>
      <c r="G7" s="1091"/>
      <c r="H7" s="1091"/>
      <c r="I7" s="1199"/>
      <c r="J7" s="1091"/>
      <c r="K7" s="1199"/>
      <c r="L7" s="1091"/>
      <c r="M7" s="1091"/>
      <c r="N7" s="1091"/>
      <c r="O7" s="1091"/>
      <c r="P7" s="1091"/>
      <c r="Q7" s="1199"/>
      <c r="R7" s="1091"/>
      <c r="S7" s="1091"/>
      <c r="T7" s="1079"/>
      <c r="U7" s="1082"/>
      <c r="V7" s="1211"/>
      <c r="W7" s="1213"/>
      <c r="X7" s="1091"/>
      <c r="Y7" s="1091"/>
      <c r="Z7" s="1091"/>
      <c r="AA7" s="1141"/>
      <c r="AB7" s="1141"/>
      <c r="AC7" s="1091"/>
      <c r="AD7" s="1097"/>
      <c r="AE7" s="1097"/>
      <c r="AF7" s="16" t="s">
        <v>2185</v>
      </c>
      <c r="AG7" s="17" t="s">
        <v>49</v>
      </c>
      <c r="AH7" s="736" t="s">
        <v>66</v>
      </c>
      <c r="AI7" s="18">
        <v>43922</v>
      </c>
      <c r="AJ7" s="18">
        <v>44165</v>
      </c>
      <c r="AK7" s="825">
        <f t="shared" si="0"/>
        <v>243</v>
      </c>
      <c r="AL7" s="19">
        <v>0.1</v>
      </c>
      <c r="AM7" s="20" t="s">
        <v>25</v>
      </c>
      <c r="AN7" s="699" t="s">
        <v>67</v>
      </c>
      <c r="AO7" s="699" t="s">
        <v>68</v>
      </c>
      <c r="AP7" s="699" t="s">
        <v>64</v>
      </c>
      <c r="AQ7" s="21" t="s">
        <v>69</v>
      </c>
    </row>
    <row r="8" spans="1:43" ht="48.75" customHeight="1" x14ac:dyDescent="0.25">
      <c r="A8" s="1206"/>
      <c r="B8" s="1091"/>
      <c r="C8" s="1091"/>
      <c r="D8" s="1091"/>
      <c r="E8" s="1199"/>
      <c r="F8" s="1091"/>
      <c r="G8" s="1091"/>
      <c r="H8" s="1091"/>
      <c r="I8" s="1199"/>
      <c r="J8" s="1091"/>
      <c r="K8" s="1199"/>
      <c r="L8" s="1091"/>
      <c r="M8" s="1091"/>
      <c r="N8" s="1091"/>
      <c r="O8" s="1091"/>
      <c r="P8" s="1091"/>
      <c r="Q8" s="1199"/>
      <c r="R8" s="1091"/>
      <c r="S8" s="1091"/>
      <c r="T8" s="1079"/>
      <c r="U8" s="1082"/>
      <c r="V8" s="1211"/>
      <c r="W8" s="1213"/>
      <c r="X8" s="1091"/>
      <c r="Y8" s="1091"/>
      <c r="Z8" s="1091"/>
      <c r="AA8" s="1141"/>
      <c r="AB8" s="1141"/>
      <c r="AC8" s="1091"/>
      <c r="AD8" s="1097"/>
      <c r="AE8" s="1097"/>
      <c r="AF8" s="16" t="s">
        <v>2186</v>
      </c>
      <c r="AG8" s="17" t="s">
        <v>49</v>
      </c>
      <c r="AH8" s="736" t="s">
        <v>70</v>
      </c>
      <c r="AI8" s="18">
        <v>43922</v>
      </c>
      <c r="AJ8" s="18">
        <v>44165</v>
      </c>
      <c r="AK8" s="825">
        <f t="shared" si="0"/>
        <v>243</v>
      </c>
      <c r="AL8" s="19">
        <v>0.1</v>
      </c>
      <c r="AM8" s="20" t="s">
        <v>25</v>
      </c>
      <c r="AN8" s="699" t="s">
        <v>71</v>
      </c>
      <c r="AO8" s="699" t="s">
        <v>72</v>
      </c>
      <c r="AP8" s="699" t="s">
        <v>50</v>
      </c>
      <c r="AQ8" s="21" t="s">
        <v>73</v>
      </c>
    </row>
    <row r="9" spans="1:43" ht="48" customHeight="1" x14ac:dyDescent="0.25">
      <c r="A9" s="1206"/>
      <c r="B9" s="1091"/>
      <c r="C9" s="1091"/>
      <c r="D9" s="1091"/>
      <c r="E9" s="1199"/>
      <c r="F9" s="1091"/>
      <c r="G9" s="1091"/>
      <c r="H9" s="1091"/>
      <c r="I9" s="1199"/>
      <c r="J9" s="1091"/>
      <c r="K9" s="1199"/>
      <c r="L9" s="1091"/>
      <c r="M9" s="1091"/>
      <c r="N9" s="1091"/>
      <c r="O9" s="1091"/>
      <c r="P9" s="1091"/>
      <c r="Q9" s="1199"/>
      <c r="R9" s="1091"/>
      <c r="S9" s="1091"/>
      <c r="T9" s="1079"/>
      <c r="U9" s="1082"/>
      <c r="V9" s="1211"/>
      <c r="W9" s="1213"/>
      <c r="X9" s="1091"/>
      <c r="Y9" s="1091"/>
      <c r="Z9" s="1091"/>
      <c r="AA9" s="1141"/>
      <c r="AB9" s="1141"/>
      <c r="AC9" s="1091"/>
      <c r="AD9" s="1097"/>
      <c r="AE9" s="1097"/>
      <c r="AF9" s="862" t="s">
        <v>2187</v>
      </c>
      <c r="AG9" s="17" t="s">
        <v>49</v>
      </c>
      <c r="AH9" s="736" t="s">
        <v>74</v>
      </c>
      <c r="AI9" s="18">
        <v>43922</v>
      </c>
      <c r="AJ9" s="18">
        <v>44165</v>
      </c>
      <c r="AK9" s="825">
        <f t="shared" si="0"/>
        <v>243</v>
      </c>
      <c r="AL9" s="19">
        <v>0.1</v>
      </c>
      <c r="AM9" s="20" t="s">
        <v>25</v>
      </c>
      <c r="AN9" s="699" t="s">
        <v>75</v>
      </c>
      <c r="AO9" s="699" t="s">
        <v>76</v>
      </c>
      <c r="AP9" s="699" t="s">
        <v>77</v>
      </c>
      <c r="AQ9" s="21" t="s">
        <v>78</v>
      </c>
    </row>
    <row r="10" spans="1:43" ht="55.5" customHeight="1" x14ac:dyDescent="0.25">
      <c r="A10" s="1206"/>
      <c r="B10" s="1091"/>
      <c r="C10" s="1091"/>
      <c r="D10" s="1091"/>
      <c r="E10" s="1199"/>
      <c r="F10" s="1091"/>
      <c r="G10" s="1091"/>
      <c r="H10" s="1091"/>
      <c r="I10" s="1199"/>
      <c r="J10" s="1091"/>
      <c r="K10" s="1199"/>
      <c r="L10" s="1091"/>
      <c r="M10" s="1091"/>
      <c r="N10" s="1091"/>
      <c r="O10" s="1091"/>
      <c r="P10" s="1091"/>
      <c r="Q10" s="1199"/>
      <c r="R10" s="1091"/>
      <c r="S10" s="1091"/>
      <c r="T10" s="1079"/>
      <c r="U10" s="1082"/>
      <c r="V10" s="1211"/>
      <c r="W10" s="1213"/>
      <c r="X10" s="1091"/>
      <c r="Y10" s="1091"/>
      <c r="Z10" s="1091"/>
      <c r="AA10" s="1141"/>
      <c r="AB10" s="1141"/>
      <c r="AC10" s="1091"/>
      <c r="AD10" s="1097"/>
      <c r="AE10" s="1097"/>
      <c r="AF10" s="16" t="s">
        <v>2188</v>
      </c>
      <c r="AG10" s="17" t="s">
        <v>49</v>
      </c>
      <c r="AH10" s="736" t="s">
        <v>79</v>
      </c>
      <c r="AI10" s="18">
        <v>43922</v>
      </c>
      <c r="AJ10" s="18">
        <v>44165</v>
      </c>
      <c r="AK10" s="825">
        <f t="shared" si="0"/>
        <v>243</v>
      </c>
      <c r="AL10" s="19">
        <v>0.1</v>
      </c>
      <c r="AM10" s="20" t="s">
        <v>25</v>
      </c>
      <c r="AN10" s="699" t="s">
        <v>80</v>
      </c>
      <c r="AO10" s="699" t="s">
        <v>81</v>
      </c>
      <c r="AP10" s="699"/>
      <c r="AQ10" s="21"/>
    </row>
    <row r="11" spans="1:43" ht="40.5" x14ac:dyDescent="0.25">
      <c r="A11" s="1206"/>
      <c r="B11" s="1091"/>
      <c r="C11" s="1091"/>
      <c r="D11" s="1091"/>
      <c r="E11" s="1199"/>
      <c r="F11" s="1091"/>
      <c r="G11" s="1091"/>
      <c r="H11" s="1091"/>
      <c r="I11" s="1199"/>
      <c r="J11" s="1091"/>
      <c r="K11" s="1199"/>
      <c r="L11" s="1091"/>
      <c r="M11" s="1091"/>
      <c r="N11" s="1091"/>
      <c r="O11" s="1091"/>
      <c r="P11" s="1091"/>
      <c r="Q11" s="1199"/>
      <c r="R11" s="1091"/>
      <c r="S11" s="1091"/>
      <c r="T11" s="1079"/>
      <c r="U11" s="1082"/>
      <c r="V11" s="1211"/>
      <c r="W11" s="1213"/>
      <c r="X11" s="1091"/>
      <c r="Y11" s="1091"/>
      <c r="Z11" s="1091"/>
      <c r="AA11" s="1141"/>
      <c r="AB11" s="1141"/>
      <c r="AC11" s="1091"/>
      <c r="AD11" s="1097"/>
      <c r="AE11" s="1097"/>
      <c r="AF11" s="16" t="s">
        <v>2189</v>
      </c>
      <c r="AG11" s="17" t="s">
        <v>49</v>
      </c>
      <c r="AH11" s="736" t="s">
        <v>82</v>
      </c>
      <c r="AI11" s="18">
        <v>43922</v>
      </c>
      <c r="AJ11" s="18">
        <v>44165</v>
      </c>
      <c r="AK11" s="825">
        <f t="shared" si="0"/>
        <v>243</v>
      </c>
      <c r="AL11" s="19">
        <v>0.1</v>
      </c>
      <c r="AM11" s="20" t="s">
        <v>25</v>
      </c>
      <c r="AN11" s="699" t="s">
        <v>83</v>
      </c>
      <c r="AO11" s="699" t="s">
        <v>84</v>
      </c>
      <c r="AP11" s="699" t="s">
        <v>85</v>
      </c>
      <c r="AQ11" s="21" t="s">
        <v>86</v>
      </c>
    </row>
    <row r="12" spans="1:43" ht="63.75" customHeight="1" x14ac:dyDescent="0.25">
      <c r="A12" s="1206"/>
      <c r="B12" s="1091"/>
      <c r="C12" s="1091"/>
      <c r="D12" s="1091"/>
      <c r="E12" s="1199"/>
      <c r="F12" s="1091"/>
      <c r="G12" s="1091"/>
      <c r="H12" s="1091"/>
      <c r="I12" s="1199"/>
      <c r="J12" s="1091"/>
      <c r="K12" s="1199"/>
      <c r="L12" s="1091"/>
      <c r="M12" s="1091"/>
      <c r="N12" s="1091"/>
      <c r="O12" s="1091"/>
      <c r="P12" s="1091"/>
      <c r="Q12" s="1199"/>
      <c r="R12" s="1091"/>
      <c r="S12" s="1091"/>
      <c r="T12" s="1079"/>
      <c r="U12" s="1082"/>
      <c r="V12" s="1211"/>
      <c r="W12" s="1213"/>
      <c r="X12" s="1091"/>
      <c r="Y12" s="1091"/>
      <c r="Z12" s="1091"/>
      <c r="AA12" s="1141"/>
      <c r="AB12" s="1141"/>
      <c r="AC12" s="1091"/>
      <c r="AD12" s="1097"/>
      <c r="AE12" s="1097"/>
      <c r="AF12" s="16" t="s">
        <v>2190</v>
      </c>
      <c r="AG12" s="17" t="s">
        <v>49</v>
      </c>
      <c r="AH12" s="736" t="s">
        <v>87</v>
      </c>
      <c r="AI12" s="18">
        <v>43922</v>
      </c>
      <c r="AJ12" s="18">
        <v>44165</v>
      </c>
      <c r="AK12" s="825">
        <f t="shared" si="0"/>
        <v>243</v>
      </c>
      <c r="AL12" s="19">
        <v>0.1</v>
      </c>
      <c r="AM12" s="20" t="s">
        <v>25</v>
      </c>
      <c r="AN12" s="699" t="s">
        <v>88</v>
      </c>
      <c r="AO12" s="699" t="s">
        <v>89</v>
      </c>
      <c r="AP12" s="699" t="s">
        <v>90</v>
      </c>
      <c r="AQ12" s="21" t="s">
        <v>91</v>
      </c>
    </row>
    <row r="13" spans="1:43" ht="49.5" customHeight="1" x14ac:dyDescent="0.25">
      <c r="A13" s="1206"/>
      <c r="B13" s="1091"/>
      <c r="C13" s="1091"/>
      <c r="D13" s="1091"/>
      <c r="E13" s="1199"/>
      <c r="F13" s="1091"/>
      <c r="G13" s="1091"/>
      <c r="H13" s="1091"/>
      <c r="I13" s="1199"/>
      <c r="J13" s="1091"/>
      <c r="K13" s="1199"/>
      <c r="L13" s="1091"/>
      <c r="M13" s="1091"/>
      <c r="N13" s="1091"/>
      <c r="O13" s="1091"/>
      <c r="P13" s="1091"/>
      <c r="Q13" s="1199"/>
      <c r="R13" s="1091"/>
      <c r="S13" s="1091"/>
      <c r="T13" s="1079"/>
      <c r="U13" s="1082"/>
      <c r="V13" s="1211"/>
      <c r="W13" s="1213"/>
      <c r="X13" s="1091"/>
      <c r="Y13" s="1091"/>
      <c r="Z13" s="1091"/>
      <c r="AA13" s="1141"/>
      <c r="AB13" s="1141"/>
      <c r="AC13" s="1091"/>
      <c r="AD13" s="1097"/>
      <c r="AE13" s="1097"/>
      <c r="AF13" s="16" t="s">
        <v>2191</v>
      </c>
      <c r="AG13" s="17" t="s">
        <v>49</v>
      </c>
      <c r="AH13" s="736" t="s">
        <v>92</v>
      </c>
      <c r="AI13" s="18">
        <v>43922</v>
      </c>
      <c r="AJ13" s="18">
        <v>44165</v>
      </c>
      <c r="AK13" s="825">
        <f t="shared" si="0"/>
        <v>243</v>
      </c>
      <c r="AL13" s="19">
        <v>0.1</v>
      </c>
      <c r="AM13" s="20" t="s">
        <v>25</v>
      </c>
      <c r="AN13" s="699" t="s">
        <v>93</v>
      </c>
      <c r="AO13" s="699" t="s">
        <v>94</v>
      </c>
      <c r="AP13" s="699" t="s">
        <v>64</v>
      </c>
      <c r="AQ13" s="21" t="s">
        <v>95</v>
      </c>
    </row>
    <row r="14" spans="1:43" ht="53.25" customHeight="1" x14ac:dyDescent="0.25">
      <c r="A14" s="1206"/>
      <c r="B14" s="1091"/>
      <c r="C14" s="1091"/>
      <c r="D14" s="1091"/>
      <c r="E14" s="1199"/>
      <c r="F14" s="1091"/>
      <c r="G14" s="1091"/>
      <c r="H14" s="1091"/>
      <c r="I14" s="1199"/>
      <c r="J14" s="1091"/>
      <c r="K14" s="1199"/>
      <c r="L14" s="1091"/>
      <c r="M14" s="1091"/>
      <c r="N14" s="1091"/>
      <c r="O14" s="1091"/>
      <c r="P14" s="1091"/>
      <c r="Q14" s="1199"/>
      <c r="R14" s="1091"/>
      <c r="S14" s="1091"/>
      <c r="T14" s="1079"/>
      <c r="U14" s="1082"/>
      <c r="V14" s="1211"/>
      <c r="W14" s="1213"/>
      <c r="X14" s="1091"/>
      <c r="Y14" s="1091"/>
      <c r="Z14" s="1091"/>
      <c r="AA14" s="1141"/>
      <c r="AB14" s="1141"/>
      <c r="AC14" s="1091"/>
      <c r="AD14" s="1097"/>
      <c r="AE14" s="1097"/>
      <c r="AF14" s="863" t="s">
        <v>2192</v>
      </c>
      <c r="AG14" s="17" t="s">
        <v>49</v>
      </c>
      <c r="AH14" s="736" t="s">
        <v>96</v>
      </c>
      <c r="AI14" s="18">
        <v>43922</v>
      </c>
      <c r="AJ14" s="18">
        <v>44165</v>
      </c>
      <c r="AK14" s="825">
        <f t="shared" si="0"/>
        <v>243</v>
      </c>
      <c r="AL14" s="19">
        <v>0.1</v>
      </c>
      <c r="AM14" s="20" t="s">
        <v>25</v>
      </c>
      <c r="AN14" s="699" t="s">
        <v>97</v>
      </c>
      <c r="AO14" s="699" t="s">
        <v>98</v>
      </c>
      <c r="AP14" s="699" t="s">
        <v>85</v>
      </c>
      <c r="AQ14" s="21" t="s">
        <v>99</v>
      </c>
    </row>
    <row r="15" spans="1:43" ht="54.75" customHeight="1" x14ac:dyDescent="0.25">
      <c r="A15" s="1206"/>
      <c r="B15" s="1091"/>
      <c r="C15" s="1091"/>
      <c r="D15" s="1091"/>
      <c r="E15" s="1199"/>
      <c r="F15" s="1091"/>
      <c r="G15" s="1091"/>
      <c r="H15" s="1091"/>
      <c r="I15" s="1199"/>
      <c r="J15" s="1091"/>
      <c r="K15" s="1199"/>
      <c r="L15" s="1091"/>
      <c r="M15" s="1091"/>
      <c r="N15" s="1091"/>
      <c r="O15" s="1091"/>
      <c r="P15" s="1091"/>
      <c r="Q15" s="1199"/>
      <c r="R15" s="1091"/>
      <c r="S15" s="1091"/>
      <c r="T15" s="1079"/>
      <c r="U15" s="1082"/>
      <c r="V15" s="1211"/>
      <c r="W15" s="1213"/>
      <c r="X15" s="1091"/>
      <c r="Y15" s="1091"/>
      <c r="Z15" s="1091"/>
      <c r="AA15" s="1141"/>
      <c r="AB15" s="1141"/>
      <c r="AC15" s="1091"/>
      <c r="AD15" s="1097"/>
      <c r="AE15" s="1097"/>
      <c r="AF15" s="16" t="s">
        <v>2193</v>
      </c>
      <c r="AG15" s="17" t="s">
        <v>49</v>
      </c>
      <c r="AH15" s="736" t="s">
        <v>346</v>
      </c>
      <c r="AI15" s="18">
        <v>43922</v>
      </c>
      <c r="AJ15" s="18">
        <v>44165</v>
      </c>
      <c r="AK15" s="825">
        <f t="shared" si="0"/>
        <v>243</v>
      </c>
      <c r="AL15" s="19">
        <v>0.1</v>
      </c>
      <c r="AM15" s="20" t="s">
        <v>25</v>
      </c>
      <c r="AN15" s="699" t="s">
        <v>100</v>
      </c>
      <c r="AO15" s="22" t="s">
        <v>101</v>
      </c>
      <c r="AP15" s="699" t="s">
        <v>64</v>
      </c>
      <c r="AQ15" s="21" t="s">
        <v>226</v>
      </c>
    </row>
    <row r="16" spans="1:43" ht="41.25" thickBot="1" x14ac:dyDescent="0.3">
      <c r="A16" s="1110"/>
      <c r="B16" s="1092"/>
      <c r="C16" s="1092"/>
      <c r="D16" s="1092"/>
      <c r="E16" s="1200"/>
      <c r="F16" s="1092"/>
      <c r="G16" s="1092"/>
      <c r="H16" s="1092"/>
      <c r="I16" s="1200"/>
      <c r="J16" s="1092"/>
      <c r="K16" s="1200"/>
      <c r="L16" s="1092"/>
      <c r="M16" s="1092"/>
      <c r="N16" s="1092"/>
      <c r="O16" s="1092"/>
      <c r="P16" s="1092"/>
      <c r="Q16" s="1200"/>
      <c r="R16" s="1092"/>
      <c r="S16" s="1092"/>
      <c r="T16" s="1080"/>
      <c r="U16" s="1083"/>
      <c r="V16" s="1212"/>
      <c r="W16" s="1214"/>
      <c r="X16" s="1092"/>
      <c r="Y16" s="1092"/>
      <c r="Z16" s="1092"/>
      <c r="AA16" s="1108"/>
      <c r="AB16" s="1108"/>
      <c r="AC16" s="1092"/>
      <c r="AD16" s="1098"/>
      <c r="AE16" s="1098"/>
      <c r="AF16" s="16" t="s">
        <v>2194</v>
      </c>
      <c r="AG16" s="23" t="s">
        <v>49</v>
      </c>
      <c r="AH16" s="737" t="s">
        <v>102</v>
      </c>
      <c r="AI16" s="24">
        <v>43845</v>
      </c>
      <c r="AJ16" s="24">
        <v>43920</v>
      </c>
      <c r="AK16" s="826">
        <f t="shared" si="0"/>
        <v>75</v>
      </c>
      <c r="AL16" s="25">
        <v>0.05</v>
      </c>
      <c r="AM16" s="26" t="s">
        <v>25</v>
      </c>
      <c r="AN16" s="684" t="s">
        <v>67</v>
      </c>
      <c r="AO16" s="684" t="s">
        <v>68</v>
      </c>
      <c r="AP16" s="684" t="s">
        <v>64</v>
      </c>
      <c r="AQ16" s="27" t="s">
        <v>69</v>
      </c>
    </row>
    <row r="17" spans="1:43" ht="55.5" customHeight="1" thickTop="1" x14ac:dyDescent="0.25">
      <c r="A17" s="1109" t="s">
        <v>53</v>
      </c>
      <c r="B17" s="1090" t="s">
        <v>53</v>
      </c>
      <c r="C17" s="1090" t="s">
        <v>203</v>
      </c>
      <c r="D17" s="1090" t="s">
        <v>204</v>
      </c>
      <c r="E17" s="1198" t="s">
        <v>54</v>
      </c>
      <c r="F17" s="1090" t="s">
        <v>205</v>
      </c>
      <c r="G17" s="1090" t="s">
        <v>206</v>
      </c>
      <c r="H17" s="1090" t="s">
        <v>204</v>
      </c>
      <c r="I17" s="1198" t="s">
        <v>207</v>
      </c>
      <c r="J17" s="1090" t="s">
        <v>208</v>
      </c>
      <c r="K17" s="1198" t="s">
        <v>209</v>
      </c>
      <c r="L17" s="1090">
        <v>68</v>
      </c>
      <c r="M17" s="1090" t="s">
        <v>30</v>
      </c>
      <c r="N17" s="1090" t="s">
        <v>55</v>
      </c>
      <c r="O17" s="1090" t="s">
        <v>56</v>
      </c>
      <c r="P17" s="1090" t="s">
        <v>210</v>
      </c>
      <c r="Q17" s="1198" t="s">
        <v>211</v>
      </c>
      <c r="R17" s="1090">
        <v>76</v>
      </c>
      <c r="S17" s="1090" t="s">
        <v>212</v>
      </c>
      <c r="T17" s="1078" t="s">
        <v>103</v>
      </c>
      <c r="U17" s="1081" t="s">
        <v>26</v>
      </c>
      <c r="V17" s="1210" t="s">
        <v>104</v>
      </c>
      <c r="W17" s="1105">
        <v>0.02</v>
      </c>
      <c r="X17" s="1090">
        <v>65</v>
      </c>
      <c r="Y17" s="1090" t="s">
        <v>57</v>
      </c>
      <c r="Z17" s="1090" t="s">
        <v>31</v>
      </c>
      <c r="AA17" s="1107"/>
      <c r="AB17" s="1107"/>
      <c r="AC17" s="1090" t="s">
        <v>60</v>
      </c>
      <c r="AD17" s="1096" t="s">
        <v>61</v>
      </c>
      <c r="AE17" s="1096" t="s">
        <v>62</v>
      </c>
      <c r="AF17" s="9" t="s">
        <v>2195</v>
      </c>
      <c r="AG17" s="10" t="s">
        <v>49</v>
      </c>
      <c r="AH17" s="735" t="s">
        <v>105</v>
      </c>
      <c r="AI17" s="11">
        <v>43922</v>
      </c>
      <c r="AJ17" s="11">
        <v>44165</v>
      </c>
      <c r="AK17" s="824">
        <f t="shared" si="0"/>
        <v>243</v>
      </c>
      <c r="AL17" s="28">
        <v>0.33</v>
      </c>
      <c r="AM17" s="14" t="s">
        <v>25</v>
      </c>
      <c r="AN17" s="683" t="s">
        <v>71</v>
      </c>
      <c r="AO17" s="683" t="s">
        <v>72</v>
      </c>
      <c r="AP17" s="683" t="s">
        <v>77</v>
      </c>
      <c r="AQ17" s="15" t="s">
        <v>106</v>
      </c>
    </row>
    <row r="18" spans="1:43" ht="60.75" customHeight="1" x14ac:dyDescent="0.25">
      <c r="A18" s="1206"/>
      <c r="B18" s="1091"/>
      <c r="C18" s="1091"/>
      <c r="D18" s="1091"/>
      <c r="E18" s="1199"/>
      <c r="F18" s="1091"/>
      <c r="G18" s="1091"/>
      <c r="H18" s="1091"/>
      <c r="I18" s="1199"/>
      <c r="J18" s="1091"/>
      <c r="K18" s="1199"/>
      <c r="L18" s="1091"/>
      <c r="M18" s="1091"/>
      <c r="N18" s="1091"/>
      <c r="O18" s="1091"/>
      <c r="P18" s="1091"/>
      <c r="Q18" s="1199"/>
      <c r="R18" s="1091"/>
      <c r="S18" s="1091"/>
      <c r="T18" s="1079"/>
      <c r="U18" s="1082"/>
      <c r="V18" s="1211"/>
      <c r="W18" s="1213"/>
      <c r="X18" s="1091"/>
      <c r="Y18" s="1091"/>
      <c r="Z18" s="1091"/>
      <c r="AA18" s="1141"/>
      <c r="AB18" s="1141"/>
      <c r="AC18" s="1091"/>
      <c r="AD18" s="1097"/>
      <c r="AE18" s="1097"/>
      <c r="AF18" s="16" t="s">
        <v>2196</v>
      </c>
      <c r="AG18" s="17" t="s">
        <v>49</v>
      </c>
      <c r="AH18" s="736" t="s">
        <v>107</v>
      </c>
      <c r="AI18" s="18">
        <v>43831</v>
      </c>
      <c r="AJ18" s="18">
        <v>44165</v>
      </c>
      <c r="AK18" s="825">
        <f t="shared" si="0"/>
        <v>334</v>
      </c>
      <c r="AL18" s="29">
        <v>0.33</v>
      </c>
      <c r="AM18" s="20" t="s">
        <v>25</v>
      </c>
      <c r="AN18" s="699" t="s">
        <v>71</v>
      </c>
      <c r="AO18" s="699" t="s">
        <v>72</v>
      </c>
      <c r="AP18" s="699" t="s">
        <v>77</v>
      </c>
      <c r="AQ18" s="21" t="s">
        <v>106</v>
      </c>
    </row>
    <row r="19" spans="1:43" ht="48" customHeight="1" thickBot="1" x14ac:dyDescent="0.3">
      <c r="A19" s="1110"/>
      <c r="B19" s="1092"/>
      <c r="C19" s="1092"/>
      <c r="D19" s="1092"/>
      <c r="E19" s="1200"/>
      <c r="F19" s="1092"/>
      <c r="G19" s="1092"/>
      <c r="H19" s="1092"/>
      <c r="I19" s="1200"/>
      <c r="J19" s="1092"/>
      <c r="K19" s="1200"/>
      <c r="L19" s="1092"/>
      <c r="M19" s="1092"/>
      <c r="N19" s="1092"/>
      <c r="O19" s="1092"/>
      <c r="P19" s="1092"/>
      <c r="Q19" s="1200"/>
      <c r="R19" s="1092"/>
      <c r="S19" s="1092"/>
      <c r="T19" s="1080"/>
      <c r="U19" s="1083"/>
      <c r="V19" s="1212"/>
      <c r="W19" s="1214"/>
      <c r="X19" s="1092"/>
      <c r="Y19" s="1092"/>
      <c r="Z19" s="1092"/>
      <c r="AA19" s="1108"/>
      <c r="AB19" s="1108"/>
      <c r="AC19" s="1092"/>
      <c r="AD19" s="1098"/>
      <c r="AE19" s="1098"/>
      <c r="AF19" s="866" t="s">
        <v>2197</v>
      </c>
      <c r="AG19" s="23" t="s">
        <v>49</v>
      </c>
      <c r="AH19" s="737" t="s">
        <v>108</v>
      </c>
      <c r="AI19" s="24">
        <v>43922</v>
      </c>
      <c r="AJ19" s="24">
        <v>44165</v>
      </c>
      <c r="AK19" s="826">
        <f t="shared" ref="AK19:AK23" si="1">AJ19-AI19</f>
        <v>243</v>
      </c>
      <c r="AL19" s="30">
        <v>0.34</v>
      </c>
      <c r="AM19" s="26" t="s">
        <v>25</v>
      </c>
      <c r="AN19" s="684" t="s">
        <v>227</v>
      </c>
      <c r="AO19" s="684" t="s">
        <v>228</v>
      </c>
      <c r="AP19" s="684" t="s">
        <v>85</v>
      </c>
      <c r="AQ19" s="27" t="s">
        <v>86</v>
      </c>
    </row>
    <row r="20" spans="1:43" ht="61.5" customHeight="1" thickTop="1" x14ac:dyDescent="0.25">
      <c r="A20" s="1109" t="s">
        <v>53</v>
      </c>
      <c r="B20" s="1090" t="s">
        <v>53</v>
      </c>
      <c r="C20" s="1090" t="s">
        <v>203</v>
      </c>
      <c r="D20" s="1090" t="s">
        <v>204</v>
      </c>
      <c r="E20" s="1198" t="s">
        <v>54</v>
      </c>
      <c r="F20" s="1090" t="s">
        <v>205</v>
      </c>
      <c r="G20" s="1090" t="s">
        <v>206</v>
      </c>
      <c r="H20" s="1090" t="s">
        <v>204</v>
      </c>
      <c r="I20" s="1198" t="s">
        <v>207</v>
      </c>
      <c r="J20" s="1090" t="s">
        <v>208</v>
      </c>
      <c r="K20" s="1198" t="s">
        <v>209</v>
      </c>
      <c r="L20" s="1090">
        <v>68</v>
      </c>
      <c r="M20" s="1090" t="s">
        <v>30</v>
      </c>
      <c r="N20" s="1090" t="s">
        <v>55</v>
      </c>
      <c r="O20" s="1090" t="s">
        <v>56</v>
      </c>
      <c r="P20" s="1090" t="s">
        <v>210</v>
      </c>
      <c r="Q20" s="1198" t="s">
        <v>211</v>
      </c>
      <c r="R20" s="1090">
        <v>76</v>
      </c>
      <c r="S20" s="1090" t="s">
        <v>212</v>
      </c>
      <c r="T20" s="1078" t="s">
        <v>109</v>
      </c>
      <c r="U20" s="1081" t="s">
        <v>26</v>
      </c>
      <c r="V20" s="1210" t="s">
        <v>2131</v>
      </c>
      <c r="W20" s="1105">
        <v>0.02</v>
      </c>
      <c r="X20" s="1090">
        <v>1</v>
      </c>
      <c r="Y20" s="1090" t="s">
        <v>245</v>
      </c>
      <c r="Z20" s="1090" t="s">
        <v>31</v>
      </c>
      <c r="AA20" s="1107"/>
      <c r="AB20" s="1107"/>
      <c r="AC20" s="1090" t="s">
        <v>172</v>
      </c>
      <c r="AD20" s="1096" t="s">
        <v>61</v>
      </c>
      <c r="AE20" s="1096" t="s">
        <v>62</v>
      </c>
      <c r="AF20" s="863" t="s">
        <v>2198</v>
      </c>
      <c r="AG20" s="653" t="s">
        <v>49</v>
      </c>
      <c r="AH20" s="735" t="s">
        <v>2149</v>
      </c>
      <c r="AI20" s="11">
        <v>43831</v>
      </c>
      <c r="AJ20" s="11">
        <v>43845</v>
      </c>
      <c r="AK20" s="824">
        <f t="shared" si="1"/>
        <v>14</v>
      </c>
      <c r="AL20" s="28">
        <v>0.4</v>
      </c>
      <c r="AM20" s="14" t="s">
        <v>25</v>
      </c>
      <c r="AN20" s="683" t="s">
        <v>75</v>
      </c>
      <c r="AO20" s="683" t="s">
        <v>76</v>
      </c>
      <c r="AP20" s="687"/>
      <c r="AQ20" s="15"/>
    </row>
    <row r="21" spans="1:43" ht="61.5" customHeight="1" x14ac:dyDescent="0.25">
      <c r="A21" s="1206"/>
      <c r="B21" s="1091"/>
      <c r="C21" s="1091"/>
      <c r="D21" s="1091"/>
      <c r="E21" s="1199"/>
      <c r="F21" s="1091"/>
      <c r="G21" s="1091"/>
      <c r="H21" s="1091"/>
      <c r="I21" s="1199"/>
      <c r="J21" s="1091"/>
      <c r="K21" s="1199"/>
      <c r="L21" s="1091"/>
      <c r="M21" s="1091"/>
      <c r="N21" s="1091"/>
      <c r="O21" s="1091"/>
      <c r="P21" s="1091"/>
      <c r="Q21" s="1199"/>
      <c r="R21" s="1091"/>
      <c r="S21" s="1091"/>
      <c r="T21" s="1079"/>
      <c r="U21" s="1082"/>
      <c r="V21" s="1211"/>
      <c r="W21" s="1213"/>
      <c r="X21" s="1091"/>
      <c r="Y21" s="1091"/>
      <c r="Z21" s="1091"/>
      <c r="AA21" s="1141"/>
      <c r="AB21" s="1141"/>
      <c r="AC21" s="1091"/>
      <c r="AD21" s="1097"/>
      <c r="AE21" s="1097"/>
      <c r="AF21" s="863" t="s">
        <v>2199</v>
      </c>
      <c r="AG21" s="654" t="s">
        <v>49</v>
      </c>
      <c r="AH21" s="736" t="s">
        <v>2150</v>
      </c>
      <c r="AI21" s="18">
        <v>43831</v>
      </c>
      <c r="AJ21" s="18">
        <v>43860</v>
      </c>
      <c r="AK21" s="825">
        <f t="shared" si="1"/>
        <v>29</v>
      </c>
      <c r="AL21" s="29">
        <v>0.1</v>
      </c>
      <c r="AM21" s="20" t="s">
        <v>25</v>
      </c>
      <c r="AN21" s="699" t="s">
        <v>75</v>
      </c>
      <c r="AO21" s="699" t="s">
        <v>76</v>
      </c>
      <c r="AP21" s="699"/>
      <c r="AQ21" s="21"/>
    </row>
    <row r="22" spans="1:43" ht="52.5" customHeight="1" x14ac:dyDescent="0.25">
      <c r="A22" s="1206"/>
      <c r="B22" s="1091"/>
      <c r="C22" s="1091"/>
      <c r="D22" s="1091"/>
      <c r="E22" s="1199"/>
      <c r="F22" s="1091"/>
      <c r="G22" s="1091"/>
      <c r="H22" s="1091"/>
      <c r="I22" s="1199"/>
      <c r="J22" s="1091"/>
      <c r="K22" s="1199"/>
      <c r="L22" s="1091"/>
      <c r="M22" s="1091"/>
      <c r="N22" s="1091"/>
      <c r="O22" s="1091"/>
      <c r="P22" s="1091"/>
      <c r="Q22" s="1199"/>
      <c r="R22" s="1091"/>
      <c r="S22" s="1091"/>
      <c r="T22" s="1079"/>
      <c r="U22" s="1082"/>
      <c r="V22" s="1211"/>
      <c r="W22" s="1213"/>
      <c r="X22" s="1091"/>
      <c r="Y22" s="1091"/>
      <c r="Z22" s="1091"/>
      <c r="AA22" s="1141"/>
      <c r="AB22" s="1141"/>
      <c r="AC22" s="1091"/>
      <c r="AD22" s="1097"/>
      <c r="AE22" s="1097"/>
      <c r="AF22" s="16" t="s">
        <v>2200</v>
      </c>
      <c r="AG22" s="654" t="s">
        <v>49</v>
      </c>
      <c r="AH22" s="736" t="s">
        <v>2151</v>
      </c>
      <c r="AI22" s="18">
        <v>43860</v>
      </c>
      <c r="AJ22" s="18">
        <v>43889</v>
      </c>
      <c r="AK22" s="825">
        <f t="shared" si="1"/>
        <v>29</v>
      </c>
      <c r="AL22" s="29">
        <v>0.1</v>
      </c>
      <c r="AM22" s="20" t="s">
        <v>25</v>
      </c>
      <c r="AN22" s="699" t="s">
        <v>75</v>
      </c>
      <c r="AO22" s="699" t="s">
        <v>76</v>
      </c>
      <c r="AP22" s="699" t="s">
        <v>77</v>
      </c>
      <c r="AQ22" s="21" t="s">
        <v>2152</v>
      </c>
    </row>
    <row r="23" spans="1:43" ht="66" customHeight="1" thickBot="1" x14ac:dyDescent="0.3">
      <c r="A23" s="1110"/>
      <c r="B23" s="1092"/>
      <c r="C23" s="1092"/>
      <c r="D23" s="1092"/>
      <c r="E23" s="1200"/>
      <c r="F23" s="1092"/>
      <c r="G23" s="1092"/>
      <c r="H23" s="1092"/>
      <c r="I23" s="1200"/>
      <c r="J23" s="1092"/>
      <c r="K23" s="1200"/>
      <c r="L23" s="1092"/>
      <c r="M23" s="1092"/>
      <c r="N23" s="1092"/>
      <c r="O23" s="1092"/>
      <c r="P23" s="1092"/>
      <c r="Q23" s="1200"/>
      <c r="R23" s="1092"/>
      <c r="S23" s="1092"/>
      <c r="T23" s="1080"/>
      <c r="U23" s="1083"/>
      <c r="V23" s="1212"/>
      <c r="W23" s="1214"/>
      <c r="X23" s="1092"/>
      <c r="Y23" s="1092"/>
      <c r="Z23" s="1092"/>
      <c r="AA23" s="1108"/>
      <c r="AB23" s="1108"/>
      <c r="AC23" s="1092"/>
      <c r="AD23" s="1098"/>
      <c r="AE23" s="1098"/>
      <c r="AF23" s="866" t="s">
        <v>2201</v>
      </c>
      <c r="AG23" s="655" t="s">
        <v>49</v>
      </c>
      <c r="AH23" s="737" t="s">
        <v>2153</v>
      </c>
      <c r="AI23" s="24">
        <v>44105</v>
      </c>
      <c r="AJ23" s="670">
        <v>44165</v>
      </c>
      <c r="AK23" s="826">
        <f t="shared" si="1"/>
        <v>60</v>
      </c>
      <c r="AL23" s="30">
        <v>0.4</v>
      </c>
      <c r="AM23" s="26" t="s">
        <v>25</v>
      </c>
      <c r="AN23" s="684" t="s">
        <v>75</v>
      </c>
      <c r="AO23" s="684" t="s">
        <v>76</v>
      </c>
      <c r="AP23" s="684" t="s">
        <v>77</v>
      </c>
      <c r="AQ23" s="27" t="s">
        <v>2152</v>
      </c>
    </row>
    <row r="24" spans="1:43" ht="41.25" thickTop="1" x14ac:dyDescent="0.25">
      <c r="A24" s="1109" t="s">
        <v>53</v>
      </c>
      <c r="B24" s="1090" t="s">
        <v>53</v>
      </c>
      <c r="C24" s="1090" t="s">
        <v>203</v>
      </c>
      <c r="D24" s="1090" t="s">
        <v>204</v>
      </c>
      <c r="E24" s="1198" t="s">
        <v>54</v>
      </c>
      <c r="F24" s="1090" t="s">
        <v>205</v>
      </c>
      <c r="G24" s="1090" t="s">
        <v>206</v>
      </c>
      <c r="H24" s="1090" t="s">
        <v>204</v>
      </c>
      <c r="I24" s="1198" t="s">
        <v>207</v>
      </c>
      <c r="J24" s="1090" t="s">
        <v>208</v>
      </c>
      <c r="K24" s="1198" t="s">
        <v>209</v>
      </c>
      <c r="L24" s="1090">
        <v>68</v>
      </c>
      <c r="M24" s="1090" t="s">
        <v>30</v>
      </c>
      <c r="N24" s="1090" t="s">
        <v>55</v>
      </c>
      <c r="O24" s="1090" t="s">
        <v>56</v>
      </c>
      <c r="P24" s="1090" t="s">
        <v>210</v>
      </c>
      <c r="Q24" s="1198" t="s">
        <v>211</v>
      </c>
      <c r="R24" s="1090">
        <v>76</v>
      </c>
      <c r="S24" s="1090" t="s">
        <v>212</v>
      </c>
      <c r="T24" s="1078" t="s">
        <v>118</v>
      </c>
      <c r="U24" s="1081" t="s">
        <v>26</v>
      </c>
      <c r="V24" s="1210" t="s">
        <v>119</v>
      </c>
      <c r="W24" s="1105">
        <v>0.03</v>
      </c>
      <c r="X24" s="1090">
        <v>80</v>
      </c>
      <c r="Y24" s="1090" t="s">
        <v>57</v>
      </c>
      <c r="Z24" s="1090" t="s">
        <v>31</v>
      </c>
      <c r="AA24" s="1107"/>
      <c r="AB24" s="1107"/>
      <c r="AC24" s="1090" t="s">
        <v>60</v>
      </c>
      <c r="AD24" s="1096" t="s">
        <v>61</v>
      </c>
      <c r="AE24" s="1096" t="s">
        <v>62</v>
      </c>
      <c r="AF24" s="863" t="s">
        <v>2202</v>
      </c>
      <c r="AG24" s="10" t="s">
        <v>49</v>
      </c>
      <c r="AH24" s="735" t="s">
        <v>120</v>
      </c>
      <c r="AI24" s="11">
        <v>43840</v>
      </c>
      <c r="AJ24" s="11">
        <v>43920</v>
      </c>
      <c r="AK24" s="824">
        <f>AJ24-AI24</f>
        <v>80</v>
      </c>
      <c r="AL24" s="28">
        <v>0.8</v>
      </c>
      <c r="AM24" s="14" t="s">
        <v>25</v>
      </c>
      <c r="AN24" s="683" t="s">
        <v>67</v>
      </c>
      <c r="AO24" s="683" t="s">
        <v>68</v>
      </c>
      <c r="AP24" s="683" t="s">
        <v>64</v>
      </c>
      <c r="AQ24" s="15" t="s">
        <v>111</v>
      </c>
    </row>
    <row r="25" spans="1:43" ht="60" customHeight="1" thickBot="1" x14ac:dyDescent="0.3">
      <c r="A25" s="1110"/>
      <c r="B25" s="1092"/>
      <c r="C25" s="1092"/>
      <c r="D25" s="1092"/>
      <c r="E25" s="1200"/>
      <c r="F25" s="1092"/>
      <c r="G25" s="1092"/>
      <c r="H25" s="1092"/>
      <c r="I25" s="1200"/>
      <c r="J25" s="1092"/>
      <c r="K25" s="1200"/>
      <c r="L25" s="1092"/>
      <c r="M25" s="1092"/>
      <c r="N25" s="1092"/>
      <c r="O25" s="1092"/>
      <c r="P25" s="1092"/>
      <c r="Q25" s="1200"/>
      <c r="R25" s="1092"/>
      <c r="S25" s="1092"/>
      <c r="T25" s="1080"/>
      <c r="U25" s="1083"/>
      <c r="V25" s="1212"/>
      <c r="W25" s="1214"/>
      <c r="X25" s="1092"/>
      <c r="Y25" s="1092"/>
      <c r="Z25" s="1092"/>
      <c r="AA25" s="1108"/>
      <c r="AB25" s="1108"/>
      <c r="AC25" s="1092"/>
      <c r="AD25" s="1098"/>
      <c r="AE25" s="1098"/>
      <c r="AF25" s="866" t="s">
        <v>2203</v>
      </c>
      <c r="AG25" s="23" t="s">
        <v>49</v>
      </c>
      <c r="AH25" s="737" t="s">
        <v>121</v>
      </c>
      <c r="AI25" s="24">
        <v>43922</v>
      </c>
      <c r="AJ25" s="24">
        <v>44012</v>
      </c>
      <c r="AK25" s="826">
        <f>AJ25-AI25</f>
        <v>90</v>
      </c>
      <c r="AL25" s="30">
        <v>0.2</v>
      </c>
      <c r="AM25" s="26" t="s">
        <v>25</v>
      </c>
      <c r="AN25" s="684" t="s">
        <v>67</v>
      </c>
      <c r="AO25" s="684" t="s">
        <v>68</v>
      </c>
      <c r="AP25" s="684" t="s">
        <v>64</v>
      </c>
      <c r="AQ25" s="27" t="s">
        <v>111</v>
      </c>
    </row>
    <row r="26" spans="1:43" ht="64.5" customHeight="1" thickTop="1" x14ac:dyDescent="0.25">
      <c r="A26" s="1109" t="s">
        <v>53</v>
      </c>
      <c r="B26" s="1090" t="s">
        <v>53</v>
      </c>
      <c r="C26" s="1090" t="s">
        <v>203</v>
      </c>
      <c r="D26" s="1090" t="s">
        <v>204</v>
      </c>
      <c r="E26" s="1198" t="s">
        <v>54</v>
      </c>
      <c r="F26" s="1090" t="s">
        <v>205</v>
      </c>
      <c r="G26" s="1090" t="s">
        <v>206</v>
      </c>
      <c r="H26" s="1090" t="s">
        <v>204</v>
      </c>
      <c r="I26" s="1198" t="s">
        <v>207</v>
      </c>
      <c r="J26" s="1090" t="s">
        <v>208</v>
      </c>
      <c r="K26" s="1198" t="s">
        <v>209</v>
      </c>
      <c r="L26" s="1090">
        <v>68</v>
      </c>
      <c r="M26" s="1090" t="s">
        <v>30</v>
      </c>
      <c r="N26" s="1090" t="s">
        <v>122</v>
      </c>
      <c r="O26" s="1090" t="s">
        <v>123</v>
      </c>
      <c r="P26" s="1090" t="s">
        <v>210</v>
      </c>
      <c r="Q26" s="1198" t="s">
        <v>213</v>
      </c>
      <c r="R26" s="1090">
        <v>76</v>
      </c>
      <c r="S26" s="1090" t="s">
        <v>212</v>
      </c>
      <c r="T26" s="1078" t="s">
        <v>124</v>
      </c>
      <c r="U26" s="1081" t="s">
        <v>26</v>
      </c>
      <c r="V26" s="1210" t="s">
        <v>125</v>
      </c>
      <c r="W26" s="1105">
        <v>0.1</v>
      </c>
      <c r="X26" s="1090">
        <v>1142</v>
      </c>
      <c r="Y26" s="1090" t="s">
        <v>245</v>
      </c>
      <c r="Z26" s="1090" t="s">
        <v>31</v>
      </c>
      <c r="AA26" s="1107"/>
      <c r="AB26" s="1107"/>
      <c r="AC26" s="1090" t="s">
        <v>126</v>
      </c>
      <c r="AD26" s="1096" t="s">
        <v>61</v>
      </c>
      <c r="AE26" s="1096" t="s">
        <v>62</v>
      </c>
      <c r="AF26" s="863" t="s">
        <v>2204</v>
      </c>
      <c r="AG26" s="10" t="s">
        <v>49</v>
      </c>
      <c r="AH26" s="735" t="s">
        <v>127</v>
      </c>
      <c r="AI26" s="11">
        <v>44105</v>
      </c>
      <c r="AJ26" s="11">
        <v>44165</v>
      </c>
      <c r="AK26" s="824">
        <f>AJ26-AI26</f>
        <v>60</v>
      </c>
      <c r="AL26" s="28">
        <v>0.4</v>
      </c>
      <c r="AM26" s="14" t="s">
        <v>25</v>
      </c>
      <c r="AN26" s="683" t="s">
        <v>67</v>
      </c>
      <c r="AO26" s="683" t="s">
        <v>68</v>
      </c>
      <c r="AP26" s="683"/>
      <c r="AQ26" s="15"/>
    </row>
    <row r="27" spans="1:43" ht="52.5" customHeight="1" x14ac:dyDescent="0.25">
      <c r="A27" s="1206"/>
      <c r="B27" s="1091"/>
      <c r="C27" s="1091"/>
      <c r="D27" s="1091"/>
      <c r="E27" s="1199"/>
      <c r="F27" s="1091"/>
      <c r="G27" s="1091"/>
      <c r="H27" s="1091"/>
      <c r="I27" s="1199"/>
      <c r="J27" s="1091"/>
      <c r="K27" s="1199"/>
      <c r="L27" s="1091"/>
      <c r="M27" s="1091"/>
      <c r="N27" s="1091"/>
      <c r="O27" s="1091"/>
      <c r="P27" s="1091"/>
      <c r="Q27" s="1199"/>
      <c r="R27" s="1091"/>
      <c r="S27" s="1091"/>
      <c r="T27" s="1079"/>
      <c r="U27" s="1082"/>
      <c r="V27" s="1211"/>
      <c r="W27" s="1140"/>
      <c r="X27" s="1091"/>
      <c r="Y27" s="1091"/>
      <c r="Z27" s="1091"/>
      <c r="AA27" s="1141"/>
      <c r="AB27" s="1141"/>
      <c r="AC27" s="1091"/>
      <c r="AD27" s="1097"/>
      <c r="AE27" s="1097"/>
      <c r="AF27" s="16" t="s">
        <v>2205</v>
      </c>
      <c r="AG27" s="17" t="s">
        <v>49</v>
      </c>
      <c r="AH27" s="736" t="s">
        <v>128</v>
      </c>
      <c r="AI27" s="18">
        <v>43831</v>
      </c>
      <c r="AJ27" s="18">
        <v>44165</v>
      </c>
      <c r="AK27" s="825">
        <f t="shared" ref="AK27:AK36" si="2">AJ27-AI27</f>
        <v>334</v>
      </c>
      <c r="AL27" s="29">
        <v>0.15</v>
      </c>
      <c r="AM27" s="20" t="s">
        <v>25</v>
      </c>
      <c r="AN27" s="699" t="s">
        <v>71</v>
      </c>
      <c r="AO27" s="699" t="s">
        <v>72</v>
      </c>
      <c r="AP27" s="699" t="s">
        <v>50</v>
      </c>
      <c r="AQ27" s="21" t="s">
        <v>73</v>
      </c>
    </row>
    <row r="28" spans="1:43" ht="56.25" customHeight="1" x14ac:dyDescent="0.25">
      <c r="A28" s="1206"/>
      <c r="B28" s="1091"/>
      <c r="C28" s="1091"/>
      <c r="D28" s="1091"/>
      <c r="E28" s="1199"/>
      <c r="F28" s="1091"/>
      <c r="G28" s="1091"/>
      <c r="H28" s="1091"/>
      <c r="I28" s="1199"/>
      <c r="J28" s="1091"/>
      <c r="K28" s="1199"/>
      <c r="L28" s="1091"/>
      <c r="M28" s="1091"/>
      <c r="N28" s="1091"/>
      <c r="O28" s="1091"/>
      <c r="P28" s="1091"/>
      <c r="Q28" s="1199"/>
      <c r="R28" s="1091"/>
      <c r="S28" s="1091"/>
      <c r="T28" s="1079"/>
      <c r="U28" s="1082"/>
      <c r="V28" s="1211"/>
      <c r="W28" s="1140"/>
      <c r="X28" s="1091"/>
      <c r="Y28" s="1091"/>
      <c r="Z28" s="1091"/>
      <c r="AA28" s="1141"/>
      <c r="AB28" s="1141"/>
      <c r="AC28" s="1091"/>
      <c r="AD28" s="1097"/>
      <c r="AE28" s="1097"/>
      <c r="AF28" s="16" t="s">
        <v>2206</v>
      </c>
      <c r="AG28" s="654" t="s">
        <v>49</v>
      </c>
      <c r="AH28" s="736" t="s">
        <v>129</v>
      </c>
      <c r="AI28" s="18">
        <v>43831</v>
      </c>
      <c r="AJ28" s="18">
        <v>44165</v>
      </c>
      <c r="AK28" s="825">
        <f t="shared" si="2"/>
        <v>334</v>
      </c>
      <c r="AL28" s="29">
        <v>0.3</v>
      </c>
      <c r="AM28" s="20" t="s">
        <v>25</v>
      </c>
      <c r="AN28" s="699" t="s">
        <v>67</v>
      </c>
      <c r="AO28" s="699" t="s">
        <v>68</v>
      </c>
      <c r="AP28" s="699" t="s">
        <v>77</v>
      </c>
      <c r="AQ28" s="21" t="s">
        <v>229</v>
      </c>
    </row>
    <row r="29" spans="1:43" ht="47.25" customHeight="1" thickBot="1" x14ac:dyDescent="0.3">
      <c r="A29" s="1110"/>
      <c r="B29" s="1092"/>
      <c r="C29" s="1092"/>
      <c r="D29" s="1092"/>
      <c r="E29" s="1200"/>
      <c r="F29" s="1092"/>
      <c r="G29" s="1092"/>
      <c r="H29" s="1092"/>
      <c r="I29" s="1200"/>
      <c r="J29" s="1092"/>
      <c r="K29" s="1200"/>
      <c r="L29" s="1092"/>
      <c r="M29" s="1092"/>
      <c r="N29" s="1092"/>
      <c r="O29" s="1092"/>
      <c r="P29" s="1092"/>
      <c r="Q29" s="1200"/>
      <c r="R29" s="1092"/>
      <c r="S29" s="1092"/>
      <c r="T29" s="1080"/>
      <c r="U29" s="1083"/>
      <c r="V29" s="1212"/>
      <c r="W29" s="1214"/>
      <c r="X29" s="1092"/>
      <c r="Y29" s="1092"/>
      <c r="Z29" s="1092"/>
      <c r="AA29" s="1108"/>
      <c r="AB29" s="1108"/>
      <c r="AC29" s="1092"/>
      <c r="AD29" s="1098"/>
      <c r="AE29" s="1098"/>
      <c r="AF29" s="866" t="s">
        <v>2207</v>
      </c>
      <c r="AG29" s="23" t="s">
        <v>49</v>
      </c>
      <c r="AH29" s="737" t="s">
        <v>130</v>
      </c>
      <c r="AI29" s="24">
        <v>43983</v>
      </c>
      <c r="AJ29" s="24">
        <v>44165</v>
      </c>
      <c r="AK29" s="826">
        <f t="shared" si="2"/>
        <v>182</v>
      </c>
      <c r="AL29" s="30">
        <v>0.15</v>
      </c>
      <c r="AM29" s="26" t="s">
        <v>25</v>
      </c>
      <c r="AN29" s="684" t="s">
        <v>67</v>
      </c>
      <c r="AO29" s="684" t="s">
        <v>68</v>
      </c>
      <c r="AP29" s="684" t="s">
        <v>77</v>
      </c>
      <c r="AQ29" s="27" t="s">
        <v>229</v>
      </c>
    </row>
    <row r="30" spans="1:43" ht="55.5" customHeight="1" thickTop="1" x14ac:dyDescent="0.25">
      <c r="A30" s="1109" t="s">
        <v>53</v>
      </c>
      <c r="B30" s="1090" t="s">
        <v>53</v>
      </c>
      <c r="C30" s="1090" t="s">
        <v>203</v>
      </c>
      <c r="D30" s="1090" t="s">
        <v>204</v>
      </c>
      <c r="E30" s="1198" t="s">
        <v>54</v>
      </c>
      <c r="F30" s="1090" t="s">
        <v>205</v>
      </c>
      <c r="G30" s="1090" t="s">
        <v>206</v>
      </c>
      <c r="H30" s="1090" t="s">
        <v>204</v>
      </c>
      <c r="I30" s="1198" t="s">
        <v>207</v>
      </c>
      <c r="J30" s="1090" t="s">
        <v>208</v>
      </c>
      <c r="K30" s="1198" t="s">
        <v>209</v>
      </c>
      <c r="L30" s="1090">
        <v>68</v>
      </c>
      <c r="M30" s="1090" t="s">
        <v>30</v>
      </c>
      <c r="N30" s="1090" t="s">
        <v>122</v>
      </c>
      <c r="O30" s="1090" t="s">
        <v>123</v>
      </c>
      <c r="P30" s="1090" t="s">
        <v>214</v>
      </c>
      <c r="Q30" s="1198" t="s">
        <v>213</v>
      </c>
      <c r="R30" s="1090">
        <v>68</v>
      </c>
      <c r="S30" s="1090" t="s">
        <v>212</v>
      </c>
      <c r="T30" s="1078" t="s">
        <v>131</v>
      </c>
      <c r="U30" s="1081" t="s">
        <v>26</v>
      </c>
      <c r="V30" s="1210" t="s">
        <v>132</v>
      </c>
      <c r="W30" s="1105">
        <v>0.02</v>
      </c>
      <c r="X30" s="1090">
        <v>60</v>
      </c>
      <c r="Y30" s="1090" t="s">
        <v>57</v>
      </c>
      <c r="Z30" s="1090" t="s">
        <v>31</v>
      </c>
      <c r="AA30" s="1107"/>
      <c r="AB30" s="1107"/>
      <c r="AC30" s="1090" t="s">
        <v>60</v>
      </c>
      <c r="AD30" s="1096" t="s">
        <v>61</v>
      </c>
      <c r="AE30" s="1096" t="s">
        <v>62</v>
      </c>
      <c r="AF30" s="863" t="s">
        <v>2208</v>
      </c>
      <c r="AG30" s="653" t="s">
        <v>49</v>
      </c>
      <c r="AH30" s="735" t="s">
        <v>133</v>
      </c>
      <c r="AI30" s="11">
        <v>43831</v>
      </c>
      <c r="AJ30" s="11">
        <v>44165</v>
      </c>
      <c r="AK30" s="824">
        <f t="shared" si="2"/>
        <v>334</v>
      </c>
      <c r="AL30" s="28">
        <v>0.3</v>
      </c>
      <c r="AM30" s="14" t="s">
        <v>25</v>
      </c>
      <c r="AN30" s="683" t="s">
        <v>71</v>
      </c>
      <c r="AO30" s="683" t="s">
        <v>72</v>
      </c>
      <c r="AP30" s="683" t="s">
        <v>85</v>
      </c>
      <c r="AQ30" s="15" t="s">
        <v>134</v>
      </c>
    </row>
    <row r="31" spans="1:43" ht="55.5" customHeight="1" x14ac:dyDescent="0.25">
      <c r="A31" s="1206"/>
      <c r="B31" s="1091"/>
      <c r="C31" s="1091"/>
      <c r="D31" s="1091"/>
      <c r="E31" s="1199"/>
      <c r="F31" s="1091"/>
      <c r="G31" s="1091"/>
      <c r="H31" s="1091"/>
      <c r="I31" s="1199"/>
      <c r="J31" s="1091"/>
      <c r="K31" s="1199"/>
      <c r="L31" s="1091"/>
      <c r="M31" s="1091"/>
      <c r="N31" s="1091"/>
      <c r="O31" s="1091"/>
      <c r="P31" s="1091"/>
      <c r="Q31" s="1199"/>
      <c r="R31" s="1091"/>
      <c r="S31" s="1091"/>
      <c r="T31" s="1079"/>
      <c r="U31" s="1082"/>
      <c r="V31" s="1211"/>
      <c r="W31" s="1140"/>
      <c r="X31" s="1091"/>
      <c r="Y31" s="1091"/>
      <c r="Z31" s="1091"/>
      <c r="AA31" s="1141"/>
      <c r="AB31" s="1141"/>
      <c r="AC31" s="1091"/>
      <c r="AD31" s="1097"/>
      <c r="AE31" s="1097"/>
      <c r="AF31" s="16" t="s">
        <v>2209</v>
      </c>
      <c r="AG31" s="654" t="s">
        <v>49</v>
      </c>
      <c r="AH31" s="736" t="s">
        <v>114</v>
      </c>
      <c r="AI31" s="18">
        <v>43831</v>
      </c>
      <c r="AJ31" s="18">
        <v>44165</v>
      </c>
      <c r="AK31" s="825">
        <f t="shared" si="2"/>
        <v>334</v>
      </c>
      <c r="AL31" s="29">
        <v>0.2</v>
      </c>
      <c r="AM31" s="20" t="s">
        <v>25</v>
      </c>
      <c r="AN31" s="699" t="s">
        <v>71</v>
      </c>
      <c r="AO31" s="699" t="s">
        <v>72</v>
      </c>
      <c r="AP31" s="688" t="s">
        <v>77</v>
      </c>
      <c r="AQ31" s="671" t="s">
        <v>106</v>
      </c>
    </row>
    <row r="32" spans="1:43" ht="86.25" customHeight="1" x14ac:dyDescent="0.25">
      <c r="A32" s="1206"/>
      <c r="B32" s="1091"/>
      <c r="C32" s="1091"/>
      <c r="D32" s="1091"/>
      <c r="E32" s="1199"/>
      <c r="F32" s="1091"/>
      <c r="G32" s="1091"/>
      <c r="H32" s="1091"/>
      <c r="I32" s="1199"/>
      <c r="J32" s="1091"/>
      <c r="K32" s="1199"/>
      <c r="L32" s="1091"/>
      <c r="M32" s="1091"/>
      <c r="N32" s="1091"/>
      <c r="O32" s="1091"/>
      <c r="P32" s="1091"/>
      <c r="Q32" s="1199"/>
      <c r="R32" s="1091"/>
      <c r="S32" s="1091"/>
      <c r="T32" s="1079"/>
      <c r="U32" s="1082"/>
      <c r="V32" s="1211"/>
      <c r="W32" s="1213"/>
      <c r="X32" s="1091"/>
      <c r="Y32" s="1091"/>
      <c r="Z32" s="1091"/>
      <c r="AA32" s="1141"/>
      <c r="AB32" s="1141"/>
      <c r="AC32" s="1091"/>
      <c r="AD32" s="1097"/>
      <c r="AE32" s="1097"/>
      <c r="AF32" s="16" t="s">
        <v>2210</v>
      </c>
      <c r="AG32" s="654" t="s">
        <v>49</v>
      </c>
      <c r="AH32" s="736" t="s">
        <v>135</v>
      </c>
      <c r="AI32" s="18">
        <v>43831</v>
      </c>
      <c r="AJ32" s="18">
        <v>43920</v>
      </c>
      <c r="AK32" s="825">
        <f t="shared" si="2"/>
        <v>89</v>
      </c>
      <c r="AL32" s="29">
        <v>0.1</v>
      </c>
      <c r="AM32" s="20" t="s">
        <v>25</v>
      </c>
      <c r="AN32" s="699" t="s">
        <v>71</v>
      </c>
      <c r="AO32" s="699" t="s">
        <v>72</v>
      </c>
      <c r="AP32" s="688" t="s">
        <v>77</v>
      </c>
      <c r="AQ32" s="671" t="s">
        <v>106</v>
      </c>
    </row>
    <row r="33" spans="1:43" ht="47.25" customHeight="1" thickBot="1" x14ac:dyDescent="0.3">
      <c r="A33" s="1110"/>
      <c r="B33" s="1092"/>
      <c r="C33" s="1092"/>
      <c r="D33" s="1092"/>
      <c r="E33" s="1200"/>
      <c r="F33" s="1092"/>
      <c r="G33" s="1092"/>
      <c r="H33" s="1092"/>
      <c r="I33" s="1200"/>
      <c r="J33" s="1092"/>
      <c r="K33" s="1200"/>
      <c r="L33" s="1092"/>
      <c r="M33" s="1092"/>
      <c r="N33" s="1092"/>
      <c r="O33" s="1092"/>
      <c r="P33" s="1092"/>
      <c r="Q33" s="1200"/>
      <c r="R33" s="1092"/>
      <c r="S33" s="1092"/>
      <c r="T33" s="1080"/>
      <c r="U33" s="1083"/>
      <c r="V33" s="1212"/>
      <c r="W33" s="1214"/>
      <c r="X33" s="1092"/>
      <c r="Y33" s="1092"/>
      <c r="Z33" s="1092"/>
      <c r="AA33" s="1108"/>
      <c r="AB33" s="1108"/>
      <c r="AC33" s="1092"/>
      <c r="AD33" s="1098"/>
      <c r="AE33" s="1098"/>
      <c r="AF33" s="866" t="s">
        <v>2211</v>
      </c>
      <c r="AG33" s="655" t="s">
        <v>49</v>
      </c>
      <c r="AH33" s="737" t="s">
        <v>136</v>
      </c>
      <c r="AI33" s="24">
        <v>43891</v>
      </c>
      <c r="AJ33" s="24">
        <v>44165</v>
      </c>
      <c r="AK33" s="826">
        <f t="shared" si="2"/>
        <v>274</v>
      </c>
      <c r="AL33" s="30">
        <v>0.4</v>
      </c>
      <c r="AM33" s="26" t="s">
        <v>25</v>
      </c>
      <c r="AN33" s="684" t="s">
        <v>83</v>
      </c>
      <c r="AO33" s="684" t="s">
        <v>84</v>
      </c>
      <c r="AP33" s="684" t="s">
        <v>51</v>
      </c>
      <c r="AQ33" s="27" t="s">
        <v>137</v>
      </c>
    </row>
    <row r="34" spans="1:43" ht="52.5" customHeight="1" thickTop="1" x14ac:dyDescent="0.25">
      <c r="A34" s="1109" t="s">
        <v>53</v>
      </c>
      <c r="B34" s="1090" t="s">
        <v>53</v>
      </c>
      <c r="C34" s="1090" t="s">
        <v>203</v>
      </c>
      <c r="D34" s="1090" t="s">
        <v>204</v>
      </c>
      <c r="E34" s="1198" t="s">
        <v>54</v>
      </c>
      <c r="F34" s="1090" t="s">
        <v>205</v>
      </c>
      <c r="G34" s="1090" t="s">
        <v>206</v>
      </c>
      <c r="H34" s="1090" t="s">
        <v>204</v>
      </c>
      <c r="I34" s="1198" t="s">
        <v>207</v>
      </c>
      <c r="J34" s="1090" t="s">
        <v>208</v>
      </c>
      <c r="K34" s="1198" t="s">
        <v>209</v>
      </c>
      <c r="L34" s="1090">
        <v>68</v>
      </c>
      <c r="M34" s="1090" t="s">
        <v>30</v>
      </c>
      <c r="N34" s="1090" t="s">
        <v>122</v>
      </c>
      <c r="O34" s="1090" t="s">
        <v>123</v>
      </c>
      <c r="P34" s="1090" t="s">
        <v>214</v>
      </c>
      <c r="Q34" s="1198" t="s">
        <v>213</v>
      </c>
      <c r="R34" s="1090">
        <v>68</v>
      </c>
      <c r="S34" s="1090" t="s">
        <v>212</v>
      </c>
      <c r="T34" s="1078" t="s">
        <v>138</v>
      </c>
      <c r="U34" s="1081" t="s">
        <v>26</v>
      </c>
      <c r="V34" s="1210" t="s">
        <v>139</v>
      </c>
      <c r="W34" s="1105">
        <v>0.03</v>
      </c>
      <c r="X34" s="1090">
        <v>80</v>
      </c>
      <c r="Y34" s="1090" t="s">
        <v>57</v>
      </c>
      <c r="Z34" s="1090" t="s">
        <v>31</v>
      </c>
      <c r="AA34" s="1107"/>
      <c r="AB34" s="1107"/>
      <c r="AC34" s="1090" t="s">
        <v>140</v>
      </c>
      <c r="AD34" s="1096" t="s">
        <v>61</v>
      </c>
      <c r="AE34" s="1096" t="s">
        <v>62</v>
      </c>
      <c r="AF34" s="863" t="s">
        <v>2212</v>
      </c>
      <c r="AG34" s="10" t="s">
        <v>49</v>
      </c>
      <c r="AH34" s="735" t="s">
        <v>141</v>
      </c>
      <c r="AI34" s="11">
        <v>44105</v>
      </c>
      <c r="AJ34" s="11">
        <v>44165</v>
      </c>
      <c r="AK34" s="824">
        <f t="shared" si="2"/>
        <v>60</v>
      </c>
      <c r="AL34" s="28">
        <v>0.3</v>
      </c>
      <c r="AM34" s="14" t="s">
        <v>25</v>
      </c>
      <c r="AN34" s="683" t="s">
        <v>71</v>
      </c>
      <c r="AO34" s="683" t="s">
        <v>72</v>
      </c>
      <c r="AP34" s="683" t="s">
        <v>85</v>
      </c>
      <c r="AQ34" s="15" t="s">
        <v>134</v>
      </c>
    </row>
    <row r="35" spans="1:43" ht="52.5" customHeight="1" thickBot="1" x14ac:dyDescent="0.3">
      <c r="A35" s="1110"/>
      <c r="B35" s="1092"/>
      <c r="C35" s="1092"/>
      <c r="D35" s="1092"/>
      <c r="E35" s="1200"/>
      <c r="F35" s="1092"/>
      <c r="G35" s="1092"/>
      <c r="H35" s="1092"/>
      <c r="I35" s="1200"/>
      <c r="J35" s="1092"/>
      <c r="K35" s="1200"/>
      <c r="L35" s="1092"/>
      <c r="M35" s="1092"/>
      <c r="N35" s="1092"/>
      <c r="O35" s="1092"/>
      <c r="P35" s="1092"/>
      <c r="Q35" s="1200"/>
      <c r="R35" s="1092"/>
      <c r="S35" s="1092"/>
      <c r="T35" s="1080"/>
      <c r="U35" s="1083"/>
      <c r="V35" s="1212"/>
      <c r="W35" s="1214"/>
      <c r="X35" s="1092"/>
      <c r="Y35" s="1092"/>
      <c r="Z35" s="1092"/>
      <c r="AA35" s="1108"/>
      <c r="AB35" s="1108"/>
      <c r="AC35" s="1092"/>
      <c r="AD35" s="1098"/>
      <c r="AE35" s="1098"/>
      <c r="AF35" s="862" t="s">
        <v>2213</v>
      </c>
      <c r="AG35" s="23" t="s">
        <v>49</v>
      </c>
      <c r="AH35" s="737" t="s">
        <v>142</v>
      </c>
      <c r="AI35" s="24">
        <v>43983</v>
      </c>
      <c r="AJ35" s="24">
        <v>44165</v>
      </c>
      <c r="AK35" s="826">
        <f t="shared" si="2"/>
        <v>182</v>
      </c>
      <c r="AL35" s="30">
        <v>0.7</v>
      </c>
      <c r="AM35" s="26" t="s">
        <v>25</v>
      </c>
      <c r="AN35" s="684" t="s">
        <v>67</v>
      </c>
      <c r="AO35" s="684" t="s">
        <v>68</v>
      </c>
      <c r="AP35" s="684" t="s">
        <v>50</v>
      </c>
      <c r="AQ35" s="27" t="s">
        <v>111</v>
      </c>
    </row>
    <row r="36" spans="1:43" ht="108.75" customHeight="1" thickTop="1" thickBot="1" x14ac:dyDescent="0.3">
      <c r="A36" s="5" t="s">
        <v>53</v>
      </c>
      <c r="B36" s="6" t="s">
        <v>53</v>
      </c>
      <c r="C36" s="6" t="s">
        <v>203</v>
      </c>
      <c r="D36" s="6" t="s">
        <v>204</v>
      </c>
      <c r="E36" s="7" t="s">
        <v>54</v>
      </c>
      <c r="F36" s="8" t="s">
        <v>205</v>
      </c>
      <c r="G36" s="6" t="s">
        <v>206</v>
      </c>
      <c r="H36" s="6" t="s">
        <v>204</v>
      </c>
      <c r="I36" s="7" t="s">
        <v>207</v>
      </c>
      <c r="J36" s="6" t="s">
        <v>208</v>
      </c>
      <c r="K36" s="7" t="s">
        <v>209</v>
      </c>
      <c r="L36" s="8">
        <v>68</v>
      </c>
      <c r="M36" s="8" t="s">
        <v>30</v>
      </c>
      <c r="N36" s="8" t="s">
        <v>122</v>
      </c>
      <c r="O36" s="6" t="s">
        <v>123</v>
      </c>
      <c r="P36" s="8" t="s">
        <v>214</v>
      </c>
      <c r="Q36" s="7" t="s">
        <v>213</v>
      </c>
      <c r="R36" s="8">
        <v>68</v>
      </c>
      <c r="S36" s="6" t="s">
        <v>212</v>
      </c>
      <c r="T36" s="321" t="s">
        <v>143</v>
      </c>
      <c r="U36" s="31" t="s">
        <v>26</v>
      </c>
      <c r="V36" s="4" t="s">
        <v>144</v>
      </c>
      <c r="W36" s="32">
        <v>0.03</v>
      </c>
      <c r="X36" s="8">
        <v>80</v>
      </c>
      <c r="Y36" s="8" t="s">
        <v>57</v>
      </c>
      <c r="Z36" s="8" t="s">
        <v>31</v>
      </c>
      <c r="AA36" s="33"/>
      <c r="AB36" s="33"/>
      <c r="AC36" s="8" t="s">
        <v>60</v>
      </c>
      <c r="AD36" s="34" t="s">
        <v>61</v>
      </c>
      <c r="AE36" s="34" t="s">
        <v>62</v>
      </c>
      <c r="AF36" s="866" t="s">
        <v>2214</v>
      </c>
      <c r="AG36" s="31" t="s">
        <v>49</v>
      </c>
      <c r="AH36" s="7" t="s">
        <v>145</v>
      </c>
      <c r="AI36" s="35">
        <v>43922</v>
      </c>
      <c r="AJ36" s="35">
        <v>44165</v>
      </c>
      <c r="AK36" s="2">
        <f t="shared" si="2"/>
        <v>243</v>
      </c>
      <c r="AL36" s="36">
        <v>1</v>
      </c>
      <c r="AM36" s="37" t="s">
        <v>25</v>
      </c>
      <c r="AN36" s="8" t="s">
        <v>67</v>
      </c>
      <c r="AO36" s="8" t="s">
        <v>68</v>
      </c>
      <c r="AP36" s="8"/>
      <c r="AQ36" s="38"/>
    </row>
    <row r="37" spans="1:43" ht="78" customHeight="1" thickTop="1" x14ac:dyDescent="0.25">
      <c r="A37" s="1109" t="s">
        <v>53</v>
      </c>
      <c r="B37" s="1090" t="s">
        <v>53</v>
      </c>
      <c r="C37" s="1090" t="s">
        <v>203</v>
      </c>
      <c r="D37" s="1090" t="s">
        <v>204</v>
      </c>
      <c r="E37" s="1090" t="s">
        <v>54</v>
      </c>
      <c r="F37" s="1090" t="s">
        <v>205</v>
      </c>
      <c r="G37" s="1090" t="s">
        <v>206</v>
      </c>
      <c r="H37" s="1090" t="s">
        <v>204</v>
      </c>
      <c r="I37" s="1090" t="s">
        <v>207</v>
      </c>
      <c r="J37" s="1090" t="s">
        <v>208</v>
      </c>
      <c r="K37" s="1090" t="s">
        <v>209</v>
      </c>
      <c r="L37" s="1090">
        <v>68</v>
      </c>
      <c r="M37" s="1090" t="s">
        <v>30</v>
      </c>
      <c r="N37" s="1090" t="s">
        <v>146</v>
      </c>
      <c r="O37" s="1090" t="s">
        <v>147</v>
      </c>
      <c r="P37" s="1090" t="s">
        <v>215</v>
      </c>
      <c r="Q37" s="1090" t="s">
        <v>148</v>
      </c>
      <c r="R37" s="1090">
        <v>72</v>
      </c>
      <c r="S37" s="1090" t="s">
        <v>212</v>
      </c>
      <c r="T37" s="1078" t="s">
        <v>149</v>
      </c>
      <c r="U37" s="1081" t="s">
        <v>26</v>
      </c>
      <c r="V37" s="1084" t="s">
        <v>150</v>
      </c>
      <c r="W37" s="1105">
        <v>0.05</v>
      </c>
      <c r="X37" s="1090">
        <v>60</v>
      </c>
      <c r="Y37" s="1090" t="s">
        <v>57</v>
      </c>
      <c r="Z37" s="1090" t="s">
        <v>31</v>
      </c>
      <c r="AA37" s="1107"/>
      <c r="AB37" s="1107"/>
      <c r="AC37" s="1090" t="s">
        <v>60</v>
      </c>
      <c r="AD37" s="1096" t="s">
        <v>61</v>
      </c>
      <c r="AE37" s="1096" t="s">
        <v>62</v>
      </c>
      <c r="AF37" s="863" t="s">
        <v>2215</v>
      </c>
      <c r="AG37" s="653" t="s">
        <v>49</v>
      </c>
      <c r="AH37" s="735" t="s">
        <v>151</v>
      </c>
      <c r="AI37" s="11">
        <v>44105</v>
      </c>
      <c r="AJ37" s="11">
        <v>44165</v>
      </c>
      <c r="AK37" s="824">
        <f>AJ37-AI37</f>
        <v>60</v>
      </c>
      <c r="AL37" s="28">
        <v>0.7</v>
      </c>
      <c r="AM37" s="14" t="s">
        <v>25</v>
      </c>
      <c r="AN37" s="683" t="s">
        <v>67</v>
      </c>
      <c r="AO37" s="683" t="s">
        <v>68</v>
      </c>
      <c r="AP37" s="683" t="s">
        <v>77</v>
      </c>
      <c r="AQ37" s="15" t="s">
        <v>2154</v>
      </c>
    </row>
    <row r="38" spans="1:43" ht="104.25" customHeight="1" thickBot="1" x14ac:dyDescent="0.3">
      <c r="A38" s="1110"/>
      <c r="B38" s="1092"/>
      <c r="C38" s="1092"/>
      <c r="D38" s="1092"/>
      <c r="E38" s="1092"/>
      <c r="F38" s="1092"/>
      <c r="G38" s="1092"/>
      <c r="H38" s="1092"/>
      <c r="I38" s="1092"/>
      <c r="J38" s="1092"/>
      <c r="K38" s="1092"/>
      <c r="L38" s="1092"/>
      <c r="M38" s="1092"/>
      <c r="N38" s="1092"/>
      <c r="O38" s="1092"/>
      <c r="P38" s="1092"/>
      <c r="Q38" s="1092"/>
      <c r="R38" s="1092"/>
      <c r="S38" s="1092"/>
      <c r="T38" s="1080"/>
      <c r="U38" s="1083"/>
      <c r="V38" s="1086"/>
      <c r="W38" s="1106"/>
      <c r="X38" s="1092"/>
      <c r="Y38" s="1092"/>
      <c r="Z38" s="1092"/>
      <c r="AA38" s="1108"/>
      <c r="AB38" s="1108"/>
      <c r="AC38" s="1092"/>
      <c r="AD38" s="1098"/>
      <c r="AE38" s="1098"/>
      <c r="AF38" s="866" t="s">
        <v>2216</v>
      </c>
      <c r="AG38" s="655" t="s">
        <v>49</v>
      </c>
      <c r="AH38" s="737" t="s">
        <v>116</v>
      </c>
      <c r="AI38" s="24">
        <v>44105</v>
      </c>
      <c r="AJ38" s="24">
        <v>44165</v>
      </c>
      <c r="AK38" s="826">
        <f t="shared" ref="AK38" si="3">AJ38-AI38</f>
        <v>60</v>
      </c>
      <c r="AL38" s="30">
        <v>0.3</v>
      </c>
      <c r="AM38" s="672" t="s">
        <v>25</v>
      </c>
      <c r="AN38" s="689" t="s">
        <v>67</v>
      </c>
      <c r="AO38" s="689" t="s">
        <v>68</v>
      </c>
      <c r="AP38" s="684" t="s">
        <v>77</v>
      </c>
      <c r="AQ38" s="27" t="s">
        <v>2154</v>
      </c>
    </row>
    <row r="39" spans="1:43" ht="83.25" customHeight="1" thickTop="1" x14ac:dyDescent="0.25">
      <c r="A39" s="1109" t="s">
        <v>53</v>
      </c>
      <c r="B39" s="1090" t="s">
        <v>53</v>
      </c>
      <c r="C39" s="1090" t="s">
        <v>203</v>
      </c>
      <c r="D39" s="1090" t="s">
        <v>204</v>
      </c>
      <c r="E39" s="1198" t="s">
        <v>54</v>
      </c>
      <c r="F39" s="1090" t="s">
        <v>205</v>
      </c>
      <c r="G39" s="1090" t="s">
        <v>206</v>
      </c>
      <c r="H39" s="1090" t="s">
        <v>204</v>
      </c>
      <c r="I39" s="1198" t="s">
        <v>207</v>
      </c>
      <c r="J39" s="1090" t="s">
        <v>208</v>
      </c>
      <c r="K39" s="1198" t="s">
        <v>209</v>
      </c>
      <c r="L39" s="1090">
        <v>68</v>
      </c>
      <c r="M39" s="1090" t="s">
        <v>30</v>
      </c>
      <c r="N39" s="1090" t="s">
        <v>146</v>
      </c>
      <c r="O39" s="1090" t="s">
        <v>147</v>
      </c>
      <c r="P39" s="1090" t="s">
        <v>215</v>
      </c>
      <c r="Q39" s="1198" t="s">
        <v>148</v>
      </c>
      <c r="R39" s="1090">
        <v>72</v>
      </c>
      <c r="S39" s="1090" t="s">
        <v>212</v>
      </c>
      <c r="T39" s="1078" t="s">
        <v>152</v>
      </c>
      <c r="U39" s="1081" t="s">
        <v>26</v>
      </c>
      <c r="V39" s="1210" t="s">
        <v>153</v>
      </c>
      <c r="W39" s="1105">
        <v>0.03</v>
      </c>
      <c r="X39" s="1090">
        <v>61</v>
      </c>
      <c r="Y39" s="1090" t="s">
        <v>57</v>
      </c>
      <c r="Z39" s="1090" t="s">
        <v>31</v>
      </c>
      <c r="AA39" s="1107"/>
      <c r="AB39" s="1107"/>
      <c r="AC39" s="1090" t="s">
        <v>60</v>
      </c>
      <c r="AD39" s="1096" t="s">
        <v>61</v>
      </c>
      <c r="AE39" s="1096" t="s">
        <v>62</v>
      </c>
      <c r="AF39" s="863" t="s">
        <v>2217</v>
      </c>
      <c r="AG39" s="10" t="s">
        <v>49</v>
      </c>
      <c r="AH39" s="735" t="s">
        <v>154</v>
      </c>
      <c r="AI39" s="11">
        <v>43922</v>
      </c>
      <c r="AJ39" s="11">
        <v>44165</v>
      </c>
      <c r="AK39" s="824">
        <f t="shared" ref="AK39:AK115" si="4">AJ39-AI39</f>
        <v>243</v>
      </c>
      <c r="AL39" s="28">
        <v>0.5</v>
      </c>
      <c r="AM39" s="14" t="s">
        <v>25</v>
      </c>
      <c r="AN39" s="683" t="s">
        <v>75</v>
      </c>
      <c r="AO39" s="683" t="s">
        <v>76</v>
      </c>
      <c r="AP39" s="683" t="s">
        <v>50</v>
      </c>
      <c r="AQ39" s="15" t="s">
        <v>155</v>
      </c>
    </row>
    <row r="40" spans="1:43" ht="54.75" customHeight="1" thickBot="1" x14ac:dyDescent="0.3">
      <c r="A40" s="1110"/>
      <c r="B40" s="1092"/>
      <c r="C40" s="1092"/>
      <c r="D40" s="1092"/>
      <c r="E40" s="1200"/>
      <c r="F40" s="1092"/>
      <c r="G40" s="1092"/>
      <c r="H40" s="1092"/>
      <c r="I40" s="1200"/>
      <c r="J40" s="1092"/>
      <c r="K40" s="1200"/>
      <c r="L40" s="1092"/>
      <c r="M40" s="1092"/>
      <c r="N40" s="1092"/>
      <c r="O40" s="1092"/>
      <c r="P40" s="1092"/>
      <c r="Q40" s="1200"/>
      <c r="R40" s="1092"/>
      <c r="S40" s="1092"/>
      <c r="T40" s="1080"/>
      <c r="U40" s="1083"/>
      <c r="V40" s="1212"/>
      <c r="W40" s="1214"/>
      <c r="X40" s="1092"/>
      <c r="Y40" s="1092"/>
      <c r="Z40" s="1092"/>
      <c r="AA40" s="1108"/>
      <c r="AB40" s="1108"/>
      <c r="AC40" s="1092"/>
      <c r="AD40" s="1098"/>
      <c r="AE40" s="1098"/>
      <c r="AF40" s="866" t="s">
        <v>2218</v>
      </c>
      <c r="AG40" s="23" t="s">
        <v>49</v>
      </c>
      <c r="AH40" s="737" t="s">
        <v>156</v>
      </c>
      <c r="AI40" s="24">
        <v>44013</v>
      </c>
      <c r="AJ40" s="24">
        <v>44165</v>
      </c>
      <c r="AK40" s="826">
        <f t="shared" si="4"/>
        <v>152</v>
      </c>
      <c r="AL40" s="30">
        <v>0.5</v>
      </c>
      <c r="AM40" s="26" t="s">
        <v>25</v>
      </c>
      <c r="AN40" s="684" t="s">
        <v>71</v>
      </c>
      <c r="AO40" s="684" t="s">
        <v>72</v>
      </c>
      <c r="AP40" s="684" t="s">
        <v>85</v>
      </c>
      <c r="AQ40" s="27" t="s">
        <v>134</v>
      </c>
    </row>
    <row r="41" spans="1:43" ht="51.75" customHeight="1" thickTop="1" x14ac:dyDescent="0.25">
      <c r="A41" s="1109" t="s">
        <v>53</v>
      </c>
      <c r="B41" s="1090" t="s">
        <v>53</v>
      </c>
      <c r="C41" s="1090" t="s">
        <v>203</v>
      </c>
      <c r="D41" s="1090" t="s">
        <v>204</v>
      </c>
      <c r="E41" s="1198" t="s">
        <v>54</v>
      </c>
      <c r="F41" s="1090" t="s">
        <v>205</v>
      </c>
      <c r="G41" s="1090" t="s">
        <v>206</v>
      </c>
      <c r="H41" s="1090" t="s">
        <v>204</v>
      </c>
      <c r="I41" s="1198" t="s">
        <v>207</v>
      </c>
      <c r="J41" s="1090" t="s">
        <v>208</v>
      </c>
      <c r="K41" s="1198" t="s">
        <v>209</v>
      </c>
      <c r="L41" s="1090">
        <v>68</v>
      </c>
      <c r="M41" s="1090" t="s">
        <v>30</v>
      </c>
      <c r="N41" s="1090" t="s">
        <v>146</v>
      </c>
      <c r="O41" s="1090" t="s">
        <v>147</v>
      </c>
      <c r="P41" s="1090" t="s">
        <v>215</v>
      </c>
      <c r="Q41" s="1198" t="s">
        <v>148</v>
      </c>
      <c r="R41" s="1090">
        <v>72</v>
      </c>
      <c r="S41" s="1090" t="s">
        <v>212</v>
      </c>
      <c r="T41" s="1078" t="s">
        <v>157</v>
      </c>
      <c r="U41" s="1081" t="s">
        <v>26</v>
      </c>
      <c r="V41" s="1210" t="s">
        <v>230</v>
      </c>
      <c r="W41" s="1105">
        <v>0.05</v>
      </c>
      <c r="X41" s="1090">
        <v>60</v>
      </c>
      <c r="Y41" s="1090" t="s">
        <v>57</v>
      </c>
      <c r="Z41" s="1090" t="s">
        <v>31</v>
      </c>
      <c r="AA41" s="1107"/>
      <c r="AB41" s="1107"/>
      <c r="AC41" s="1090" t="s">
        <v>60</v>
      </c>
      <c r="AD41" s="1096" t="s">
        <v>61</v>
      </c>
      <c r="AE41" s="1096" t="s">
        <v>62</v>
      </c>
      <c r="AF41" s="863" t="s">
        <v>2219</v>
      </c>
      <c r="AG41" s="10" t="s">
        <v>49</v>
      </c>
      <c r="AH41" s="735" t="s">
        <v>158</v>
      </c>
      <c r="AI41" s="11">
        <v>43922</v>
      </c>
      <c r="AJ41" s="11">
        <v>44165</v>
      </c>
      <c r="AK41" s="824">
        <f t="shared" si="4"/>
        <v>243</v>
      </c>
      <c r="AL41" s="28">
        <v>0.3</v>
      </c>
      <c r="AM41" s="14" t="s">
        <v>25</v>
      </c>
      <c r="AN41" s="683" t="s">
        <v>67</v>
      </c>
      <c r="AO41" s="683" t="s">
        <v>68</v>
      </c>
      <c r="AP41" s="683" t="s">
        <v>77</v>
      </c>
      <c r="AQ41" s="15" t="s">
        <v>115</v>
      </c>
    </row>
    <row r="42" spans="1:43" ht="69" customHeight="1" x14ac:dyDescent="0.25">
      <c r="A42" s="1206"/>
      <c r="B42" s="1091"/>
      <c r="C42" s="1091"/>
      <c r="D42" s="1091"/>
      <c r="E42" s="1199"/>
      <c r="F42" s="1091"/>
      <c r="G42" s="1091"/>
      <c r="H42" s="1091"/>
      <c r="I42" s="1199"/>
      <c r="J42" s="1091"/>
      <c r="K42" s="1199"/>
      <c r="L42" s="1091"/>
      <c r="M42" s="1091"/>
      <c r="N42" s="1091"/>
      <c r="O42" s="1091"/>
      <c r="P42" s="1091"/>
      <c r="Q42" s="1199"/>
      <c r="R42" s="1091"/>
      <c r="S42" s="1091"/>
      <c r="T42" s="1079"/>
      <c r="U42" s="1082"/>
      <c r="V42" s="1211"/>
      <c r="W42" s="1213"/>
      <c r="X42" s="1091"/>
      <c r="Y42" s="1091"/>
      <c r="Z42" s="1091"/>
      <c r="AA42" s="1141"/>
      <c r="AB42" s="1141"/>
      <c r="AC42" s="1091"/>
      <c r="AD42" s="1097"/>
      <c r="AE42" s="1097"/>
      <c r="AF42" s="16" t="s">
        <v>2220</v>
      </c>
      <c r="AG42" s="17" t="s">
        <v>49</v>
      </c>
      <c r="AH42" s="736" t="s">
        <v>159</v>
      </c>
      <c r="AI42" s="18">
        <v>43922</v>
      </c>
      <c r="AJ42" s="18">
        <v>44012</v>
      </c>
      <c r="AK42" s="825">
        <f t="shared" si="4"/>
        <v>90</v>
      </c>
      <c r="AL42" s="29">
        <v>0.3</v>
      </c>
      <c r="AM42" s="20" t="s">
        <v>25</v>
      </c>
      <c r="AN42" s="699" t="s">
        <v>67</v>
      </c>
      <c r="AO42" s="699" t="s">
        <v>68</v>
      </c>
      <c r="AP42" s="699" t="s">
        <v>77</v>
      </c>
      <c r="AQ42" s="21" t="s">
        <v>115</v>
      </c>
    </row>
    <row r="43" spans="1:43" ht="40.5" x14ac:dyDescent="0.25">
      <c r="A43" s="1206"/>
      <c r="B43" s="1091"/>
      <c r="C43" s="1091"/>
      <c r="D43" s="1091"/>
      <c r="E43" s="1199"/>
      <c r="F43" s="1091"/>
      <c r="G43" s="1091"/>
      <c r="H43" s="1091"/>
      <c r="I43" s="1199"/>
      <c r="J43" s="1091"/>
      <c r="K43" s="1199"/>
      <c r="L43" s="1091"/>
      <c r="M43" s="1091"/>
      <c r="N43" s="1091"/>
      <c r="O43" s="1091"/>
      <c r="P43" s="1091"/>
      <c r="Q43" s="1199"/>
      <c r="R43" s="1091"/>
      <c r="S43" s="1091"/>
      <c r="T43" s="1079"/>
      <c r="U43" s="1082"/>
      <c r="V43" s="1211"/>
      <c r="W43" s="1213"/>
      <c r="X43" s="1091"/>
      <c r="Y43" s="1091"/>
      <c r="Z43" s="1091"/>
      <c r="AA43" s="1141"/>
      <c r="AB43" s="1141"/>
      <c r="AC43" s="1091"/>
      <c r="AD43" s="1097"/>
      <c r="AE43" s="1097"/>
      <c r="AF43" s="16" t="s">
        <v>2221</v>
      </c>
      <c r="AG43" s="17" t="s">
        <v>49</v>
      </c>
      <c r="AH43" s="736" t="s">
        <v>160</v>
      </c>
      <c r="AI43" s="18">
        <v>43922</v>
      </c>
      <c r="AJ43" s="18">
        <v>44012</v>
      </c>
      <c r="AK43" s="825">
        <f t="shared" si="4"/>
        <v>90</v>
      </c>
      <c r="AL43" s="29">
        <v>0.1</v>
      </c>
      <c r="AM43" s="20" t="s">
        <v>25</v>
      </c>
      <c r="AN43" s="699" t="s">
        <v>67</v>
      </c>
      <c r="AO43" s="699" t="s">
        <v>68</v>
      </c>
      <c r="AP43" s="699" t="s">
        <v>77</v>
      </c>
      <c r="AQ43" s="21" t="s">
        <v>115</v>
      </c>
    </row>
    <row r="44" spans="1:43" ht="40.5" x14ac:dyDescent="0.25">
      <c r="A44" s="1206"/>
      <c r="B44" s="1091"/>
      <c r="C44" s="1091"/>
      <c r="D44" s="1091"/>
      <c r="E44" s="1199"/>
      <c r="F44" s="1091"/>
      <c r="G44" s="1091"/>
      <c r="H44" s="1091"/>
      <c r="I44" s="1199"/>
      <c r="J44" s="1091"/>
      <c r="K44" s="1199"/>
      <c r="L44" s="1091"/>
      <c r="M44" s="1091"/>
      <c r="N44" s="1091"/>
      <c r="O44" s="1091"/>
      <c r="P44" s="1091"/>
      <c r="Q44" s="1199"/>
      <c r="R44" s="1091"/>
      <c r="S44" s="1091"/>
      <c r="T44" s="1079"/>
      <c r="U44" s="1082"/>
      <c r="V44" s="1211"/>
      <c r="W44" s="1213"/>
      <c r="X44" s="1091"/>
      <c r="Y44" s="1091"/>
      <c r="Z44" s="1091"/>
      <c r="AA44" s="1141"/>
      <c r="AB44" s="1141"/>
      <c r="AC44" s="1091"/>
      <c r="AD44" s="1097"/>
      <c r="AE44" s="1097"/>
      <c r="AF44" s="16" t="s">
        <v>2222</v>
      </c>
      <c r="AG44" s="17" t="s">
        <v>49</v>
      </c>
      <c r="AH44" s="736" t="s">
        <v>161</v>
      </c>
      <c r="AI44" s="18">
        <v>43922</v>
      </c>
      <c r="AJ44" s="18">
        <v>44012</v>
      </c>
      <c r="AK44" s="825">
        <f t="shared" si="4"/>
        <v>90</v>
      </c>
      <c r="AL44" s="29">
        <v>0.1</v>
      </c>
      <c r="AM44" s="20" t="s">
        <v>25</v>
      </c>
      <c r="AN44" s="699" t="s">
        <v>67</v>
      </c>
      <c r="AO44" s="699" t="s">
        <v>68</v>
      </c>
      <c r="AP44" s="699" t="s">
        <v>77</v>
      </c>
      <c r="AQ44" s="21" t="s">
        <v>115</v>
      </c>
    </row>
    <row r="45" spans="1:43" ht="56.25" customHeight="1" x14ac:dyDescent="0.25">
      <c r="A45" s="1206"/>
      <c r="B45" s="1091"/>
      <c r="C45" s="1091"/>
      <c r="D45" s="1091"/>
      <c r="E45" s="1199"/>
      <c r="F45" s="1091"/>
      <c r="G45" s="1091"/>
      <c r="H45" s="1091"/>
      <c r="I45" s="1199"/>
      <c r="J45" s="1091"/>
      <c r="K45" s="1199"/>
      <c r="L45" s="1091"/>
      <c r="M45" s="1091"/>
      <c r="N45" s="1091"/>
      <c r="O45" s="1091"/>
      <c r="P45" s="1091"/>
      <c r="Q45" s="1199"/>
      <c r="R45" s="1091"/>
      <c r="S45" s="1091"/>
      <c r="T45" s="1079"/>
      <c r="U45" s="1082"/>
      <c r="V45" s="1211"/>
      <c r="W45" s="1213"/>
      <c r="X45" s="1091"/>
      <c r="Y45" s="1091"/>
      <c r="Z45" s="1091"/>
      <c r="AA45" s="1141"/>
      <c r="AB45" s="1141"/>
      <c r="AC45" s="1091"/>
      <c r="AD45" s="1097"/>
      <c r="AE45" s="1097"/>
      <c r="AF45" s="16" t="s">
        <v>2223</v>
      </c>
      <c r="AG45" s="17" t="s">
        <v>49</v>
      </c>
      <c r="AH45" s="736" t="s">
        <v>162</v>
      </c>
      <c r="AI45" s="18">
        <v>43922</v>
      </c>
      <c r="AJ45" s="18">
        <v>44012</v>
      </c>
      <c r="AK45" s="825">
        <f t="shared" si="4"/>
        <v>90</v>
      </c>
      <c r="AL45" s="29">
        <v>0.1</v>
      </c>
      <c r="AM45" s="20" t="s">
        <v>25</v>
      </c>
      <c r="AN45" s="699" t="s">
        <v>67</v>
      </c>
      <c r="AO45" s="699" t="s">
        <v>68</v>
      </c>
      <c r="AP45" s="699" t="s">
        <v>77</v>
      </c>
      <c r="AQ45" s="21" t="s">
        <v>115</v>
      </c>
    </row>
    <row r="46" spans="1:43" ht="66.75" customHeight="1" thickBot="1" x14ac:dyDescent="0.3">
      <c r="A46" s="1110"/>
      <c r="B46" s="1092"/>
      <c r="C46" s="1092"/>
      <c r="D46" s="1092"/>
      <c r="E46" s="1200"/>
      <c r="F46" s="1092"/>
      <c r="G46" s="1092"/>
      <c r="H46" s="1092"/>
      <c r="I46" s="1200"/>
      <c r="J46" s="1092"/>
      <c r="K46" s="1200"/>
      <c r="L46" s="1092"/>
      <c r="M46" s="1092"/>
      <c r="N46" s="1092"/>
      <c r="O46" s="1092"/>
      <c r="P46" s="1092"/>
      <c r="Q46" s="1200"/>
      <c r="R46" s="1092"/>
      <c r="S46" s="1092"/>
      <c r="T46" s="1080"/>
      <c r="U46" s="1083"/>
      <c r="V46" s="1212"/>
      <c r="W46" s="1214"/>
      <c r="X46" s="1092"/>
      <c r="Y46" s="1092"/>
      <c r="Z46" s="1092"/>
      <c r="AA46" s="1108"/>
      <c r="AB46" s="1108"/>
      <c r="AC46" s="1092"/>
      <c r="AD46" s="1098"/>
      <c r="AE46" s="1098"/>
      <c r="AF46" s="866" t="s">
        <v>2224</v>
      </c>
      <c r="AG46" s="23" t="s">
        <v>49</v>
      </c>
      <c r="AH46" s="737" t="s">
        <v>163</v>
      </c>
      <c r="AI46" s="24">
        <v>44105</v>
      </c>
      <c r="AJ46" s="24">
        <v>44165</v>
      </c>
      <c r="AK46" s="826">
        <f t="shared" si="4"/>
        <v>60</v>
      </c>
      <c r="AL46" s="30">
        <v>0.1</v>
      </c>
      <c r="AM46" s="26" t="s">
        <v>25</v>
      </c>
      <c r="AN46" s="684" t="s">
        <v>67</v>
      </c>
      <c r="AO46" s="684" t="s">
        <v>68</v>
      </c>
      <c r="AP46" s="684" t="s">
        <v>77</v>
      </c>
      <c r="AQ46" s="27" t="s">
        <v>115</v>
      </c>
    </row>
    <row r="47" spans="1:43" ht="45.75" customHeight="1" thickTop="1" x14ac:dyDescent="0.25">
      <c r="A47" s="1109" t="s">
        <v>53</v>
      </c>
      <c r="B47" s="1090" t="s">
        <v>53</v>
      </c>
      <c r="C47" s="1090" t="s">
        <v>203</v>
      </c>
      <c r="D47" s="1090" t="s">
        <v>204</v>
      </c>
      <c r="E47" s="1198" t="s">
        <v>54</v>
      </c>
      <c r="F47" s="1090" t="s">
        <v>205</v>
      </c>
      <c r="G47" s="1090" t="s">
        <v>206</v>
      </c>
      <c r="H47" s="1090" t="s">
        <v>204</v>
      </c>
      <c r="I47" s="1198" t="s">
        <v>207</v>
      </c>
      <c r="J47" s="1090" t="s">
        <v>208</v>
      </c>
      <c r="K47" s="1198" t="s">
        <v>209</v>
      </c>
      <c r="L47" s="1090">
        <v>68</v>
      </c>
      <c r="M47" s="1090" t="s">
        <v>30</v>
      </c>
      <c r="N47" s="1090" t="s">
        <v>146</v>
      </c>
      <c r="O47" s="1090" t="s">
        <v>147</v>
      </c>
      <c r="P47" s="1090" t="s">
        <v>215</v>
      </c>
      <c r="Q47" s="1198" t="s">
        <v>148</v>
      </c>
      <c r="R47" s="1090">
        <v>72</v>
      </c>
      <c r="S47" s="1090" t="s">
        <v>212</v>
      </c>
      <c r="T47" s="1078" t="s">
        <v>164</v>
      </c>
      <c r="U47" s="1081" t="s">
        <v>26</v>
      </c>
      <c r="V47" s="1210" t="s">
        <v>165</v>
      </c>
      <c r="W47" s="1105">
        <v>0.05</v>
      </c>
      <c r="X47" s="1090">
        <v>100</v>
      </c>
      <c r="Y47" s="1090" t="s">
        <v>57</v>
      </c>
      <c r="Z47" s="1090" t="s">
        <v>31</v>
      </c>
      <c r="AA47" s="1107"/>
      <c r="AB47" s="1107"/>
      <c r="AC47" s="1090" t="s">
        <v>60</v>
      </c>
      <c r="AD47" s="1096" t="s">
        <v>61</v>
      </c>
      <c r="AE47" s="1096" t="s">
        <v>62</v>
      </c>
      <c r="AF47" s="863" t="s">
        <v>2225</v>
      </c>
      <c r="AG47" s="653" t="s">
        <v>49</v>
      </c>
      <c r="AH47" s="735" t="s">
        <v>166</v>
      </c>
      <c r="AI47" s="11">
        <v>43831</v>
      </c>
      <c r="AJ47" s="11">
        <v>43920</v>
      </c>
      <c r="AK47" s="824">
        <f t="shared" si="4"/>
        <v>89</v>
      </c>
      <c r="AL47" s="28">
        <v>0.3</v>
      </c>
      <c r="AM47" s="14" t="s">
        <v>25</v>
      </c>
      <c r="AN47" s="683" t="s">
        <v>167</v>
      </c>
      <c r="AO47" s="683" t="s">
        <v>76</v>
      </c>
      <c r="AP47" s="683" t="s">
        <v>168</v>
      </c>
      <c r="AQ47" s="15" t="s">
        <v>169</v>
      </c>
    </row>
    <row r="48" spans="1:43" ht="52.5" customHeight="1" x14ac:dyDescent="0.25">
      <c r="A48" s="1206"/>
      <c r="B48" s="1091"/>
      <c r="C48" s="1091"/>
      <c r="D48" s="1091"/>
      <c r="E48" s="1199"/>
      <c r="F48" s="1091"/>
      <c r="G48" s="1091"/>
      <c r="H48" s="1091"/>
      <c r="I48" s="1199"/>
      <c r="J48" s="1091"/>
      <c r="K48" s="1199"/>
      <c r="L48" s="1091"/>
      <c r="M48" s="1091"/>
      <c r="N48" s="1091"/>
      <c r="O48" s="1091"/>
      <c r="P48" s="1091"/>
      <c r="Q48" s="1199"/>
      <c r="R48" s="1091"/>
      <c r="S48" s="1091"/>
      <c r="T48" s="1079"/>
      <c r="U48" s="1082"/>
      <c r="V48" s="1211"/>
      <c r="W48" s="1140"/>
      <c r="X48" s="1091"/>
      <c r="Y48" s="1091"/>
      <c r="Z48" s="1091"/>
      <c r="AA48" s="1141"/>
      <c r="AB48" s="1141"/>
      <c r="AC48" s="1091"/>
      <c r="AD48" s="1097"/>
      <c r="AE48" s="1097"/>
      <c r="AF48" s="16" t="s">
        <v>2226</v>
      </c>
      <c r="AG48" s="654" t="s">
        <v>49</v>
      </c>
      <c r="AH48" s="736" t="s">
        <v>2155</v>
      </c>
      <c r="AI48" s="18">
        <v>44105</v>
      </c>
      <c r="AJ48" s="18">
        <v>44165</v>
      </c>
      <c r="AK48" s="825">
        <f>AJ48-AI48</f>
        <v>60</v>
      </c>
      <c r="AL48" s="29">
        <v>0.3</v>
      </c>
      <c r="AM48" s="20" t="s">
        <v>25</v>
      </c>
      <c r="AN48" s="688" t="s">
        <v>67</v>
      </c>
      <c r="AO48" s="688" t="s">
        <v>68</v>
      </c>
      <c r="AP48" s="699" t="s">
        <v>77</v>
      </c>
      <c r="AQ48" s="21" t="s">
        <v>2154</v>
      </c>
    </row>
    <row r="49" spans="1:43" ht="81.75" customHeight="1" thickBot="1" x14ac:dyDescent="0.3">
      <c r="A49" s="1110"/>
      <c r="B49" s="1092"/>
      <c r="C49" s="1092"/>
      <c r="D49" s="1092"/>
      <c r="E49" s="1200"/>
      <c r="F49" s="1092"/>
      <c r="G49" s="1092"/>
      <c r="H49" s="1092"/>
      <c r="I49" s="1200"/>
      <c r="J49" s="1092"/>
      <c r="K49" s="1200"/>
      <c r="L49" s="1092"/>
      <c r="M49" s="1092"/>
      <c r="N49" s="1092"/>
      <c r="O49" s="1092"/>
      <c r="P49" s="1092"/>
      <c r="Q49" s="1200"/>
      <c r="R49" s="1092"/>
      <c r="S49" s="1092"/>
      <c r="T49" s="1080"/>
      <c r="U49" s="1083"/>
      <c r="V49" s="1212"/>
      <c r="W49" s="1106"/>
      <c r="X49" s="1092"/>
      <c r="Y49" s="1092"/>
      <c r="Z49" s="1092"/>
      <c r="AA49" s="1108"/>
      <c r="AB49" s="1108"/>
      <c r="AC49" s="1092"/>
      <c r="AD49" s="1098"/>
      <c r="AE49" s="1098"/>
      <c r="AF49" s="866" t="s">
        <v>2227</v>
      </c>
      <c r="AG49" s="655" t="s">
        <v>49</v>
      </c>
      <c r="AH49" s="737" t="s">
        <v>2156</v>
      </c>
      <c r="AI49" s="24">
        <v>44105</v>
      </c>
      <c r="AJ49" s="24">
        <v>44165</v>
      </c>
      <c r="AK49" s="826">
        <f>AJ49-AI49</f>
        <v>60</v>
      </c>
      <c r="AL49" s="30">
        <v>0.4</v>
      </c>
      <c r="AM49" s="26" t="s">
        <v>25</v>
      </c>
      <c r="AN49" s="689" t="s">
        <v>67</v>
      </c>
      <c r="AO49" s="689" t="s">
        <v>68</v>
      </c>
      <c r="AP49" s="684" t="s">
        <v>77</v>
      </c>
      <c r="AQ49" s="27" t="s">
        <v>2154</v>
      </c>
    </row>
    <row r="50" spans="1:43" ht="106.5" customHeight="1" thickTop="1" x14ac:dyDescent="0.25">
      <c r="A50" s="1109" t="s">
        <v>53</v>
      </c>
      <c r="B50" s="1090" t="s">
        <v>53</v>
      </c>
      <c r="C50" s="1090" t="s">
        <v>203</v>
      </c>
      <c r="D50" s="1090" t="s">
        <v>204</v>
      </c>
      <c r="E50" s="1198" t="s">
        <v>54</v>
      </c>
      <c r="F50" s="1090" t="s">
        <v>205</v>
      </c>
      <c r="G50" s="1090" t="s">
        <v>206</v>
      </c>
      <c r="H50" s="1090" t="s">
        <v>204</v>
      </c>
      <c r="I50" s="1198" t="s">
        <v>207</v>
      </c>
      <c r="J50" s="1090" t="s">
        <v>208</v>
      </c>
      <c r="K50" s="1198" t="s">
        <v>209</v>
      </c>
      <c r="L50" s="1090">
        <v>68</v>
      </c>
      <c r="M50" s="1090" t="s">
        <v>30</v>
      </c>
      <c r="N50" s="1090" t="s">
        <v>146</v>
      </c>
      <c r="O50" s="1090" t="s">
        <v>147</v>
      </c>
      <c r="P50" s="1090" t="s">
        <v>215</v>
      </c>
      <c r="Q50" s="1198" t="s">
        <v>148</v>
      </c>
      <c r="R50" s="1090">
        <v>72</v>
      </c>
      <c r="S50" s="1090" t="s">
        <v>212</v>
      </c>
      <c r="T50" s="1078" t="s">
        <v>170</v>
      </c>
      <c r="U50" s="1245" t="s">
        <v>26</v>
      </c>
      <c r="V50" s="1198" t="s">
        <v>171</v>
      </c>
      <c r="W50" s="1105">
        <v>0.08</v>
      </c>
      <c r="X50" s="1090">
        <v>80</v>
      </c>
      <c r="Y50" s="1090" t="s">
        <v>57</v>
      </c>
      <c r="Z50" s="1090" t="s">
        <v>31</v>
      </c>
      <c r="AA50" s="1107"/>
      <c r="AB50" s="1107"/>
      <c r="AC50" s="1090" t="s">
        <v>172</v>
      </c>
      <c r="AD50" s="1207" t="s">
        <v>61</v>
      </c>
      <c r="AE50" s="1207" t="s">
        <v>62</v>
      </c>
      <c r="AF50" s="863" t="s">
        <v>2228</v>
      </c>
      <c r="AG50" s="673" t="s">
        <v>49</v>
      </c>
      <c r="AH50" s="735" t="s">
        <v>173</v>
      </c>
      <c r="AI50" s="11">
        <v>43922</v>
      </c>
      <c r="AJ50" s="11">
        <v>44165</v>
      </c>
      <c r="AK50" s="754">
        <f t="shared" ref="AK50:AK75" si="5">AJ50-AI50</f>
        <v>243</v>
      </c>
      <c r="AL50" s="674">
        <v>0.05</v>
      </c>
      <c r="AM50" s="683" t="s">
        <v>25</v>
      </c>
      <c r="AN50" s="683" t="s">
        <v>167</v>
      </c>
      <c r="AO50" s="683" t="s">
        <v>76</v>
      </c>
      <c r="AP50" s="683" t="s">
        <v>177</v>
      </c>
      <c r="AQ50" s="15" t="s">
        <v>2157</v>
      </c>
    </row>
    <row r="51" spans="1:43" ht="79.5" customHeight="1" x14ac:dyDescent="0.25">
      <c r="A51" s="1206"/>
      <c r="B51" s="1091"/>
      <c r="C51" s="1091"/>
      <c r="D51" s="1091"/>
      <c r="E51" s="1199"/>
      <c r="F51" s="1091"/>
      <c r="G51" s="1091"/>
      <c r="H51" s="1091"/>
      <c r="I51" s="1199"/>
      <c r="J51" s="1091"/>
      <c r="K51" s="1199"/>
      <c r="L51" s="1091"/>
      <c r="M51" s="1091"/>
      <c r="N51" s="1091"/>
      <c r="O51" s="1091"/>
      <c r="P51" s="1091"/>
      <c r="Q51" s="1199"/>
      <c r="R51" s="1091"/>
      <c r="S51" s="1091"/>
      <c r="T51" s="1079"/>
      <c r="U51" s="1246"/>
      <c r="V51" s="1199"/>
      <c r="W51" s="1140"/>
      <c r="X51" s="1091"/>
      <c r="Y51" s="1091"/>
      <c r="Z51" s="1091"/>
      <c r="AA51" s="1141"/>
      <c r="AB51" s="1141"/>
      <c r="AC51" s="1091"/>
      <c r="AD51" s="1208"/>
      <c r="AE51" s="1208"/>
      <c r="AF51" s="16" t="s">
        <v>2229</v>
      </c>
      <c r="AG51" s="675" t="s">
        <v>49</v>
      </c>
      <c r="AH51" s="736" t="s">
        <v>2158</v>
      </c>
      <c r="AI51" s="18">
        <v>43831</v>
      </c>
      <c r="AJ51" s="18">
        <v>44165</v>
      </c>
      <c r="AK51" s="755">
        <f t="shared" si="5"/>
        <v>334</v>
      </c>
      <c r="AL51" s="676">
        <v>0.05</v>
      </c>
      <c r="AM51" s="699" t="s">
        <v>265</v>
      </c>
      <c r="AN51" s="699" t="s">
        <v>167</v>
      </c>
      <c r="AO51" s="699" t="s">
        <v>76</v>
      </c>
      <c r="AP51" s="699" t="s">
        <v>90</v>
      </c>
      <c r="AQ51" s="21" t="s">
        <v>2159</v>
      </c>
    </row>
    <row r="52" spans="1:43" ht="102.75" customHeight="1" x14ac:dyDescent="0.25">
      <c r="A52" s="1206"/>
      <c r="B52" s="1091"/>
      <c r="C52" s="1091"/>
      <c r="D52" s="1091"/>
      <c r="E52" s="1199"/>
      <c r="F52" s="1091"/>
      <c r="G52" s="1091"/>
      <c r="H52" s="1091"/>
      <c r="I52" s="1199"/>
      <c r="J52" s="1091"/>
      <c r="K52" s="1199"/>
      <c r="L52" s="1091"/>
      <c r="M52" s="1091"/>
      <c r="N52" s="1091"/>
      <c r="O52" s="1091"/>
      <c r="P52" s="1091"/>
      <c r="Q52" s="1199"/>
      <c r="R52" s="1091"/>
      <c r="S52" s="1091"/>
      <c r="T52" s="1079"/>
      <c r="U52" s="1246"/>
      <c r="V52" s="1199"/>
      <c r="W52" s="1140"/>
      <c r="X52" s="1091"/>
      <c r="Y52" s="1091"/>
      <c r="Z52" s="1091"/>
      <c r="AA52" s="1141"/>
      <c r="AB52" s="1141"/>
      <c r="AC52" s="1091"/>
      <c r="AD52" s="1208"/>
      <c r="AE52" s="1208"/>
      <c r="AF52" s="16" t="s">
        <v>2230</v>
      </c>
      <c r="AG52" s="675" t="s">
        <v>49</v>
      </c>
      <c r="AH52" s="736" t="s">
        <v>2160</v>
      </c>
      <c r="AI52" s="18">
        <v>43922</v>
      </c>
      <c r="AJ52" s="18">
        <v>44165</v>
      </c>
      <c r="AK52" s="755">
        <f t="shared" si="5"/>
        <v>243</v>
      </c>
      <c r="AL52" s="676">
        <v>0.05</v>
      </c>
      <c r="AM52" s="699" t="s">
        <v>25</v>
      </c>
      <c r="AN52" s="699" t="s">
        <v>167</v>
      </c>
      <c r="AO52" s="699" t="s">
        <v>76</v>
      </c>
      <c r="AP52" s="699" t="s">
        <v>2161</v>
      </c>
      <c r="AQ52" s="21" t="s">
        <v>2162</v>
      </c>
    </row>
    <row r="53" spans="1:43" ht="65.25" customHeight="1" x14ac:dyDescent="0.25">
      <c r="A53" s="1206"/>
      <c r="B53" s="1091"/>
      <c r="C53" s="1091"/>
      <c r="D53" s="1091"/>
      <c r="E53" s="1199"/>
      <c r="F53" s="1091"/>
      <c r="G53" s="1091"/>
      <c r="H53" s="1091"/>
      <c r="I53" s="1199"/>
      <c r="J53" s="1091"/>
      <c r="K53" s="1199"/>
      <c r="L53" s="1091"/>
      <c r="M53" s="1091"/>
      <c r="N53" s="1091"/>
      <c r="O53" s="1091"/>
      <c r="P53" s="1091"/>
      <c r="Q53" s="1199"/>
      <c r="R53" s="1091"/>
      <c r="S53" s="1091"/>
      <c r="T53" s="1079"/>
      <c r="U53" s="1246"/>
      <c r="V53" s="1199"/>
      <c r="W53" s="1140"/>
      <c r="X53" s="1091"/>
      <c r="Y53" s="1091"/>
      <c r="Z53" s="1091"/>
      <c r="AA53" s="1141"/>
      <c r="AB53" s="1141"/>
      <c r="AC53" s="1091"/>
      <c r="AD53" s="1208"/>
      <c r="AE53" s="1208"/>
      <c r="AF53" s="16" t="s">
        <v>2231</v>
      </c>
      <c r="AG53" s="675" t="s">
        <v>49</v>
      </c>
      <c r="AH53" s="736" t="s">
        <v>174</v>
      </c>
      <c r="AI53" s="18">
        <v>43831</v>
      </c>
      <c r="AJ53" s="18">
        <v>43920</v>
      </c>
      <c r="AK53" s="755">
        <f t="shared" si="5"/>
        <v>89</v>
      </c>
      <c r="AL53" s="676">
        <v>0.05</v>
      </c>
      <c r="AM53" s="699" t="s">
        <v>25</v>
      </c>
      <c r="AN53" s="699" t="s">
        <v>167</v>
      </c>
      <c r="AO53" s="699" t="s">
        <v>76</v>
      </c>
      <c r="AP53" s="699" t="s">
        <v>50</v>
      </c>
      <c r="AQ53" s="21" t="s">
        <v>155</v>
      </c>
    </row>
    <row r="54" spans="1:43" ht="69.75" customHeight="1" x14ac:dyDescent="0.25">
      <c r="A54" s="1206"/>
      <c r="B54" s="1091"/>
      <c r="C54" s="1091"/>
      <c r="D54" s="1091"/>
      <c r="E54" s="1199"/>
      <c r="F54" s="1091"/>
      <c r="G54" s="1091"/>
      <c r="H54" s="1091"/>
      <c r="I54" s="1199"/>
      <c r="J54" s="1091"/>
      <c r="K54" s="1199"/>
      <c r="L54" s="1091"/>
      <c r="M54" s="1091"/>
      <c r="N54" s="1091"/>
      <c r="O54" s="1091"/>
      <c r="P54" s="1091"/>
      <c r="Q54" s="1199"/>
      <c r="R54" s="1091"/>
      <c r="S54" s="1091"/>
      <c r="T54" s="1079"/>
      <c r="U54" s="1246"/>
      <c r="V54" s="1199"/>
      <c r="W54" s="1140"/>
      <c r="X54" s="1091"/>
      <c r="Y54" s="1091"/>
      <c r="Z54" s="1091"/>
      <c r="AA54" s="1141"/>
      <c r="AB54" s="1141"/>
      <c r="AC54" s="1091"/>
      <c r="AD54" s="1208"/>
      <c r="AE54" s="1208"/>
      <c r="AF54" s="16" t="s">
        <v>2232</v>
      </c>
      <c r="AG54" s="675" t="s">
        <v>49</v>
      </c>
      <c r="AH54" s="736" t="s">
        <v>2163</v>
      </c>
      <c r="AI54" s="18">
        <v>43831</v>
      </c>
      <c r="AJ54" s="18">
        <v>44165</v>
      </c>
      <c r="AK54" s="755">
        <f t="shared" si="5"/>
        <v>334</v>
      </c>
      <c r="AL54" s="676">
        <v>0.05</v>
      </c>
      <c r="AM54" s="699" t="s">
        <v>25</v>
      </c>
      <c r="AN54" s="699" t="s">
        <v>167</v>
      </c>
      <c r="AO54" s="699" t="s">
        <v>76</v>
      </c>
      <c r="AP54" s="699" t="s">
        <v>2161</v>
      </c>
      <c r="AQ54" s="21" t="s">
        <v>2162</v>
      </c>
    </row>
    <row r="55" spans="1:43" ht="76.5" customHeight="1" x14ac:dyDescent="0.25">
      <c r="A55" s="1206"/>
      <c r="B55" s="1091"/>
      <c r="C55" s="1091"/>
      <c r="D55" s="1091"/>
      <c r="E55" s="1199"/>
      <c r="F55" s="1091"/>
      <c r="G55" s="1091"/>
      <c r="H55" s="1091"/>
      <c r="I55" s="1199"/>
      <c r="J55" s="1091"/>
      <c r="K55" s="1199"/>
      <c r="L55" s="1091"/>
      <c r="M55" s="1091"/>
      <c r="N55" s="1091"/>
      <c r="O55" s="1091"/>
      <c r="P55" s="1091"/>
      <c r="Q55" s="1199"/>
      <c r="R55" s="1091"/>
      <c r="S55" s="1091"/>
      <c r="T55" s="1079"/>
      <c r="U55" s="1246"/>
      <c r="V55" s="1199"/>
      <c r="W55" s="1140"/>
      <c r="X55" s="1091"/>
      <c r="Y55" s="1091"/>
      <c r="Z55" s="1091"/>
      <c r="AA55" s="1141"/>
      <c r="AB55" s="1141"/>
      <c r="AC55" s="1091"/>
      <c r="AD55" s="1208"/>
      <c r="AE55" s="1208"/>
      <c r="AF55" s="16" t="s">
        <v>2233</v>
      </c>
      <c r="AG55" s="675" t="s">
        <v>49</v>
      </c>
      <c r="AH55" s="736" t="s">
        <v>2164</v>
      </c>
      <c r="AI55" s="18">
        <v>44105</v>
      </c>
      <c r="AJ55" s="18">
        <v>44165</v>
      </c>
      <c r="AK55" s="755">
        <f t="shared" si="5"/>
        <v>60</v>
      </c>
      <c r="AL55" s="676">
        <v>0.05</v>
      </c>
      <c r="AM55" s="699" t="s">
        <v>25</v>
      </c>
      <c r="AN55" s="699" t="s">
        <v>167</v>
      </c>
      <c r="AO55" s="699" t="s">
        <v>76</v>
      </c>
      <c r="AP55" s="699" t="s">
        <v>77</v>
      </c>
      <c r="AQ55" s="21" t="s">
        <v>78</v>
      </c>
    </row>
    <row r="56" spans="1:43" ht="80.25" customHeight="1" x14ac:dyDescent="0.25">
      <c r="A56" s="1206"/>
      <c r="B56" s="1091"/>
      <c r="C56" s="1091"/>
      <c r="D56" s="1091"/>
      <c r="E56" s="1199"/>
      <c r="F56" s="1091"/>
      <c r="G56" s="1091"/>
      <c r="H56" s="1091"/>
      <c r="I56" s="1199"/>
      <c r="J56" s="1091"/>
      <c r="K56" s="1199"/>
      <c r="L56" s="1091"/>
      <c r="M56" s="1091"/>
      <c r="N56" s="1091"/>
      <c r="O56" s="1091"/>
      <c r="P56" s="1091"/>
      <c r="Q56" s="1199"/>
      <c r="R56" s="1091"/>
      <c r="S56" s="1091"/>
      <c r="T56" s="1079"/>
      <c r="U56" s="1246"/>
      <c r="V56" s="1199"/>
      <c r="W56" s="1140"/>
      <c r="X56" s="1091"/>
      <c r="Y56" s="1091"/>
      <c r="Z56" s="1091"/>
      <c r="AA56" s="1141"/>
      <c r="AB56" s="1141"/>
      <c r="AC56" s="1091"/>
      <c r="AD56" s="1208"/>
      <c r="AE56" s="1208"/>
      <c r="AF56" s="16" t="s">
        <v>2234</v>
      </c>
      <c r="AG56" s="675" t="s">
        <v>49</v>
      </c>
      <c r="AH56" s="736" t="s">
        <v>2175</v>
      </c>
      <c r="AI56" s="18">
        <v>43922</v>
      </c>
      <c r="AJ56" s="18">
        <v>44012</v>
      </c>
      <c r="AK56" s="755">
        <f t="shared" si="5"/>
        <v>90</v>
      </c>
      <c r="AL56" s="676">
        <v>0.05</v>
      </c>
      <c r="AM56" s="699" t="s">
        <v>25</v>
      </c>
      <c r="AN56" s="699" t="s">
        <v>167</v>
      </c>
      <c r="AO56" s="699" t="s">
        <v>76</v>
      </c>
      <c r="AP56" s="699" t="s">
        <v>77</v>
      </c>
      <c r="AQ56" s="21" t="s">
        <v>2152</v>
      </c>
    </row>
    <row r="57" spans="1:43" ht="81.75" customHeight="1" x14ac:dyDescent="0.25">
      <c r="A57" s="1206"/>
      <c r="B57" s="1091"/>
      <c r="C57" s="1091"/>
      <c r="D57" s="1091"/>
      <c r="E57" s="1199"/>
      <c r="F57" s="1091"/>
      <c r="G57" s="1091"/>
      <c r="H57" s="1091"/>
      <c r="I57" s="1199"/>
      <c r="J57" s="1091"/>
      <c r="K57" s="1199"/>
      <c r="L57" s="1091"/>
      <c r="M57" s="1091"/>
      <c r="N57" s="1091"/>
      <c r="O57" s="1091"/>
      <c r="P57" s="1091"/>
      <c r="Q57" s="1199"/>
      <c r="R57" s="1091"/>
      <c r="S57" s="1091"/>
      <c r="T57" s="1079"/>
      <c r="U57" s="1246"/>
      <c r="V57" s="1199"/>
      <c r="W57" s="1140"/>
      <c r="X57" s="1091"/>
      <c r="Y57" s="1091"/>
      <c r="Z57" s="1091"/>
      <c r="AA57" s="1141"/>
      <c r="AB57" s="1141"/>
      <c r="AC57" s="1091"/>
      <c r="AD57" s="1208"/>
      <c r="AE57" s="1208"/>
      <c r="AF57" s="16" t="s">
        <v>2235</v>
      </c>
      <c r="AG57" s="675" t="s">
        <v>49</v>
      </c>
      <c r="AH57" s="736" t="s">
        <v>2176</v>
      </c>
      <c r="AI57" s="18">
        <v>43922</v>
      </c>
      <c r="AJ57" s="18">
        <v>44012</v>
      </c>
      <c r="AK57" s="755">
        <f t="shared" si="5"/>
        <v>90</v>
      </c>
      <c r="AL57" s="676">
        <v>0.05</v>
      </c>
      <c r="AM57" s="699" t="s">
        <v>25</v>
      </c>
      <c r="AN57" s="699" t="s">
        <v>167</v>
      </c>
      <c r="AO57" s="699" t="s">
        <v>76</v>
      </c>
      <c r="AP57" s="699" t="s">
        <v>77</v>
      </c>
      <c r="AQ57" s="21" t="s">
        <v>2152</v>
      </c>
    </row>
    <row r="58" spans="1:43" ht="78" customHeight="1" x14ac:dyDescent="0.25">
      <c r="A58" s="1206"/>
      <c r="B58" s="1091"/>
      <c r="C58" s="1091"/>
      <c r="D58" s="1091"/>
      <c r="E58" s="1199"/>
      <c r="F58" s="1091"/>
      <c r="G58" s="1091"/>
      <c r="H58" s="1091"/>
      <c r="I58" s="1199"/>
      <c r="J58" s="1091"/>
      <c r="K58" s="1199"/>
      <c r="L58" s="1091"/>
      <c r="M58" s="1091"/>
      <c r="N58" s="1091"/>
      <c r="O58" s="1091"/>
      <c r="P58" s="1091"/>
      <c r="Q58" s="1199"/>
      <c r="R58" s="1091"/>
      <c r="S58" s="1091"/>
      <c r="T58" s="1079"/>
      <c r="U58" s="1246"/>
      <c r="V58" s="1199"/>
      <c r="W58" s="1140"/>
      <c r="X58" s="1091"/>
      <c r="Y58" s="1091"/>
      <c r="Z58" s="1091"/>
      <c r="AA58" s="1141"/>
      <c r="AB58" s="1141"/>
      <c r="AC58" s="1091"/>
      <c r="AD58" s="1208"/>
      <c r="AE58" s="1208"/>
      <c r="AF58" s="16" t="s">
        <v>2236</v>
      </c>
      <c r="AG58" s="675" t="s">
        <v>49</v>
      </c>
      <c r="AH58" s="736" t="s">
        <v>2177</v>
      </c>
      <c r="AI58" s="18">
        <v>43862</v>
      </c>
      <c r="AJ58" s="18">
        <v>44165</v>
      </c>
      <c r="AK58" s="677">
        <f t="shared" si="5"/>
        <v>303</v>
      </c>
      <c r="AL58" s="676">
        <v>0.05</v>
      </c>
      <c r="AM58" s="699" t="s">
        <v>25</v>
      </c>
      <c r="AN58" s="699" t="s">
        <v>167</v>
      </c>
      <c r="AO58" s="699" t="s">
        <v>76</v>
      </c>
      <c r="AP58" s="699" t="s">
        <v>2161</v>
      </c>
      <c r="AQ58" s="21" t="s">
        <v>2162</v>
      </c>
    </row>
    <row r="59" spans="1:43" ht="69.75" customHeight="1" x14ac:dyDescent="0.25">
      <c r="A59" s="1206"/>
      <c r="B59" s="1091"/>
      <c r="C59" s="1091"/>
      <c r="D59" s="1091"/>
      <c r="E59" s="1199"/>
      <c r="F59" s="1091"/>
      <c r="G59" s="1091"/>
      <c r="H59" s="1091"/>
      <c r="I59" s="1199"/>
      <c r="J59" s="1091"/>
      <c r="K59" s="1199"/>
      <c r="L59" s="1091"/>
      <c r="M59" s="1091"/>
      <c r="N59" s="1091"/>
      <c r="O59" s="1091"/>
      <c r="P59" s="1091"/>
      <c r="Q59" s="1199"/>
      <c r="R59" s="1091"/>
      <c r="S59" s="1091"/>
      <c r="T59" s="1079"/>
      <c r="U59" s="1246"/>
      <c r="V59" s="1199"/>
      <c r="W59" s="1140"/>
      <c r="X59" s="1091"/>
      <c r="Y59" s="1091"/>
      <c r="Z59" s="1091"/>
      <c r="AA59" s="1141"/>
      <c r="AB59" s="1141"/>
      <c r="AC59" s="1091"/>
      <c r="AD59" s="1208"/>
      <c r="AE59" s="1208"/>
      <c r="AF59" s="16" t="s">
        <v>2237</v>
      </c>
      <c r="AG59" s="675" t="s">
        <v>49</v>
      </c>
      <c r="AH59" s="736" t="s">
        <v>2165</v>
      </c>
      <c r="AI59" s="18">
        <v>43922</v>
      </c>
      <c r="AJ59" s="18">
        <v>44165</v>
      </c>
      <c r="AK59" s="677">
        <f t="shared" si="5"/>
        <v>243</v>
      </c>
      <c r="AL59" s="676">
        <v>0.05</v>
      </c>
      <c r="AM59" s="699" t="s">
        <v>25</v>
      </c>
      <c r="AN59" s="699" t="s">
        <v>167</v>
      </c>
      <c r="AO59" s="699" t="s">
        <v>76</v>
      </c>
      <c r="AP59" s="699" t="s">
        <v>177</v>
      </c>
      <c r="AQ59" s="21" t="s">
        <v>2157</v>
      </c>
    </row>
    <row r="60" spans="1:43" ht="73.5" customHeight="1" x14ac:dyDescent="0.25">
      <c r="A60" s="1206"/>
      <c r="B60" s="1091"/>
      <c r="C60" s="1091"/>
      <c r="D60" s="1091"/>
      <c r="E60" s="1199"/>
      <c r="F60" s="1091"/>
      <c r="G60" s="1091"/>
      <c r="H60" s="1091"/>
      <c r="I60" s="1199"/>
      <c r="J60" s="1091"/>
      <c r="K60" s="1199"/>
      <c r="L60" s="1091"/>
      <c r="M60" s="1091"/>
      <c r="N60" s="1091"/>
      <c r="O60" s="1091"/>
      <c r="P60" s="1091"/>
      <c r="Q60" s="1199"/>
      <c r="R60" s="1091"/>
      <c r="S60" s="1091"/>
      <c r="T60" s="1079"/>
      <c r="U60" s="1246"/>
      <c r="V60" s="1199"/>
      <c r="W60" s="1140"/>
      <c r="X60" s="1091"/>
      <c r="Y60" s="1091"/>
      <c r="Z60" s="1091"/>
      <c r="AA60" s="1141"/>
      <c r="AB60" s="1141"/>
      <c r="AC60" s="1091"/>
      <c r="AD60" s="1208"/>
      <c r="AE60" s="1208"/>
      <c r="AF60" s="16" t="s">
        <v>2238</v>
      </c>
      <c r="AG60" s="675" t="s">
        <v>49</v>
      </c>
      <c r="AH60" s="736" t="s">
        <v>2166</v>
      </c>
      <c r="AI60" s="18">
        <v>43862</v>
      </c>
      <c r="AJ60" s="18">
        <v>43920</v>
      </c>
      <c r="AK60" s="677">
        <f t="shared" si="5"/>
        <v>58</v>
      </c>
      <c r="AL60" s="676">
        <v>0.05</v>
      </c>
      <c r="AM60" s="699" t="s">
        <v>25</v>
      </c>
      <c r="AN60" s="699" t="s">
        <v>167</v>
      </c>
      <c r="AO60" s="699" t="s">
        <v>76</v>
      </c>
      <c r="AP60" s="699" t="s">
        <v>50</v>
      </c>
      <c r="AQ60" s="21" t="s">
        <v>2167</v>
      </c>
    </row>
    <row r="61" spans="1:43" ht="102.75" customHeight="1" x14ac:dyDescent="0.25">
      <c r="A61" s="1206"/>
      <c r="B61" s="1091"/>
      <c r="C61" s="1091"/>
      <c r="D61" s="1091"/>
      <c r="E61" s="1199"/>
      <c r="F61" s="1091"/>
      <c r="G61" s="1091"/>
      <c r="H61" s="1091"/>
      <c r="I61" s="1199"/>
      <c r="J61" s="1091"/>
      <c r="K61" s="1199"/>
      <c r="L61" s="1091"/>
      <c r="M61" s="1091"/>
      <c r="N61" s="1091"/>
      <c r="O61" s="1091"/>
      <c r="P61" s="1091"/>
      <c r="Q61" s="1199"/>
      <c r="R61" s="1091"/>
      <c r="S61" s="1091"/>
      <c r="T61" s="1079"/>
      <c r="U61" s="1246"/>
      <c r="V61" s="1199"/>
      <c r="W61" s="1140"/>
      <c r="X61" s="1091"/>
      <c r="Y61" s="1091"/>
      <c r="Z61" s="1091"/>
      <c r="AA61" s="1141"/>
      <c r="AB61" s="1141"/>
      <c r="AC61" s="1091"/>
      <c r="AD61" s="1208"/>
      <c r="AE61" s="1208"/>
      <c r="AF61" s="864" t="s">
        <v>2239</v>
      </c>
      <c r="AG61" s="675" t="s">
        <v>49</v>
      </c>
      <c r="AH61" s="736" t="s">
        <v>2168</v>
      </c>
      <c r="AI61" s="18">
        <v>43922</v>
      </c>
      <c r="AJ61" s="18">
        <v>44165</v>
      </c>
      <c r="AK61" s="677">
        <f t="shared" si="5"/>
        <v>243</v>
      </c>
      <c r="AL61" s="676">
        <v>0.05</v>
      </c>
      <c r="AM61" s="699" t="s">
        <v>25</v>
      </c>
      <c r="AN61" s="699" t="s">
        <v>167</v>
      </c>
      <c r="AO61" s="699" t="s">
        <v>76</v>
      </c>
      <c r="AP61" s="699" t="s">
        <v>50</v>
      </c>
      <c r="AQ61" s="21" t="s">
        <v>2169</v>
      </c>
    </row>
    <row r="62" spans="1:43" ht="102.75" customHeight="1" x14ac:dyDescent="0.25">
      <c r="A62" s="1206"/>
      <c r="B62" s="1091"/>
      <c r="C62" s="1091"/>
      <c r="D62" s="1091"/>
      <c r="E62" s="1199"/>
      <c r="F62" s="1091"/>
      <c r="G62" s="1091"/>
      <c r="H62" s="1091"/>
      <c r="I62" s="1199"/>
      <c r="J62" s="1091"/>
      <c r="K62" s="1199"/>
      <c r="L62" s="1091"/>
      <c r="M62" s="1091"/>
      <c r="N62" s="1091"/>
      <c r="O62" s="1091"/>
      <c r="P62" s="1091"/>
      <c r="Q62" s="1199"/>
      <c r="R62" s="1091"/>
      <c r="S62" s="1091"/>
      <c r="T62" s="1079"/>
      <c r="U62" s="1246"/>
      <c r="V62" s="1199"/>
      <c r="W62" s="1140"/>
      <c r="X62" s="1091"/>
      <c r="Y62" s="1091"/>
      <c r="Z62" s="1091"/>
      <c r="AA62" s="1141"/>
      <c r="AB62" s="1141"/>
      <c r="AC62" s="1091"/>
      <c r="AD62" s="1208"/>
      <c r="AE62" s="1208"/>
      <c r="AF62" s="16" t="s">
        <v>2240</v>
      </c>
      <c r="AG62" s="675" t="s">
        <v>49</v>
      </c>
      <c r="AH62" s="736" t="s">
        <v>2170</v>
      </c>
      <c r="AI62" s="18">
        <v>43922</v>
      </c>
      <c r="AJ62" s="18">
        <v>44165</v>
      </c>
      <c r="AK62" s="677">
        <f t="shared" si="5"/>
        <v>243</v>
      </c>
      <c r="AL62" s="676">
        <v>0.05</v>
      </c>
      <c r="AM62" s="699" t="s">
        <v>25</v>
      </c>
      <c r="AN62" s="699" t="s">
        <v>167</v>
      </c>
      <c r="AO62" s="699" t="s">
        <v>76</v>
      </c>
      <c r="AP62" s="699" t="s">
        <v>177</v>
      </c>
      <c r="AQ62" s="21" t="s">
        <v>2157</v>
      </c>
    </row>
    <row r="63" spans="1:43" ht="110.25" customHeight="1" x14ac:dyDescent="0.25">
      <c r="A63" s="1206"/>
      <c r="B63" s="1091"/>
      <c r="C63" s="1091"/>
      <c r="D63" s="1091"/>
      <c r="E63" s="1199"/>
      <c r="F63" s="1091"/>
      <c r="G63" s="1091"/>
      <c r="H63" s="1091"/>
      <c r="I63" s="1199"/>
      <c r="J63" s="1091"/>
      <c r="K63" s="1199"/>
      <c r="L63" s="1091"/>
      <c r="M63" s="1091"/>
      <c r="N63" s="1091"/>
      <c r="O63" s="1091"/>
      <c r="P63" s="1091"/>
      <c r="Q63" s="1199"/>
      <c r="R63" s="1091"/>
      <c r="S63" s="1091"/>
      <c r="T63" s="1079"/>
      <c r="U63" s="1246"/>
      <c r="V63" s="1199"/>
      <c r="W63" s="1140"/>
      <c r="X63" s="1091"/>
      <c r="Y63" s="1091"/>
      <c r="Z63" s="1091"/>
      <c r="AA63" s="1141"/>
      <c r="AB63" s="1141"/>
      <c r="AC63" s="1091"/>
      <c r="AD63" s="1208"/>
      <c r="AE63" s="1208"/>
      <c r="AF63" s="16" t="s">
        <v>2241</v>
      </c>
      <c r="AG63" s="675" t="s">
        <v>49</v>
      </c>
      <c r="AH63" s="736" t="s">
        <v>2171</v>
      </c>
      <c r="AI63" s="18">
        <v>43862</v>
      </c>
      <c r="AJ63" s="18">
        <v>44165</v>
      </c>
      <c r="AK63" s="677">
        <f t="shared" si="5"/>
        <v>303</v>
      </c>
      <c r="AL63" s="676">
        <v>0.05</v>
      </c>
      <c r="AM63" s="699" t="s">
        <v>25</v>
      </c>
      <c r="AN63" s="699" t="s">
        <v>167</v>
      </c>
      <c r="AO63" s="699" t="s">
        <v>76</v>
      </c>
      <c r="AP63" s="699" t="s">
        <v>50</v>
      </c>
      <c r="AQ63" s="21" t="s">
        <v>2169</v>
      </c>
    </row>
    <row r="64" spans="1:43" ht="79.5" customHeight="1" x14ac:dyDescent="0.25">
      <c r="A64" s="1206"/>
      <c r="B64" s="1091"/>
      <c r="C64" s="1091"/>
      <c r="D64" s="1091"/>
      <c r="E64" s="1199"/>
      <c r="F64" s="1091"/>
      <c r="G64" s="1091"/>
      <c r="H64" s="1091"/>
      <c r="I64" s="1199"/>
      <c r="J64" s="1091"/>
      <c r="K64" s="1199"/>
      <c r="L64" s="1091"/>
      <c r="M64" s="1091"/>
      <c r="N64" s="1091"/>
      <c r="O64" s="1091"/>
      <c r="P64" s="1091"/>
      <c r="Q64" s="1199"/>
      <c r="R64" s="1091"/>
      <c r="S64" s="1091"/>
      <c r="T64" s="1079"/>
      <c r="U64" s="1246"/>
      <c r="V64" s="1199"/>
      <c r="W64" s="1140"/>
      <c r="X64" s="1091"/>
      <c r="Y64" s="1091"/>
      <c r="Z64" s="1091"/>
      <c r="AA64" s="1141"/>
      <c r="AB64" s="1141"/>
      <c r="AC64" s="1091"/>
      <c r="AD64" s="1208"/>
      <c r="AE64" s="1208"/>
      <c r="AF64" s="864" t="s">
        <v>2242</v>
      </c>
      <c r="AG64" s="675" t="s">
        <v>49</v>
      </c>
      <c r="AH64" s="736" t="s">
        <v>2172</v>
      </c>
      <c r="AI64" s="18">
        <v>43862</v>
      </c>
      <c r="AJ64" s="18">
        <v>44165</v>
      </c>
      <c r="AK64" s="677">
        <f t="shared" si="5"/>
        <v>303</v>
      </c>
      <c r="AL64" s="676">
        <v>0.05</v>
      </c>
      <c r="AM64" s="699" t="s">
        <v>25</v>
      </c>
      <c r="AN64" s="699" t="s">
        <v>167</v>
      </c>
      <c r="AO64" s="699" t="s">
        <v>76</v>
      </c>
      <c r="AP64" s="699" t="s">
        <v>77</v>
      </c>
      <c r="AQ64" s="21" t="s">
        <v>2152</v>
      </c>
    </row>
    <row r="65" spans="1:43" ht="61.5" customHeight="1" x14ac:dyDescent="0.25">
      <c r="A65" s="1206"/>
      <c r="B65" s="1091"/>
      <c r="C65" s="1091"/>
      <c r="D65" s="1091"/>
      <c r="E65" s="1199"/>
      <c r="F65" s="1091"/>
      <c r="G65" s="1091"/>
      <c r="H65" s="1091"/>
      <c r="I65" s="1199"/>
      <c r="J65" s="1091"/>
      <c r="K65" s="1199"/>
      <c r="L65" s="1091"/>
      <c r="M65" s="1091"/>
      <c r="N65" s="1091"/>
      <c r="O65" s="1091"/>
      <c r="P65" s="1091"/>
      <c r="Q65" s="1199"/>
      <c r="R65" s="1091"/>
      <c r="S65" s="1091"/>
      <c r="T65" s="1079"/>
      <c r="U65" s="1246"/>
      <c r="V65" s="1199"/>
      <c r="W65" s="1140"/>
      <c r="X65" s="1091"/>
      <c r="Y65" s="1091"/>
      <c r="Z65" s="1091"/>
      <c r="AA65" s="1141"/>
      <c r="AB65" s="1141"/>
      <c r="AC65" s="1091"/>
      <c r="AD65" s="1208"/>
      <c r="AE65" s="1208"/>
      <c r="AF65" s="16" t="s">
        <v>2243</v>
      </c>
      <c r="AG65" s="675" t="s">
        <v>49</v>
      </c>
      <c r="AH65" s="736" t="s">
        <v>2173</v>
      </c>
      <c r="AI65" s="18">
        <v>43922</v>
      </c>
      <c r="AJ65" s="18">
        <v>44165</v>
      </c>
      <c r="AK65" s="677">
        <f t="shared" si="5"/>
        <v>243</v>
      </c>
      <c r="AL65" s="676">
        <v>0.05</v>
      </c>
      <c r="AM65" s="699" t="s">
        <v>25</v>
      </c>
      <c r="AN65" s="699" t="s">
        <v>167</v>
      </c>
      <c r="AO65" s="699" t="s">
        <v>76</v>
      </c>
      <c r="AP65" s="699" t="s">
        <v>77</v>
      </c>
      <c r="AQ65" s="21" t="s">
        <v>2152</v>
      </c>
    </row>
    <row r="66" spans="1:43" ht="118.5" customHeight="1" thickBot="1" x14ac:dyDescent="0.3">
      <c r="A66" s="1110"/>
      <c r="B66" s="1092"/>
      <c r="C66" s="1092"/>
      <c r="D66" s="1092"/>
      <c r="E66" s="1200"/>
      <c r="F66" s="1092"/>
      <c r="G66" s="1092"/>
      <c r="H66" s="1092"/>
      <c r="I66" s="1200"/>
      <c r="J66" s="1092"/>
      <c r="K66" s="1200"/>
      <c r="L66" s="1092"/>
      <c r="M66" s="1092"/>
      <c r="N66" s="1092"/>
      <c r="O66" s="1092"/>
      <c r="P66" s="1092"/>
      <c r="Q66" s="1200"/>
      <c r="R66" s="1092"/>
      <c r="S66" s="1092"/>
      <c r="T66" s="1080"/>
      <c r="U66" s="1247"/>
      <c r="V66" s="1200"/>
      <c r="W66" s="1214"/>
      <c r="X66" s="1092"/>
      <c r="Y66" s="1092"/>
      <c r="Z66" s="1092"/>
      <c r="AA66" s="1108"/>
      <c r="AB66" s="1108"/>
      <c r="AC66" s="1092"/>
      <c r="AD66" s="1209"/>
      <c r="AE66" s="1209"/>
      <c r="AF66" s="866" t="s">
        <v>2244</v>
      </c>
      <c r="AG66" s="678" t="s">
        <v>49</v>
      </c>
      <c r="AH66" s="737" t="s">
        <v>2174</v>
      </c>
      <c r="AI66" s="24">
        <v>43862</v>
      </c>
      <c r="AJ66" s="24">
        <v>43920</v>
      </c>
      <c r="AK66" s="679">
        <f t="shared" si="5"/>
        <v>58</v>
      </c>
      <c r="AL66" s="680">
        <v>0.1</v>
      </c>
      <c r="AM66" s="684" t="s">
        <v>25</v>
      </c>
      <c r="AN66" s="684" t="s">
        <v>167</v>
      </c>
      <c r="AO66" s="684" t="s">
        <v>76</v>
      </c>
      <c r="AP66" s="684" t="s">
        <v>77</v>
      </c>
      <c r="AQ66" s="27" t="s">
        <v>2152</v>
      </c>
    </row>
    <row r="67" spans="1:43" ht="60" customHeight="1" thickTop="1" x14ac:dyDescent="0.25">
      <c r="A67" s="1109" t="s">
        <v>53</v>
      </c>
      <c r="B67" s="1090" t="s">
        <v>53</v>
      </c>
      <c r="C67" s="1090" t="s">
        <v>203</v>
      </c>
      <c r="D67" s="1090" t="s">
        <v>204</v>
      </c>
      <c r="E67" s="1198" t="s">
        <v>54</v>
      </c>
      <c r="F67" s="1090" t="s">
        <v>205</v>
      </c>
      <c r="G67" s="1090" t="s">
        <v>206</v>
      </c>
      <c r="H67" s="1090" t="s">
        <v>204</v>
      </c>
      <c r="I67" s="1198" t="s">
        <v>207</v>
      </c>
      <c r="J67" s="1090" t="s">
        <v>208</v>
      </c>
      <c r="K67" s="1198" t="s">
        <v>209</v>
      </c>
      <c r="L67" s="1090">
        <v>68</v>
      </c>
      <c r="M67" s="1090" t="s">
        <v>30</v>
      </c>
      <c r="N67" s="1090" t="s">
        <v>146</v>
      </c>
      <c r="O67" s="1090" t="s">
        <v>147</v>
      </c>
      <c r="P67" s="1090" t="s">
        <v>215</v>
      </c>
      <c r="Q67" s="1198" t="s">
        <v>148</v>
      </c>
      <c r="R67" s="1090">
        <v>72</v>
      </c>
      <c r="S67" s="1090" t="s">
        <v>212</v>
      </c>
      <c r="T67" s="1078" t="s">
        <v>175</v>
      </c>
      <c r="U67" s="1081" t="s">
        <v>26</v>
      </c>
      <c r="V67" s="1210" t="s">
        <v>176</v>
      </c>
      <c r="W67" s="1105">
        <v>0.05</v>
      </c>
      <c r="X67" s="1090">
        <v>76</v>
      </c>
      <c r="Y67" s="1090" t="s">
        <v>57</v>
      </c>
      <c r="Z67" s="1090" t="s">
        <v>31</v>
      </c>
      <c r="AA67" s="1107"/>
      <c r="AB67" s="1107"/>
      <c r="AC67" s="1090" t="s">
        <v>60</v>
      </c>
      <c r="AD67" s="1096" t="s">
        <v>61</v>
      </c>
      <c r="AE67" s="1096" t="s">
        <v>62</v>
      </c>
      <c r="AF67" s="863" t="s">
        <v>2245</v>
      </c>
      <c r="AG67" s="653" t="s">
        <v>49</v>
      </c>
      <c r="AH67" s="735" t="s">
        <v>2178</v>
      </c>
      <c r="AI67" s="11">
        <v>43862</v>
      </c>
      <c r="AJ67" s="11">
        <v>44165</v>
      </c>
      <c r="AK67" s="824">
        <f t="shared" si="5"/>
        <v>303</v>
      </c>
      <c r="AL67" s="28">
        <v>0.1</v>
      </c>
      <c r="AM67" s="14" t="s">
        <v>25</v>
      </c>
      <c r="AN67" s="683" t="s">
        <v>167</v>
      </c>
      <c r="AO67" s="683" t="s">
        <v>76</v>
      </c>
      <c r="AP67" s="683" t="s">
        <v>177</v>
      </c>
      <c r="AQ67" s="15" t="s">
        <v>2159</v>
      </c>
    </row>
    <row r="68" spans="1:43" ht="53.25" customHeight="1" x14ac:dyDescent="0.25">
      <c r="A68" s="1206"/>
      <c r="B68" s="1091"/>
      <c r="C68" s="1091"/>
      <c r="D68" s="1091"/>
      <c r="E68" s="1199"/>
      <c r="F68" s="1091"/>
      <c r="G68" s="1091"/>
      <c r="H68" s="1091"/>
      <c r="I68" s="1199"/>
      <c r="J68" s="1091"/>
      <c r="K68" s="1199"/>
      <c r="L68" s="1091"/>
      <c r="M68" s="1091"/>
      <c r="N68" s="1091"/>
      <c r="O68" s="1091"/>
      <c r="P68" s="1091"/>
      <c r="Q68" s="1199"/>
      <c r="R68" s="1091"/>
      <c r="S68" s="1091"/>
      <c r="T68" s="1079"/>
      <c r="U68" s="1082"/>
      <c r="V68" s="1211"/>
      <c r="W68" s="1140"/>
      <c r="X68" s="1091"/>
      <c r="Y68" s="1091"/>
      <c r="Z68" s="1091"/>
      <c r="AA68" s="1141"/>
      <c r="AB68" s="1141"/>
      <c r="AC68" s="1091"/>
      <c r="AD68" s="1097"/>
      <c r="AE68" s="1097"/>
      <c r="AF68" s="16" t="s">
        <v>2246</v>
      </c>
      <c r="AG68" s="654" t="s">
        <v>49</v>
      </c>
      <c r="AH68" s="736" t="s">
        <v>2179</v>
      </c>
      <c r="AI68" s="18">
        <v>43831</v>
      </c>
      <c r="AJ68" s="18">
        <v>44165</v>
      </c>
      <c r="AK68" s="825">
        <f t="shared" si="5"/>
        <v>334</v>
      </c>
      <c r="AL68" s="29">
        <v>0.2</v>
      </c>
      <c r="AM68" s="20" t="s">
        <v>25</v>
      </c>
      <c r="AN68" s="699" t="s">
        <v>167</v>
      </c>
      <c r="AO68" s="699" t="s">
        <v>76</v>
      </c>
      <c r="AP68" s="699" t="s">
        <v>77</v>
      </c>
      <c r="AQ68" s="21" t="s">
        <v>2152</v>
      </c>
    </row>
    <row r="69" spans="1:43" ht="110.25" customHeight="1" x14ac:dyDescent="0.25">
      <c r="A69" s="1206"/>
      <c r="B69" s="1091"/>
      <c r="C69" s="1091"/>
      <c r="D69" s="1091"/>
      <c r="E69" s="1199"/>
      <c r="F69" s="1091"/>
      <c r="G69" s="1091"/>
      <c r="H69" s="1091"/>
      <c r="I69" s="1199"/>
      <c r="J69" s="1091"/>
      <c r="K69" s="1199"/>
      <c r="L69" s="1091"/>
      <c r="M69" s="1091"/>
      <c r="N69" s="1091"/>
      <c r="O69" s="1091"/>
      <c r="P69" s="1091"/>
      <c r="Q69" s="1199"/>
      <c r="R69" s="1091"/>
      <c r="S69" s="1091"/>
      <c r="T69" s="1079"/>
      <c r="U69" s="1082"/>
      <c r="V69" s="1211"/>
      <c r="W69" s="1140"/>
      <c r="X69" s="1091"/>
      <c r="Y69" s="1091"/>
      <c r="Z69" s="1091"/>
      <c r="AA69" s="1141"/>
      <c r="AB69" s="1141"/>
      <c r="AC69" s="1091"/>
      <c r="AD69" s="1097"/>
      <c r="AE69" s="1097"/>
      <c r="AF69" s="16" t="s">
        <v>2247</v>
      </c>
      <c r="AG69" s="654" t="s">
        <v>49</v>
      </c>
      <c r="AH69" s="736" t="s">
        <v>2180</v>
      </c>
      <c r="AI69" s="18">
        <v>43922</v>
      </c>
      <c r="AJ69" s="18">
        <v>44165</v>
      </c>
      <c r="AK69" s="825">
        <f t="shared" si="5"/>
        <v>243</v>
      </c>
      <c r="AL69" s="29">
        <v>0.2</v>
      </c>
      <c r="AM69" s="20" t="s">
        <v>25</v>
      </c>
      <c r="AN69" s="699" t="s">
        <v>167</v>
      </c>
      <c r="AO69" s="699" t="s">
        <v>76</v>
      </c>
      <c r="AP69" s="699" t="s">
        <v>168</v>
      </c>
      <c r="AQ69" s="21" t="s">
        <v>169</v>
      </c>
    </row>
    <row r="70" spans="1:43" ht="93.75" customHeight="1" x14ac:dyDescent="0.25">
      <c r="A70" s="1206"/>
      <c r="B70" s="1091"/>
      <c r="C70" s="1091"/>
      <c r="D70" s="1091"/>
      <c r="E70" s="1199"/>
      <c r="F70" s="1091"/>
      <c r="G70" s="1091"/>
      <c r="H70" s="1091"/>
      <c r="I70" s="1199"/>
      <c r="J70" s="1091"/>
      <c r="K70" s="1199"/>
      <c r="L70" s="1091"/>
      <c r="M70" s="1091"/>
      <c r="N70" s="1091"/>
      <c r="O70" s="1091"/>
      <c r="P70" s="1091"/>
      <c r="Q70" s="1199"/>
      <c r="R70" s="1091"/>
      <c r="S70" s="1091"/>
      <c r="T70" s="1079"/>
      <c r="U70" s="1082"/>
      <c r="V70" s="1211"/>
      <c r="W70" s="1140"/>
      <c r="X70" s="1091"/>
      <c r="Y70" s="1091"/>
      <c r="Z70" s="1091"/>
      <c r="AA70" s="1141"/>
      <c r="AB70" s="1141"/>
      <c r="AC70" s="1091"/>
      <c r="AD70" s="1097"/>
      <c r="AE70" s="1097"/>
      <c r="AF70" s="16" t="s">
        <v>2248</v>
      </c>
      <c r="AG70" s="654" t="s">
        <v>49</v>
      </c>
      <c r="AH70" s="736" t="s">
        <v>2181</v>
      </c>
      <c r="AI70" s="18">
        <v>44105</v>
      </c>
      <c r="AJ70" s="18">
        <v>44165</v>
      </c>
      <c r="AK70" s="825">
        <f t="shared" si="5"/>
        <v>60</v>
      </c>
      <c r="AL70" s="29">
        <v>0.2</v>
      </c>
      <c r="AM70" s="20" t="s">
        <v>25</v>
      </c>
      <c r="AN70" s="699" t="s">
        <v>167</v>
      </c>
      <c r="AO70" s="699" t="s">
        <v>76</v>
      </c>
      <c r="AP70" s="699" t="s">
        <v>168</v>
      </c>
      <c r="AQ70" s="21" t="s">
        <v>169</v>
      </c>
    </row>
    <row r="71" spans="1:43" ht="53.25" customHeight="1" x14ac:dyDescent="0.25">
      <c r="A71" s="1206"/>
      <c r="B71" s="1091"/>
      <c r="C71" s="1091"/>
      <c r="D71" s="1091"/>
      <c r="E71" s="1199"/>
      <c r="F71" s="1091"/>
      <c r="G71" s="1091"/>
      <c r="H71" s="1091"/>
      <c r="I71" s="1199"/>
      <c r="J71" s="1091"/>
      <c r="K71" s="1199"/>
      <c r="L71" s="1091"/>
      <c r="M71" s="1091"/>
      <c r="N71" s="1091"/>
      <c r="O71" s="1091"/>
      <c r="P71" s="1091"/>
      <c r="Q71" s="1199"/>
      <c r="R71" s="1091"/>
      <c r="S71" s="1091"/>
      <c r="T71" s="1079"/>
      <c r="U71" s="1082"/>
      <c r="V71" s="1211"/>
      <c r="W71" s="1140"/>
      <c r="X71" s="1091"/>
      <c r="Y71" s="1091"/>
      <c r="Z71" s="1091"/>
      <c r="AA71" s="1141"/>
      <c r="AB71" s="1141"/>
      <c r="AC71" s="1091"/>
      <c r="AD71" s="1097"/>
      <c r="AE71" s="1097"/>
      <c r="AF71" s="16" t="s">
        <v>2249</v>
      </c>
      <c r="AG71" s="654" t="s">
        <v>49</v>
      </c>
      <c r="AH71" s="736" t="s">
        <v>202</v>
      </c>
      <c r="AI71" s="18">
        <v>43922</v>
      </c>
      <c r="AJ71" s="18">
        <v>44012</v>
      </c>
      <c r="AK71" s="825">
        <f t="shared" si="5"/>
        <v>90</v>
      </c>
      <c r="AL71" s="29">
        <v>0.2</v>
      </c>
      <c r="AM71" s="20" t="s">
        <v>25</v>
      </c>
      <c r="AN71" s="699" t="s">
        <v>167</v>
      </c>
      <c r="AO71" s="699" t="s">
        <v>76</v>
      </c>
      <c r="AP71" s="699" t="s">
        <v>168</v>
      </c>
      <c r="AQ71" s="21" t="s">
        <v>169</v>
      </c>
    </row>
    <row r="72" spans="1:43" ht="87" customHeight="1" thickBot="1" x14ac:dyDescent="0.3">
      <c r="A72" s="1110"/>
      <c r="B72" s="1092"/>
      <c r="C72" s="1092"/>
      <c r="D72" s="1092"/>
      <c r="E72" s="1200"/>
      <c r="F72" s="1092"/>
      <c r="G72" s="1092"/>
      <c r="H72" s="1092"/>
      <c r="I72" s="1200"/>
      <c r="J72" s="1092"/>
      <c r="K72" s="1200"/>
      <c r="L72" s="1092"/>
      <c r="M72" s="1092"/>
      <c r="N72" s="1092"/>
      <c r="O72" s="1092"/>
      <c r="P72" s="1092"/>
      <c r="Q72" s="1200"/>
      <c r="R72" s="1092"/>
      <c r="S72" s="1092"/>
      <c r="T72" s="1080"/>
      <c r="U72" s="1083"/>
      <c r="V72" s="1212"/>
      <c r="W72" s="1106"/>
      <c r="X72" s="1092"/>
      <c r="Y72" s="1092"/>
      <c r="Z72" s="1092"/>
      <c r="AA72" s="1108"/>
      <c r="AB72" s="1108"/>
      <c r="AC72" s="1092"/>
      <c r="AD72" s="1098"/>
      <c r="AE72" s="1098"/>
      <c r="AF72" s="866" t="s">
        <v>2250</v>
      </c>
      <c r="AG72" s="655" t="s">
        <v>49</v>
      </c>
      <c r="AH72" s="737" t="s">
        <v>178</v>
      </c>
      <c r="AI72" s="24">
        <v>43922</v>
      </c>
      <c r="AJ72" s="24">
        <v>44165</v>
      </c>
      <c r="AK72" s="826">
        <f t="shared" si="5"/>
        <v>243</v>
      </c>
      <c r="AL72" s="30">
        <v>0.1</v>
      </c>
      <c r="AM72" s="26" t="s">
        <v>25</v>
      </c>
      <c r="AN72" s="684" t="s">
        <v>167</v>
      </c>
      <c r="AO72" s="684" t="s">
        <v>76</v>
      </c>
      <c r="AP72" s="684" t="s">
        <v>2161</v>
      </c>
      <c r="AQ72" s="27" t="s">
        <v>2162</v>
      </c>
    </row>
    <row r="73" spans="1:43" ht="54.75" customHeight="1" thickTop="1" x14ac:dyDescent="0.25">
      <c r="A73" s="1109" t="s">
        <v>53</v>
      </c>
      <c r="B73" s="1090" t="s">
        <v>53</v>
      </c>
      <c r="C73" s="1090" t="s">
        <v>203</v>
      </c>
      <c r="D73" s="1090" t="s">
        <v>204</v>
      </c>
      <c r="E73" s="1198" t="s">
        <v>54</v>
      </c>
      <c r="F73" s="1090" t="s">
        <v>205</v>
      </c>
      <c r="G73" s="1090" t="s">
        <v>206</v>
      </c>
      <c r="H73" s="1090" t="s">
        <v>204</v>
      </c>
      <c r="I73" s="1090" t="s">
        <v>207</v>
      </c>
      <c r="J73" s="1090" t="s">
        <v>208</v>
      </c>
      <c r="K73" s="1198" t="s">
        <v>209</v>
      </c>
      <c r="L73" s="1090">
        <v>68</v>
      </c>
      <c r="M73" s="1090" t="s">
        <v>30</v>
      </c>
      <c r="N73" s="1090" t="s">
        <v>146</v>
      </c>
      <c r="O73" s="1090" t="s">
        <v>147</v>
      </c>
      <c r="P73" s="1090" t="s">
        <v>215</v>
      </c>
      <c r="Q73" s="1090" t="s">
        <v>148</v>
      </c>
      <c r="R73" s="1090">
        <v>72</v>
      </c>
      <c r="S73" s="1090" t="s">
        <v>212</v>
      </c>
      <c r="T73" s="1078" t="s">
        <v>179</v>
      </c>
      <c r="U73" s="1081" t="s">
        <v>26</v>
      </c>
      <c r="V73" s="1210" t="s">
        <v>180</v>
      </c>
      <c r="W73" s="1105">
        <v>0.05</v>
      </c>
      <c r="X73" s="1090">
        <v>70</v>
      </c>
      <c r="Y73" s="1090" t="s">
        <v>57</v>
      </c>
      <c r="Z73" s="1090" t="s">
        <v>31</v>
      </c>
      <c r="AA73" s="1107"/>
      <c r="AB73" s="1107"/>
      <c r="AC73" s="1090" t="s">
        <v>60</v>
      </c>
      <c r="AD73" s="1096" t="s">
        <v>61</v>
      </c>
      <c r="AE73" s="1096" t="s">
        <v>62</v>
      </c>
      <c r="AF73" s="863" t="s">
        <v>2251</v>
      </c>
      <c r="AG73" s="653" t="s">
        <v>49</v>
      </c>
      <c r="AH73" s="735" t="s">
        <v>117</v>
      </c>
      <c r="AI73" s="11">
        <v>44105</v>
      </c>
      <c r="AJ73" s="11">
        <v>44165</v>
      </c>
      <c r="AK73" s="824">
        <f t="shared" si="5"/>
        <v>60</v>
      </c>
      <c r="AL73" s="28">
        <v>0.8</v>
      </c>
      <c r="AM73" s="14" t="s">
        <v>25</v>
      </c>
      <c r="AN73" s="683" t="s">
        <v>167</v>
      </c>
      <c r="AO73" s="683" t="s">
        <v>76</v>
      </c>
      <c r="AP73" s="683" t="s">
        <v>168</v>
      </c>
      <c r="AQ73" s="15" t="s">
        <v>169</v>
      </c>
    </row>
    <row r="74" spans="1:43" ht="54.75" customHeight="1" x14ac:dyDescent="0.25">
      <c r="A74" s="1206"/>
      <c r="B74" s="1091"/>
      <c r="C74" s="1091"/>
      <c r="D74" s="1091"/>
      <c r="E74" s="1199"/>
      <c r="F74" s="1091"/>
      <c r="G74" s="1091"/>
      <c r="H74" s="1091"/>
      <c r="I74" s="1091"/>
      <c r="J74" s="1091"/>
      <c r="K74" s="1199"/>
      <c r="L74" s="1091"/>
      <c r="M74" s="1091"/>
      <c r="N74" s="1091"/>
      <c r="O74" s="1091"/>
      <c r="P74" s="1091"/>
      <c r="Q74" s="1091"/>
      <c r="R74" s="1091"/>
      <c r="S74" s="1091"/>
      <c r="T74" s="1079"/>
      <c r="U74" s="1082"/>
      <c r="V74" s="1211"/>
      <c r="W74" s="1140"/>
      <c r="X74" s="1091"/>
      <c r="Y74" s="1091"/>
      <c r="Z74" s="1091"/>
      <c r="AA74" s="1141"/>
      <c r="AB74" s="1141"/>
      <c r="AC74" s="1091"/>
      <c r="AD74" s="1097"/>
      <c r="AE74" s="1097"/>
      <c r="AF74" s="16" t="s">
        <v>2252</v>
      </c>
      <c r="AG74" s="654" t="s">
        <v>49</v>
      </c>
      <c r="AH74" s="736" t="s">
        <v>2182</v>
      </c>
      <c r="AI74" s="18">
        <v>44105</v>
      </c>
      <c r="AJ74" s="18">
        <v>44165</v>
      </c>
      <c r="AK74" s="825">
        <f t="shared" si="5"/>
        <v>60</v>
      </c>
      <c r="AL74" s="29">
        <v>0.2</v>
      </c>
      <c r="AM74" s="20" t="s">
        <v>25</v>
      </c>
      <c r="AN74" s="699" t="s">
        <v>167</v>
      </c>
      <c r="AO74" s="699" t="s">
        <v>76</v>
      </c>
      <c r="AP74" s="699" t="s">
        <v>77</v>
      </c>
      <c r="AQ74" s="21" t="s">
        <v>78</v>
      </c>
    </row>
    <row r="75" spans="1:43" ht="45.75" customHeight="1" thickBot="1" x14ac:dyDescent="0.3">
      <c r="A75" s="1110"/>
      <c r="B75" s="1092"/>
      <c r="C75" s="1092"/>
      <c r="D75" s="1092"/>
      <c r="E75" s="1200"/>
      <c r="F75" s="1092"/>
      <c r="G75" s="1092"/>
      <c r="H75" s="1092"/>
      <c r="I75" s="1092"/>
      <c r="J75" s="1092"/>
      <c r="K75" s="1200"/>
      <c r="L75" s="1092"/>
      <c r="M75" s="1092"/>
      <c r="N75" s="1092"/>
      <c r="O75" s="1092"/>
      <c r="P75" s="1092"/>
      <c r="Q75" s="1092"/>
      <c r="R75" s="1092"/>
      <c r="S75" s="1092"/>
      <c r="T75" s="1080"/>
      <c r="U75" s="1083"/>
      <c r="V75" s="1212"/>
      <c r="W75" s="1106"/>
      <c r="X75" s="1092"/>
      <c r="Y75" s="1092"/>
      <c r="Z75" s="1092"/>
      <c r="AA75" s="1108"/>
      <c r="AB75" s="1108"/>
      <c r="AC75" s="1092"/>
      <c r="AD75" s="1098"/>
      <c r="AE75" s="1098"/>
      <c r="AF75" s="866" t="s">
        <v>2253</v>
      </c>
      <c r="AG75" s="655" t="s">
        <v>49</v>
      </c>
      <c r="AH75" s="737" t="s">
        <v>2183</v>
      </c>
      <c r="AI75" s="24">
        <v>44105</v>
      </c>
      <c r="AJ75" s="24">
        <v>44165</v>
      </c>
      <c r="AK75" s="826">
        <f t="shared" si="5"/>
        <v>60</v>
      </c>
      <c r="AL75" s="30">
        <v>0.2</v>
      </c>
      <c r="AM75" s="26" t="s">
        <v>25</v>
      </c>
      <c r="AN75" s="684" t="s">
        <v>167</v>
      </c>
      <c r="AO75" s="684" t="s">
        <v>76</v>
      </c>
      <c r="AP75" s="684" t="s">
        <v>77</v>
      </c>
      <c r="AQ75" s="27" t="s">
        <v>78</v>
      </c>
    </row>
    <row r="76" spans="1:43" ht="76.5" customHeight="1" thickTop="1" x14ac:dyDescent="0.25">
      <c r="A76" s="1109" t="s">
        <v>53</v>
      </c>
      <c r="B76" s="1090" t="s">
        <v>53</v>
      </c>
      <c r="C76" s="1090" t="s">
        <v>203</v>
      </c>
      <c r="D76" s="1090" t="s">
        <v>204</v>
      </c>
      <c r="E76" s="1198" t="s">
        <v>54</v>
      </c>
      <c r="F76" s="1090" t="s">
        <v>205</v>
      </c>
      <c r="G76" s="1090" t="s">
        <v>206</v>
      </c>
      <c r="H76" s="1090" t="s">
        <v>204</v>
      </c>
      <c r="I76" s="1198" t="s">
        <v>207</v>
      </c>
      <c r="J76" s="1090" t="s">
        <v>208</v>
      </c>
      <c r="K76" s="1090" t="s">
        <v>209</v>
      </c>
      <c r="L76" s="1090">
        <v>68</v>
      </c>
      <c r="M76" s="1090" t="s">
        <v>30</v>
      </c>
      <c r="N76" s="1090" t="s">
        <v>146</v>
      </c>
      <c r="O76" s="1090" t="s">
        <v>147</v>
      </c>
      <c r="P76" s="1090" t="s">
        <v>215</v>
      </c>
      <c r="Q76" s="1090" t="s">
        <v>148</v>
      </c>
      <c r="R76" s="1090">
        <v>72</v>
      </c>
      <c r="S76" s="1090" t="s">
        <v>212</v>
      </c>
      <c r="T76" s="1078" t="s">
        <v>2124</v>
      </c>
      <c r="U76" s="1081" t="s">
        <v>26</v>
      </c>
      <c r="V76" s="1210" t="s">
        <v>2123</v>
      </c>
      <c r="W76" s="1105">
        <v>0.1</v>
      </c>
      <c r="X76" s="1090">
        <v>70</v>
      </c>
      <c r="Y76" s="1090" t="s">
        <v>57</v>
      </c>
      <c r="Z76" s="1090" t="s">
        <v>31</v>
      </c>
      <c r="AA76" s="1107"/>
      <c r="AB76" s="1107"/>
      <c r="AC76" s="1090" t="s">
        <v>2000</v>
      </c>
      <c r="AD76" s="1096" t="s">
        <v>61</v>
      </c>
      <c r="AE76" s="1096" t="s">
        <v>62</v>
      </c>
      <c r="AF76" s="863" t="s">
        <v>2254</v>
      </c>
      <c r="AG76" s="612" t="s">
        <v>49</v>
      </c>
      <c r="AH76" s="735" t="s">
        <v>1935</v>
      </c>
      <c r="AI76" s="11">
        <v>43831</v>
      </c>
      <c r="AJ76" s="11">
        <v>43920</v>
      </c>
      <c r="AK76" s="824">
        <f t="shared" si="4"/>
        <v>89</v>
      </c>
      <c r="AL76" s="28">
        <v>0.02</v>
      </c>
      <c r="AM76" s="14" t="s">
        <v>25</v>
      </c>
      <c r="AN76" s="683" t="s">
        <v>100</v>
      </c>
      <c r="AO76" s="683" t="s">
        <v>101</v>
      </c>
      <c r="AP76" s="683"/>
      <c r="AQ76" s="15"/>
    </row>
    <row r="77" spans="1:43" ht="45.75" customHeight="1" x14ac:dyDescent="0.25">
      <c r="A77" s="1206"/>
      <c r="B77" s="1091"/>
      <c r="C77" s="1091"/>
      <c r="D77" s="1091"/>
      <c r="E77" s="1199"/>
      <c r="F77" s="1091"/>
      <c r="G77" s="1091"/>
      <c r="H77" s="1091"/>
      <c r="I77" s="1199"/>
      <c r="J77" s="1091"/>
      <c r="K77" s="1091"/>
      <c r="L77" s="1091"/>
      <c r="M77" s="1091"/>
      <c r="N77" s="1091"/>
      <c r="O77" s="1091"/>
      <c r="P77" s="1091"/>
      <c r="Q77" s="1091"/>
      <c r="R77" s="1091"/>
      <c r="S77" s="1091"/>
      <c r="T77" s="1079"/>
      <c r="U77" s="1082"/>
      <c r="V77" s="1211"/>
      <c r="W77" s="1140"/>
      <c r="X77" s="1091"/>
      <c r="Y77" s="1091"/>
      <c r="Z77" s="1091"/>
      <c r="AA77" s="1141"/>
      <c r="AB77" s="1141"/>
      <c r="AC77" s="1091"/>
      <c r="AD77" s="1097"/>
      <c r="AE77" s="1097"/>
      <c r="AF77" s="16" t="s">
        <v>2255</v>
      </c>
      <c r="AG77" s="613" t="s">
        <v>49</v>
      </c>
      <c r="AH77" s="736" t="s">
        <v>1936</v>
      </c>
      <c r="AI77" s="18">
        <v>43831</v>
      </c>
      <c r="AJ77" s="18">
        <v>43860</v>
      </c>
      <c r="AK77" s="825">
        <f t="shared" si="4"/>
        <v>29</v>
      </c>
      <c r="AL77" s="29">
        <v>0.02</v>
      </c>
      <c r="AM77" s="20" t="s">
        <v>25</v>
      </c>
      <c r="AN77" s="699" t="s">
        <v>100</v>
      </c>
      <c r="AO77" s="699" t="s">
        <v>101</v>
      </c>
      <c r="AP77" s="699"/>
      <c r="AQ77" s="21"/>
    </row>
    <row r="78" spans="1:43" ht="64.5" customHeight="1" x14ac:dyDescent="0.25">
      <c r="A78" s="1206"/>
      <c r="B78" s="1091"/>
      <c r="C78" s="1091"/>
      <c r="D78" s="1091"/>
      <c r="E78" s="1199"/>
      <c r="F78" s="1091"/>
      <c r="G78" s="1091"/>
      <c r="H78" s="1091"/>
      <c r="I78" s="1199"/>
      <c r="J78" s="1819"/>
      <c r="K78" s="1091"/>
      <c r="L78" s="1091"/>
      <c r="M78" s="1091"/>
      <c r="N78" s="1091"/>
      <c r="O78" s="1091"/>
      <c r="P78" s="1091"/>
      <c r="Q78" s="1091"/>
      <c r="R78" s="1091"/>
      <c r="S78" s="1091"/>
      <c r="T78" s="1079"/>
      <c r="U78" s="1082"/>
      <c r="V78" s="1211"/>
      <c r="W78" s="1140"/>
      <c r="X78" s="1091"/>
      <c r="Y78" s="1091"/>
      <c r="Z78" s="1091"/>
      <c r="AA78" s="1141"/>
      <c r="AB78" s="1141"/>
      <c r="AC78" s="1091"/>
      <c r="AD78" s="1097"/>
      <c r="AE78" s="1097"/>
      <c r="AF78" s="16" t="s">
        <v>2256</v>
      </c>
      <c r="AG78" s="613" t="s">
        <v>49</v>
      </c>
      <c r="AH78" s="736" t="s">
        <v>1937</v>
      </c>
      <c r="AI78" s="18">
        <v>43862</v>
      </c>
      <c r="AJ78" s="18">
        <v>44165</v>
      </c>
      <c r="AK78" s="825">
        <f t="shared" si="4"/>
        <v>303</v>
      </c>
      <c r="AL78" s="29">
        <v>0.02</v>
      </c>
      <c r="AM78" s="20" t="s">
        <v>25</v>
      </c>
      <c r="AN78" s="699" t="s">
        <v>100</v>
      </c>
      <c r="AO78" s="699" t="s">
        <v>101</v>
      </c>
      <c r="AP78" s="699" t="s">
        <v>1938</v>
      </c>
      <c r="AQ78" s="21" t="s">
        <v>1939</v>
      </c>
    </row>
    <row r="79" spans="1:43" ht="45.75" customHeight="1" x14ac:dyDescent="0.25">
      <c r="A79" s="1206"/>
      <c r="B79" s="1091"/>
      <c r="C79" s="1091"/>
      <c r="D79" s="1091"/>
      <c r="E79" s="1199"/>
      <c r="F79" s="1091"/>
      <c r="G79" s="1091"/>
      <c r="H79" s="1091"/>
      <c r="I79" s="1199"/>
      <c r="J79" s="1819"/>
      <c r="K79" s="1091"/>
      <c r="L79" s="1091"/>
      <c r="M79" s="1091"/>
      <c r="N79" s="1091"/>
      <c r="O79" s="1091"/>
      <c r="P79" s="1091"/>
      <c r="Q79" s="1091"/>
      <c r="R79" s="1091"/>
      <c r="S79" s="1091"/>
      <c r="T79" s="1079"/>
      <c r="U79" s="1082"/>
      <c r="V79" s="1211"/>
      <c r="W79" s="1140"/>
      <c r="X79" s="1091"/>
      <c r="Y79" s="1091"/>
      <c r="Z79" s="1091"/>
      <c r="AA79" s="1141"/>
      <c r="AB79" s="1141"/>
      <c r="AC79" s="1091"/>
      <c r="AD79" s="1097"/>
      <c r="AE79" s="1097"/>
      <c r="AF79" s="16" t="s">
        <v>2257</v>
      </c>
      <c r="AG79" s="613" t="s">
        <v>49</v>
      </c>
      <c r="AH79" s="736" t="s">
        <v>1940</v>
      </c>
      <c r="AI79" s="18">
        <v>43831</v>
      </c>
      <c r="AJ79" s="18">
        <v>44165</v>
      </c>
      <c r="AK79" s="825">
        <f t="shared" si="4"/>
        <v>334</v>
      </c>
      <c r="AL79" s="29">
        <v>0.02</v>
      </c>
      <c r="AM79" s="20" t="s">
        <v>25</v>
      </c>
      <c r="AN79" s="699" t="s">
        <v>100</v>
      </c>
      <c r="AO79" s="699" t="s">
        <v>101</v>
      </c>
      <c r="AP79" s="699"/>
      <c r="AQ79" s="21"/>
    </row>
    <row r="80" spans="1:43" ht="66.75" customHeight="1" x14ac:dyDescent="0.25">
      <c r="A80" s="1206"/>
      <c r="B80" s="1091"/>
      <c r="C80" s="1091"/>
      <c r="D80" s="1091"/>
      <c r="E80" s="1199"/>
      <c r="F80" s="1091"/>
      <c r="G80" s="1091"/>
      <c r="H80" s="1091"/>
      <c r="I80" s="1199"/>
      <c r="J80" s="1819"/>
      <c r="K80" s="1091"/>
      <c r="L80" s="1091"/>
      <c r="M80" s="1091"/>
      <c r="N80" s="1091"/>
      <c r="O80" s="1091"/>
      <c r="P80" s="1091"/>
      <c r="Q80" s="1091"/>
      <c r="R80" s="1091"/>
      <c r="S80" s="1091"/>
      <c r="T80" s="1079"/>
      <c r="U80" s="1082"/>
      <c r="V80" s="1211"/>
      <c r="W80" s="1140"/>
      <c r="X80" s="1091"/>
      <c r="Y80" s="1091"/>
      <c r="Z80" s="1091"/>
      <c r="AA80" s="1141"/>
      <c r="AB80" s="1141"/>
      <c r="AC80" s="1091"/>
      <c r="AD80" s="1097"/>
      <c r="AE80" s="1097"/>
      <c r="AF80" s="16" t="s">
        <v>2258</v>
      </c>
      <c r="AG80" s="613" t="s">
        <v>49</v>
      </c>
      <c r="AH80" s="736" t="s">
        <v>1941</v>
      </c>
      <c r="AI80" s="18">
        <v>43831</v>
      </c>
      <c r="AJ80" s="18">
        <v>44165</v>
      </c>
      <c r="AK80" s="825">
        <f t="shared" si="4"/>
        <v>334</v>
      </c>
      <c r="AL80" s="29">
        <v>0.02</v>
      </c>
      <c r="AM80" s="20" t="s">
        <v>25</v>
      </c>
      <c r="AN80" s="699" t="s">
        <v>100</v>
      </c>
      <c r="AO80" s="699" t="s">
        <v>101</v>
      </c>
      <c r="AP80" s="699" t="s">
        <v>1942</v>
      </c>
      <c r="AQ80" s="21" t="s">
        <v>1939</v>
      </c>
    </row>
    <row r="81" spans="1:43" ht="114" customHeight="1" x14ac:dyDescent="0.25">
      <c r="A81" s="1206"/>
      <c r="B81" s="1091"/>
      <c r="C81" s="1091"/>
      <c r="D81" s="1091"/>
      <c r="E81" s="1199"/>
      <c r="F81" s="1091"/>
      <c r="G81" s="1091"/>
      <c r="H81" s="1091"/>
      <c r="I81" s="1199"/>
      <c r="J81" s="1819"/>
      <c r="K81" s="1091"/>
      <c r="L81" s="1091"/>
      <c r="M81" s="1091"/>
      <c r="N81" s="1091"/>
      <c r="O81" s="1091"/>
      <c r="P81" s="1091"/>
      <c r="Q81" s="1091"/>
      <c r="R81" s="1091"/>
      <c r="S81" s="1091"/>
      <c r="T81" s="1079"/>
      <c r="U81" s="1082"/>
      <c r="V81" s="1211"/>
      <c r="W81" s="1140"/>
      <c r="X81" s="1091"/>
      <c r="Y81" s="1091"/>
      <c r="Z81" s="1091"/>
      <c r="AA81" s="1141"/>
      <c r="AB81" s="1141"/>
      <c r="AC81" s="1091"/>
      <c r="AD81" s="1097"/>
      <c r="AE81" s="1097"/>
      <c r="AF81" s="864" t="s">
        <v>2259</v>
      </c>
      <c r="AG81" s="613" t="s">
        <v>49</v>
      </c>
      <c r="AH81" s="736" t="s">
        <v>1943</v>
      </c>
      <c r="AI81" s="18">
        <v>43831</v>
      </c>
      <c r="AJ81" s="18">
        <v>44165</v>
      </c>
      <c r="AK81" s="825">
        <f t="shared" si="4"/>
        <v>334</v>
      </c>
      <c r="AL81" s="29">
        <v>0.02</v>
      </c>
      <c r="AM81" s="20" t="s">
        <v>25</v>
      </c>
      <c r="AN81" s="699" t="s">
        <v>100</v>
      </c>
      <c r="AO81" s="699" t="s">
        <v>101</v>
      </c>
      <c r="AP81" s="699"/>
      <c r="AQ81" s="21"/>
    </row>
    <row r="82" spans="1:43" ht="79.5" customHeight="1" x14ac:dyDescent="0.25">
      <c r="A82" s="1206"/>
      <c r="B82" s="1091"/>
      <c r="C82" s="1091"/>
      <c r="D82" s="1091"/>
      <c r="E82" s="1199"/>
      <c r="F82" s="1091"/>
      <c r="G82" s="1091"/>
      <c r="H82" s="1091"/>
      <c r="I82" s="1199"/>
      <c r="J82" s="1819"/>
      <c r="K82" s="1091"/>
      <c r="L82" s="1091"/>
      <c r="M82" s="1091"/>
      <c r="N82" s="1091"/>
      <c r="O82" s="1091"/>
      <c r="P82" s="1091"/>
      <c r="Q82" s="1091"/>
      <c r="R82" s="1091"/>
      <c r="S82" s="1091"/>
      <c r="T82" s="1079"/>
      <c r="U82" s="1082"/>
      <c r="V82" s="1211"/>
      <c r="W82" s="1140"/>
      <c r="X82" s="1091"/>
      <c r="Y82" s="1091"/>
      <c r="Z82" s="1091"/>
      <c r="AA82" s="1141"/>
      <c r="AB82" s="1141"/>
      <c r="AC82" s="1091"/>
      <c r="AD82" s="1097"/>
      <c r="AE82" s="1097"/>
      <c r="AF82" s="16" t="s">
        <v>2260</v>
      </c>
      <c r="AG82" s="613" t="s">
        <v>49</v>
      </c>
      <c r="AH82" s="736" t="s">
        <v>1944</v>
      </c>
      <c r="AI82" s="18">
        <v>43831</v>
      </c>
      <c r="AJ82" s="18">
        <v>44012</v>
      </c>
      <c r="AK82" s="825">
        <f t="shared" si="4"/>
        <v>181</v>
      </c>
      <c r="AL82" s="29">
        <v>0.02</v>
      </c>
      <c r="AM82" s="20" t="s">
        <v>25</v>
      </c>
      <c r="AN82" s="699" t="s">
        <v>100</v>
      </c>
      <c r="AO82" s="699" t="s">
        <v>101</v>
      </c>
      <c r="AP82" s="699" t="s">
        <v>1938</v>
      </c>
      <c r="AQ82" s="21" t="s">
        <v>1939</v>
      </c>
    </row>
    <row r="83" spans="1:43" ht="92.25" customHeight="1" x14ac:dyDescent="0.25">
      <c r="A83" s="1206"/>
      <c r="B83" s="1091"/>
      <c r="C83" s="1091"/>
      <c r="D83" s="1091"/>
      <c r="E83" s="1199"/>
      <c r="F83" s="1091"/>
      <c r="G83" s="1091"/>
      <c r="H83" s="1091"/>
      <c r="I83" s="1199"/>
      <c r="J83" s="1819"/>
      <c r="K83" s="1091"/>
      <c r="L83" s="1091"/>
      <c r="M83" s="1091"/>
      <c r="N83" s="1091"/>
      <c r="O83" s="1091"/>
      <c r="P83" s="1091"/>
      <c r="Q83" s="1091"/>
      <c r="R83" s="1091"/>
      <c r="S83" s="1091"/>
      <c r="T83" s="1079"/>
      <c r="U83" s="1082"/>
      <c r="V83" s="1211"/>
      <c r="W83" s="1140"/>
      <c r="X83" s="1091"/>
      <c r="Y83" s="1091"/>
      <c r="Z83" s="1091"/>
      <c r="AA83" s="1141"/>
      <c r="AB83" s="1141"/>
      <c r="AC83" s="1091"/>
      <c r="AD83" s="1097"/>
      <c r="AE83" s="1097"/>
      <c r="AF83" s="16" t="s">
        <v>2261</v>
      </c>
      <c r="AG83" s="613" t="s">
        <v>49</v>
      </c>
      <c r="AH83" s="736" t="s">
        <v>1945</v>
      </c>
      <c r="AI83" s="18">
        <v>44013</v>
      </c>
      <c r="AJ83" s="18">
        <v>44104</v>
      </c>
      <c r="AK83" s="825">
        <f t="shared" si="4"/>
        <v>91</v>
      </c>
      <c r="AL83" s="29">
        <v>0.02</v>
      </c>
      <c r="AM83" s="20" t="s">
        <v>25</v>
      </c>
      <c r="AN83" s="699" t="s">
        <v>100</v>
      </c>
      <c r="AO83" s="699" t="s">
        <v>101</v>
      </c>
      <c r="AP83" s="699" t="s">
        <v>1946</v>
      </c>
      <c r="AQ83" s="21" t="s">
        <v>1939</v>
      </c>
    </row>
    <row r="84" spans="1:43" ht="45.75" customHeight="1" x14ac:dyDescent="0.25">
      <c r="A84" s="1206"/>
      <c r="B84" s="1091"/>
      <c r="C84" s="1091"/>
      <c r="D84" s="1091"/>
      <c r="E84" s="1199"/>
      <c r="F84" s="1091"/>
      <c r="G84" s="1091"/>
      <c r="H84" s="1091"/>
      <c r="I84" s="1199"/>
      <c r="J84" s="1819"/>
      <c r="K84" s="1091"/>
      <c r="L84" s="1091"/>
      <c r="M84" s="1091"/>
      <c r="N84" s="1091"/>
      <c r="O84" s="1091"/>
      <c r="P84" s="1091"/>
      <c r="Q84" s="1091"/>
      <c r="R84" s="1091"/>
      <c r="S84" s="1091"/>
      <c r="T84" s="1079"/>
      <c r="U84" s="1082"/>
      <c r="V84" s="1211"/>
      <c r="W84" s="1140"/>
      <c r="X84" s="1091"/>
      <c r="Y84" s="1091"/>
      <c r="Z84" s="1091"/>
      <c r="AA84" s="1141"/>
      <c r="AB84" s="1141"/>
      <c r="AC84" s="1091"/>
      <c r="AD84" s="1097"/>
      <c r="AE84" s="1097"/>
      <c r="AF84" s="16" t="s">
        <v>2262</v>
      </c>
      <c r="AG84" s="613" t="s">
        <v>49</v>
      </c>
      <c r="AH84" s="736" t="s">
        <v>1947</v>
      </c>
      <c r="AI84" s="18">
        <v>44105</v>
      </c>
      <c r="AJ84" s="18">
        <v>44135</v>
      </c>
      <c r="AK84" s="825">
        <f t="shared" si="4"/>
        <v>30</v>
      </c>
      <c r="AL84" s="29">
        <v>0.02</v>
      </c>
      <c r="AM84" s="20" t="s">
        <v>25</v>
      </c>
      <c r="AN84" s="699" t="s">
        <v>100</v>
      </c>
      <c r="AO84" s="699" t="s">
        <v>101</v>
      </c>
      <c r="AP84" s="699" t="s">
        <v>1948</v>
      </c>
      <c r="AQ84" s="21" t="s">
        <v>1949</v>
      </c>
    </row>
    <row r="85" spans="1:43" ht="45.75" customHeight="1" x14ac:dyDescent="0.25">
      <c r="A85" s="1206"/>
      <c r="B85" s="1091"/>
      <c r="C85" s="1091"/>
      <c r="D85" s="1091"/>
      <c r="E85" s="1199"/>
      <c r="F85" s="1091"/>
      <c r="G85" s="1091"/>
      <c r="H85" s="1091"/>
      <c r="I85" s="1199"/>
      <c r="J85" s="1819"/>
      <c r="K85" s="1091"/>
      <c r="L85" s="1091"/>
      <c r="M85" s="1091"/>
      <c r="N85" s="1091"/>
      <c r="O85" s="1091"/>
      <c r="P85" s="1091"/>
      <c r="Q85" s="1091"/>
      <c r="R85" s="1091"/>
      <c r="S85" s="1091"/>
      <c r="T85" s="1079"/>
      <c r="U85" s="1082"/>
      <c r="V85" s="1211"/>
      <c r="W85" s="1140"/>
      <c r="X85" s="1091"/>
      <c r="Y85" s="1091"/>
      <c r="Z85" s="1091"/>
      <c r="AA85" s="1141"/>
      <c r="AB85" s="1141"/>
      <c r="AC85" s="1091"/>
      <c r="AD85" s="1097"/>
      <c r="AE85" s="1097"/>
      <c r="AF85" s="16" t="s">
        <v>2263</v>
      </c>
      <c r="AG85" s="613" t="s">
        <v>49</v>
      </c>
      <c r="AH85" s="736" t="s">
        <v>1950</v>
      </c>
      <c r="AI85" s="18">
        <v>44136</v>
      </c>
      <c r="AJ85" s="18">
        <v>44165</v>
      </c>
      <c r="AK85" s="825">
        <f t="shared" si="4"/>
        <v>29</v>
      </c>
      <c r="AL85" s="29">
        <v>0.02</v>
      </c>
      <c r="AM85" s="20" t="s">
        <v>25</v>
      </c>
      <c r="AN85" s="699" t="s">
        <v>100</v>
      </c>
      <c r="AO85" s="699" t="s">
        <v>101</v>
      </c>
      <c r="AP85" s="699"/>
      <c r="AQ85" s="21"/>
    </row>
    <row r="86" spans="1:43" ht="45.75" customHeight="1" x14ac:dyDescent="0.25">
      <c r="A86" s="1206"/>
      <c r="B86" s="1091"/>
      <c r="C86" s="1091"/>
      <c r="D86" s="1091"/>
      <c r="E86" s="1199"/>
      <c r="F86" s="1091"/>
      <c r="G86" s="1091"/>
      <c r="H86" s="1091"/>
      <c r="I86" s="1199"/>
      <c r="J86" s="1819"/>
      <c r="K86" s="1091"/>
      <c r="L86" s="1091"/>
      <c r="M86" s="1091"/>
      <c r="N86" s="1091"/>
      <c r="O86" s="1091"/>
      <c r="P86" s="1091"/>
      <c r="Q86" s="1091"/>
      <c r="R86" s="1091"/>
      <c r="S86" s="1091"/>
      <c r="T86" s="1079"/>
      <c r="U86" s="1082"/>
      <c r="V86" s="1211"/>
      <c r="W86" s="1140"/>
      <c r="X86" s="1091"/>
      <c r="Y86" s="1091"/>
      <c r="Z86" s="1091"/>
      <c r="AA86" s="1141"/>
      <c r="AB86" s="1141"/>
      <c r="AC86" s="1091"/>
      <c r="AD86" s="1097"/>
      <c r="AE86" s="1097"/>
      <c r="AF86" s="16" t="s">
        <v>2264</v>
      </c>
      <c r="AG86" s="613" t="s">
        <v>49</v>
      </c>
      <c r="AH86" s="736" t="s">
        <v>1951</v>
      </c>
      <c r="AI86" s="18">
        <v>43831</v>
      </c>
      <c r="AJ86" s="18">
        <v>44165</v>
      </c>
      <c r="AK86" s="825">
        <f t="shared" si="4"/>
        <v>334</v>
      </c>
      <c r="AL86" s="29">
        <v>0.02</v>
      </c>
      <c r="AM86" s="20" t="s">
        <v>25</v>
      </c>
      <c r="AN86" s="699" t="s">
        <v>100</v>
      </c>
      <c r="AO86" s="699" t="s">
        <v>101</v>
      </c>
      <c r="AP86" s="699"/>
      <c r="AQ86" s="21"/>
    </row>
    <row r="87" spans="1:43" ht="68.25" customHeight="1" x14ac:dyDescent="0.25">
      <c r="A87" s="1206"/>
      <c r="B87" s="1091"/>
      <c r="C87" s="1091"/>
      <c r="D87" s="1091"/>
      <c r="E87" s="1199"/>
      <c r="F87" s="1091"/>
      <c r="G87" s="1091"/>
      <c r="H87" s="1091"/>
      <c r="I87" s="1199"/>
      <c r="J87" s="1819"/>
      <c r="K87" s="1091"/>
      <c r="L87" s="1091"/>
      <c r="M87" s="1091"/>
      <c r="N87" s="1091"/>
      <c r="O87" s="1091"/>
      <c r="P87" s="1091"/>
      <c r="Q87" s="1091"/>
      <c r="R87" s="1091"/>
      <c r="S87" s="1091"/>
      <c r="T87" s="1079"/>
      <c r="U87" s="1082"/>
      <c r="V87" s="1211"/>
      <c r="W87" s="1140"/>
      <c r="X87" s="1091"/>
      <c r="Y87" s="1091"/>
      <c r="Z87" s="1091"/>
      <c r="AA87" s="1141"/>
      <c r="AB87" s="1141"/>
      <c r="AC87" s="1091"/>
      <c r="AD87" s="1097"/>
      <c r="AE87" s="1097"/>
      <c r="AF87" s="16" t="s">
        <v>2265</v>
      </c>
      <c r="AG87" s="613" t="s">
        <v>49</v>
      </c>
      <c r="AH87" s="736" t="s">
        <v>1952</v>
      </c>
      <c r="AI87" s="18">
        <v>44136</v>
      </c>
      <c r="AJ87" s="18">
        <v>44165</v>
      </c>
      <c r="AK87" s="825">
        <f t="shared" si="4"/>
        <v>29</v>
      </c>
      <c r="AL87" s="29">
        <v>0.02</v>
      </c>
      <c r="AM87" s="20" t="s">
        <v>25</v>
      </c>
      <c r="AN87" s="699" t="s">
        <v>100</v>
      </c>
      <c r="AO87" s="699" t="s">
        <v>101</v>
      </c>
      <c r="AP87" s="699"/>
      <c r="AQ87" s="21"/>
    </row>
    <row r="88" spans="1:43" ht="45.75" customHeight="1" x14ac:dyDescent="0.25">
      <c r="A88" s="1206"/>
      <c r="B88" s="1091"/>
      <c r="C88" s="1091"/>
      <c r="D88" s="1091"/>
      <c r="E88" s="1199"/>
      <c r="F88" s="1091"/>
      <c r="G88" s="1091"/>
      <c r="H88" s="1091"/>
      <c r="I88" s="1199"/>
      <c r="J88" s="1819"/>
      <c r="K88" s="1091"/>
      <c r="L88" s="1091"/>
      <c r="M88" s="1091"/>
      <c r="N88" s="1091"/>
      <c r="O88" s="1091"/>
      <c r="P88" s="1091"/>
      <c r="Q88" s="1091"/>
      <c r="R88" s="1091"/>
      <c r="S88" s="1091"/>
      <c r="T88" s="1079"/>
      <c r="U88" s="1082"/>
      <c r="V88" s="1211"/>
      <c r="W88" s="1140"/>
      <c r="X88" s="1091"/>
      <c r="Y88" s="1091"/>
      <c r="Z88" s="1091"/>
      <c r="AA88" s="1141"/>
      <c r="AB88" s="1141"/>
      <c r="AC88" s="1091"/>
      <c r="AD88" s="1097"/>
      <c r="AE88" s="1097"/>
      <c r="AF88" s="16" t="s">
        <v>2266</v>
      </c>
      <c r="AG88" s="613" t="s">
        <v>49</v>
      </c>
      <c r="AH88" s="736" t="s">
        <v>1953</v>
      </c>
      <c r="AI88" s="18">
        <v>43891</v>
      </c>
      <c r="AJ88" s="18">
        <v>44165</v>
      </c>
      <c r="AK88" s="825">
        <f t="shared" si="4"/>
        <v>274</v>
      </c>
      <c r="AL88" s="29">
        <v>0.02</v>
      </c>
      <c r="AM88" s="20" t="s">
        <v>25</v>
      </c>
      <c r="AN88" s="699" t="s">
        <v>100</v>
      </c>
      <c r="AO88" s="699" t="s">
        <v>101</v>
      </c>
      <c r="AP88" s="699"/>
      <c r="AQ88" s="21"/>
    </row>
    <row r="89" spans="1:43" ht="45.75" customHeight="1" x14ac:dyDescent="0.25">
      <c r="A89" s="1206"/>
      <c r="B89" s="1091"/>
      <c r="C89" s="1091"/>
      <c r="D89" s="1091"/>
      <c r="E89" s="1199"/>
      <c r="F89" s="1091"/>
      <c r="G89" s="1091"/>
      <c r="H89" s="1091"/>
      <c r="I89" s="1199"/>
      <c r="J89" s="1819"/>
      <c r="K89" s="1091"/>
      <c r="L89" s="1091"/>
      <c r="M89" s="1091"/>
      <c r="N89" s="1091"/>
      <c r="O89" s="1091"/>
      <c r="P89" s="1091"/>
      <c r="Q89" s="1091"/>
      <c r="R89" s="1091"/>
      <c r="S89" s="1091"/>
      <c r="T89" s="1079"/>
      <c r="U89" s="1082"/>
      <c r="V89" s="1211"/>
      <c r="W89" s="1140"/>
      <c r="X89" s="1091"/>
      <c r="Y89" s="1091"/>
      <c r="Z89" s="1091"/>
      <c r="AA89" s="1141"/>
      <c r="AB89" s="1141"/>
      <c r="AC89" s="1091"/>
      <c r="AD89" s="1097"/>
      <c r="AE89" s="1097"/>
      <c r="AF89" s="16" t="s">
        <v>2267</v>
      </c>
      <c r="AG89" s="613" t="s">
        <v>49</v>
      </c>
      <c r="AH89" s="736" t="s">
        <v>1954</v>
      </c>
      <c r="AI89" s="18">
        <v>43891</v>
      </c>
      <c r="AJ89" s="18">
        <v>43920</v>
      </c>
      <c r="AK89" s="825">
        <f t="shared" si="4"/>
        <v>29</v>
      </c>
      <c r="AL89" s="29">
        <v>0.01</v>
      </c>
      <c r="AM89" s="20" t="s">
        <v>25</v>
      </c>
      <c r="AN89" s="699" t="s">
        <v>100</v>
      </c>
      <c r="AO89" s="699" t="s">
        <v>101</v>
      </c>
      <c r="AP89" s="699" t="s">
        <v>1946</v>
      </c>
      <c r="AQ89" s="21" t="s">
        <v>1939</v>
      </c>
    </row>
    <row r="90" spans="1:43" ht="45.75" customHeight="1" x14ac:dyDescent="0.25">
      <c r="A90" s="1206"/>
      <c r="B90" s="1091"/>
      <c r="C90" s="1091"/>
      <c r="D90" s="1091"/>
      <c r="E90" s="1199"/>
      <c r="F90" s="1091"/>
      <c r="G90" s="1091"/>
      <c r="H90" s="1091"/>
      <c r="I90" s="1199"/>
      <c r="J90" s="1819"/>
      <c r="K90" s="1091"/>
      <c r="L90" s="1091"/>
      <c r="M90" s="1091"/>
      <c r="N90" s="1091"/>
      <c r="O90" s="1091"/>
      <c r="P90" s="1091"/>
      <c r="Q90" s="1091"/>
      <c r="R90" s="1091"/>
      <c r="S90" s="1091"/>
      <c r="T90" s="1079"/>
      <c r="U90" s="1082"/>
      <c r="V90" s="1211"/>
      <c r="W90" s="1140"/>
      <c r="X90" s="1091"/>
      <c r="Y90" s="1091"/>
      <c r="Z90" s="1091"/>
      <c r="AA90" s="1141"/>
      <c r="AB90" s="1141"/>
      <c r="AC90" s="1091"/>
      <c r="AD90" s="1097"/>
      <c r="AE90" s="1097"/>
      <c r="AF90" s="16" t="s">
        <v>2268</v>
      </c>
      <c r="AG90" s="613" t="s">
        <v>49</v>
      </c>
      <c r="AH90" s="736" t="s">
        <v>1955</v>
      </c>
      <c r="AI90" s="18">
        <v>43831</v>
      </c>
      <c r="AJ90" s="18">
        <v>44165</v>
      </c>
      <c r="AK90" s="825">
        <f t="shared" si="4"/>
        <v>334</v>
      </c>
      <c r="AL90" s="29">
        <v>0.01</v>
      </c>
      <c r="AM90" s="20" t="s">
        <v>25</v>
      </c>
      <c r="AN90" s="699" t="s">
        <v>100</v>
      </c>
      <c r="AO90" s="699" t="s">
        <v>101</v>
      </c>
      <c r="AP90" s="699" t="s">
        <v>1956</v>
      </c>
      <c r="AQ90" s="21" t="s">
        <v>1957</v>
      </c>
    </row>
    <row r="91" spans="1:43" ht="60.75" customHeight="1" x14ac:dyDescent="0.25">
      <c r="A91" s="1206"/>
      <c r="B91" s="1091"/>
      <c r="C91" s="1091"/>
      <c r="D91" s="1091"/>
      <c r="E91" s="1199"/>
      <c r="F91" s="1091"/>
      <c r="G91" s="1091"/>
      <c r="H91" s="1091"/>
      <c r="I91" s="1199"/>
      <c r="J91" s="1819"/>
      <c r="K91" s="1091"/>
      <c r="L91" s="1091"/>
      <c r="M91" s="1091"/>
      <c r="N91" s="1091"/>
      <c r="O91" s="1091"/>
      <c r="P91" s="1091"/>
      <c r="Q91" s="1091"/>
      <c r="R91" s="1091"/>
      <c r="S91" s="1091"/>
      <c r="T91" s="1079"/>
      <c r="U91" s="1082"/>
      <c r="V91" s="1211"/>
      <c r="W91" s="1140"/>
      <c r="X91" s="1091"/>
      <c r="Y91" s="1091"/>
      <c r="Z91" s="1091"/>
      <c r="AA91" s="1141"/>
      <c r="AB91" s="1141"/>
      <c r="AC91" s="1091"/>
      <c r="AD91" s="1097"/>
      <c r="AE91" s="1097"/>
      <c r="AF91" s="16" t="s">
        <v>2269</v>
      </c>
      <c r="AG91" s="613" t="s">
        <v>49</v>
      </c>
      <c r="AH91" s="736" t="s">
        <v>1958</v>
      </c>
      <c r="AI91" s="18">
        <v>43831</v>
      </c>
      <c r="AJ91" s="18">
        <v>44165</v>
      </c>
      <c r="AK91" s="825">
        <f t="shared" si="4"/>
        <v>334</v>
      </c>
      <c r="AL91" s="29">
        <v>0.01</v>
      </c>
      <c r="AM91" s="20" t="s">
        <v>25</v>
      </c>
      <c r="AN91" s="699" t="s">
        <v>100</v>
      </c>
      <c r="AO91" s="699" t="s">
        <v>101</v>
      </c>
      <c r="AP91" s="699" t="s">
        <v>1946</v>
      </c>
      <c r="AQ91" s="21" t="s">
        <v>1959</v>
      </c>
    </row>
    <row r="92" spans="1:43" ht="45.75" customHeight="1" x14ac:dyDescent="0.25">
      <c r="A92" s="1206"/>
      <c r="B92" s="1091"/>
      <c r="C92" s="1091"/>
      <c r="D92" s="1091"/>
      <c r="E92" s="1199"/>
      <c r="F92" s="1091"/>
      <c r="G92" s="1091"/>
      <c r="H92" s="1091"/>
      <c r="I92" s="1199"/>
      <c r="J92" s="1819"/>
      <c r="K92" s="1091"/>
      <c r="L92" s="1091"/>
      <c r="M92" s="1091"/>
      <c r="N92" s="1091"/>
      <c r="O92" s="1091"/>
      <c r="P92" s="1091"/>
      <c r="Q92" s="1091"/>
      <c r="R92" s="1091"/>
      <c r="S92" s="1091"/>
      <c r="T92" s="1079"/>
      <c r="U92" s="1082"/>
      <c r="V92" s="1211"/>
      <c r="W92" s="1140"/>
      <c r="X92" s="1091"/>
      <c r="Y92" s="1091"/>
      <c r="Z92" s="1091"/>
      <c r="AA92" s="1141"/>
      <c r="AB92" s="1141"/>
      <c r="AC92" s="1091"/>
      <c r="AD92" s="1097"/>
      <c r="AE92" s="1097"/>
      <c r="AF92" s="16" t="s">
        <v>2270</v>
      </c>
      <c r="AG92" s="613" t="s">
        <v>49</v>
      </c>
      <c r="AH92" s="736" t="s">
        <v>1960</v>
      </c>
      <c r="AI92" s="18">
        <v>43831</v>
      </c>
      <c r="AJ92" s="18">
        <v>44165</v>
      </c>
      <c r="AK92" s="825">
        <f t="shared" si="4"/>
        <v>334</v>
      </c>
      <c r="AL92" s="29">
        <v>0.02</v>
      </c>
      <c r="AM92" s="20" t="s">
        <v>25</v>
      </c>
      <c r="AN92" s="699" t="s">
        <v>100</v>
      </c>
      <c r="AO92" s="699" t="s">
        <v>101</v>
      </c>
      <c r="AP92" s="699" t="s">
        <v>1956</v>
      </c>
      <c r="AQ92" s="21" t="s">
        <v>1957</v>
      </c>
    </row>
    <row r="93" spans="1:43" ht="42" customHeight="1" x14ac:dyDescent="0.25">
      <c r="A93" s="1206"/>
      <c r="B93" s="1091"/>
      <c r="C93" s="1091"/>
      <c r="D93" s="1091"/>
      <c r="E93" s="1199"/>
      <c r="F93" s="1091"/>
      <c r="G93" s="1091"/>
      <c r="H93" s="1091"/>
      <c r="I93" s="1199"/>
      <c r="J93" s="1819"/>
      <c r="K93" s="1091"/>
      <c r="L93" s="1091"/>
      <c r="M93" s="1091"/>
      <c r="N93" s="1091"/>
      <c r="O93" s="1091"/>
      <c r="P93" s="1091"/>
      <c r="Q93" s="1091"/>
      <c r="R93" s="1091"/>
      <c r="S93" s="1091"/>
      <c r="T93" s="1079"/>
      <c r="U93" s="1082"/>
      <c r="V93" s="1211"/>
      <c r="W93" s="1140"/>
      <c r="X93" s="1091"/>
      <c r="Y93" s="1091"/>
      <c r="Z93" s="1091"/>
      <c r="AA93" s="1141"/>
      <c r="AB93" s="1141"/>
      <c r="AC93" s="1091"/>
      <c r="AD93" s="1097"/>
      <c r="AE93" s="1097"/>
      <c r="AF93" s="16" t="s">
        <v>2271</v>
      </c>
      <c r="AG93" s="613" t="s">
        <v>49</v>
      </c>
      <c r="AH93" s="736" t="s">
        <v>1961</v>
      </c>
      <c r="AI93" s="18">
        <v>43922</v>
      </c>
      <c r="AJ93" s="18">
        <v>44012</v>
      </c>
      <c r="AK93" s="825">
        <f t="shared" si="4"/>
        <v>90</v>
      </c>
      <c r="AL93" s="29">
        <v>0.02</v>
      </c>
      <c r="AM93" s="20" t="s">
        <v>25</v>
      </c>
      <c r="AN93" s="699" t="s">
        <v>100</v>
      </c>
      <c r="AO93" s="699" t="s">
        <v>101</v>
      </c>
      <c r="AP93" s="699"/>
      <c r="AQ93" s="21"/>
    </row>
    <row r="94" spans="1:43" ht="142.5" customHeight="1" x14ac:dyDescent="0.25">
      <c r="A94" s="1206"/>
      <c r="B94" s="1091"/>
      <c r="C94" s="1091"/>
      <c r="D94" s="1091"/>
      <c r="E94" s="1199"/>
      <c r="F94" s="1091"/>
      <c r="G94" s="1091"/>
      <c r="H94" s="1091"/>
      <c r="I94" s="1199"/>
      <c r="J94" s="1819"/>
      <c r="K94" s="1091"/>
      <c r="L94" s="1091"/>
      <c r="M94" s="1091"/>
      <c r="N94" s="1091"/>
      <c r="O94" s="1091"/>
      <c r="P94" s="1091"/>
      <c r="Q94" s="1091"/>
      <c r="R94" s="1091"/>
      <c r="S94" s="1091"/>
      <c r="T94" s="1079"/>
      <c r="U94" s="1082"/>
      <c r="V94" s="1211"/>
      <c r="W94" s="1140"/>
      <c r="X94" s="1091"/>
      <c r="Y94" s="1091"/>
      <c r="Z94" s="1091"/>
      <c r="AA94" s="1141"/>
      <c r="AB94" s="1141"/>
      <c r="AC94" s="1091"/>
      <c r="AD94" s="1097"/>
      <c r="AE94" s="1097"/>
      <c r="AF94" s="16" t="s">
        <v>2272</v>
      </c>
      <c r="AG94" s="613" t="s">
        <v>49</v>
      </c>
      <c r="AH94" s="736" t="s">
        <v>1962</v>
      </c>
      <c r="AI94" s="18">
        <v>43831</v>
      </c>
      <c r="AJ94" s="18">
        <v>44165</v>
      </c>
      <c r="AK94" s="825">
        <f t="shared" si="4"/>
        <v>334</v>
      </c>
      <c r="AL94" s="29">
        <v>0.02</v>
      </c>
      <c r="AM94" s="20" t="s">
        <v>25</v>
      </c>
      <c r="AN94" s="699" t="s">
        <v>100</v>
      </c>
      <c r="AO94" s="699" t="s">
        <v>101</v>
      </c>
      <c r="AP94" s="699" t="s">
        <v>1963</v>
      </c>
      <c r="AQ94" s="21" t="s">
        <v>1957</v>
      </c>
    </row>
    <row r="95" spans="1:43" ht="75.75" customHeight="1" x14ac:dyDescent="0.25">
      <c r="A95" s="1206"/>
      <c r="B95" s="1091"/>
      <c r="C95" s="1091"/>
      <c r="D95" s="1091"/>
      <c r="E95" s="1199"/>
      <c r="F95" s="1091"/>
      <c r="G95" s="1091"/>
      <c r="H95" s="1091"/>
      <c r="I95" s="1199"/>
      <c r="J95" s="1819"/>
      <c r="K95" s="1091"/>
      <c r="L95" s="1091"/>
      <c r="M95" s="1091"/>
      <c r="N95" s="1091"/>
      <c r="O95" s="1091"/>
      <c r="P95" s="1091"/>
      <c r="Q95" s="1091"/>
      <c r="R95" s="1091"/>
      <c r="S95" s="1091"/>
      <c r="T95" s="1079"/>
      <c r="U95" s="1082"/>
      <c r="V95" s="1211"/>
      <c r="W95" s="1140"/>
      <c r="X95" s="1091"/>
      <c r="Y95" s="1091"/>
      <c r="Z95" s="1091"/>
      <c r="AA95" s="1141"/>
      <c r="AB95" s="1141"/>
      <c r="AC95" s="1091"/>
      <c r="AD95" s="1097"/>
      <c r="AE95" s="1097"/>
      <c r="AF95" s="16" t="s">
        <v>2273</v>
      </c>
      <c r="AG95" s="613" t="s">
        <v>49</v>
      </c>
      <c r="AH95" s="623" t="s">
        <v>1998</v>
      </c>
      <c r="AI95" s="18">
        <v>43831</v>
      </c>
      <c r="AJ95" s="18">
        <v>44165</v>
      </c>
      <c r="AK95" s="825">
        <f t="shared" si="4"/>
        <v>334</v>
      </c>
      <c r="AL95" s="29">
        <v>0.02</v>
      </c>
      <c r="AM95" s="20" t="s">
        <v>25</v>
      </c>
      <c r="AN95" s="699" t="s">
        <v>100</v>
      </c>
      <c r="AO95" s="699" t="s">
        <v>101</v>
      </c>
      <c r="AP95" s="699" t="s">
        <v>1964</v>
      </c>
      <c r="AQ95" s="21" t="s">
        <v>1965</v>
      </c>
    </row>
    <row r="96" spans="1:43" ht="55.5" customHeight="1" x14ac:dyDescent="0.25">
      <c r="A96" s="1206"/>
      <c r="B96" s="1091"/>
      <c r="C96" s="1091"/>
      <c r="D96" s="1091"/>
      <c r="E96" s="1199"/>
      <c r="F96" s="1091"/>
      <c r="G96" s="1091"/>
      <c r="H96" s="1091"/>
      <c r="I96" s="1199"/>
      <c r="J96" s="1819"/>
      <c r="K96" s="1091"/>
      <c r="L96" s="1091"/>
      <c r="M96" s="1091"/>
      <c r="N96" s="1091"/>
      <c r="O96" s="1091"/>
      <c r="P96" s="1091"/>
      <c r="Q96" s="1091"/>
      <c r="R96" s="1091"/>
      <c r="S96" s="1091"/>
      <c r="T96" s="1079"/>
      <c r="U96" s="1082"/>
      <c r="V96" s="1211"/>
      <c r="W96" s="1140"/>
      <c r="X96" s="1091"/>
      <c r="Y96" s="1091"/>
      <c r="Z96" s="1091"/>
      <c r="AA96" s="1141"/>
      <c r="AB96" s="1141"/>
      <c r="AC96" s="1091"/>
      <c r="AD96" s="1097"/>
      <c r="AE96" s="1097"/>
      <c r="AF96" s="16" t="s">
        <v>2274</v>
      </c>
      <c r="AG96" s="613" t="s">
        <v>49</v>
      </c>
      <c r="AH96" s="736" t="s">
        <v>1966</v>
      </c>
      <c r="AI96" s="18">
        <v>43831</v>
      </c>
      <c r="AJ96" s="18">
        <v>44165</v>
      </c>
      <c r="AK96" s="825">
        <f t="shared" si="4"/>
        <v>334</v>
      </c>
      <c r="AL96" s="29">
        <v>0.01</v>
      </c>
      <c r="AM96" s="20" t="s">
        <v>25</v>
      </c>
      <c r="AN96" s="699" t="s">
        <v>100</v>
      </c>
      <c r="AO96" s="699" t="s">
        <v>101</v>
      </c>
      <c r="AP96" s="699"/>
      <c r="AQ96" s="21"/>
    </row>
    <row r="97" spans="1:43" ht="45.75" customHeight="1" x14ac:dyDescent="0.25">
      <c r="A97" s="1206"/>
      <c r="B97" s="1091"/>
      <c r="C97" s="1091"/>
      <c r="D97" s="1091"/>
      <c r="E97" s="1199"/>
      <c r="F97" s="1091"/>
      <c r="G97" s="1091"/>
      <c r="H97" s="1091"/>
      <c r="I97" s="1199"/>
      <c r="J97" s="1819"/>
      <c r="K97" s="1091"/>
      <c r="L97" s="1091"/>
      <c r="M97" s="1091"/>
      <c r="N97" s="1091"/>
      <c r="O97" s="1091"/>
      <c r="P97" s="1091"/>
      <c r="Q97" s="1091"/>
      <c r="R97" s="1091"/>
      <c r="S97" s="1091"/>
      <c r="T97" s="1079"/>
      <c r="U97" s="1082"/>
      <c r="V97" s="1211"/>
      <c r="W97" s="1140"/>
      <c r="X97" s="1091"/>
      <c r="Y97" s="1091"/>
      <c r="Z97" s="1091"/>
      <c r="AA97" s="1141"/>
      <c r="AB97" s="1141"/>
      <c r="AC97" s="1091"/>
      <c r="AD97" s="1097"/>
      <c r="AE97" s="1097"/>
      <c r="AF97" s="16" t="s">
        <v>2275</v>
      </c>
      <c r="AG97" s="613" t="s">
        <v>49</v>
      </c>
      <c r="AH97" s="736" t="s">
        <v>1967</v>
      </c>
      <c r="AI97" s="18">
        <v>43831</v>
      </c>
      <c r="AJ97" s="18">
        <v>44165</v>
      </c>
      <c r="AK97" s="825">
        <f t="shared" si="4"/>
        <v>334</v>
      </c>
      <c r="AL97" s="29">
        <v>0.01</v>
      </c>
      <c r="AM97" s="20" t="s">
        <v>25</v>
      </c>
      <c r="AN97" s="699" t="s">
        <v>100</v>
      </c>
      <c r="AO97" s="699" t="s">
        <v>101</v>
      </c>
      <c r="AP97" s="699"/>
      <c r="AQ97" s="21"/>
    </row>
    <row r="98" spans="1:43" ht="45.75" customHeight="1" x14ac:dyDescent="0.25">
      <c r="A98" s="1206"/>
      <c r="B98" s="1091"/>
      <c r="C98" s="1091"/>
      <c r="D98" s="1091"/>
      <c r="E98" s="1199"/>
      <c r="F98" s="1091"/>
      <c r="G98" s="1091"/>
      <c r="H98" s="1091"/>
      <c r="I98" s="1199"/>
      <c r="J98" s="1819"/>
      <c r="K98" s="1091"/>
      <c r="L98" s="1091"/>
      <c r="M98" s="1091"/>
      <c r="N98" s="1091"/>
      <c r="O98" s="1091"/>
      <c r="P98" s="1091"/>
      <c r="Q98" s="1091"/>
      <c r="R98" s="1091"/>
      <c r="S98" s="1091"/>
      <c r="T98" s="1079"/>
      <c r="U98" s="1082"/>
      <c r="V98" s="1211"/>
      <c r="W98" s="1140"/>
      <c r="X98" s="1091"/>
      <c r="Y98" s="1091"/>
      <c r="Z98" s="1091"/>
      <c r="AA98" s="1141"/>
      <c r="AB98" s="1141"/>
      <c r="AC98" s="1091"/>
      <c r="AD98" s="1097"/>
      <c r="AE98" s="1097"/>
      <c r="AF98" s="864" t="s">
        <v>2276</v>
      </c>
      <c r="AG98" s="613" t="s">
        <v>49</v>
      </c>
      <c r="AH98" s="736" t="s">
        <v>1968</v>
      </c>
      <c r="AI98" s="18">
        <v>43831</v>
      </c>
      <c r="AJ98" s="18">
        <v>44165</v>
      </c>
      <c r="AK98" s="825">
        <f t="shared" si="4"/>
        <v>334</v>
      </c>
      <c r="AL98" s="29">
        <v>0.02</v>
      </c>
      <c r="AM98" s="20" t="s">
        <v>25</v>
      </c>
      <c r="AN98" s="699" t="s">
        <v>100</v>
      </c>
      <c r="AO98" s="699" t="s">
        <v>101</v>
      </c>
      <c r="AP98" s="699"/>
      <c r="AQ98" s="21"/>
    </row>
    <row r="99" spans="1:43" ht="71.25" customHeight="1" x14ac:dyDescent="0.25">
      <c r="A99" s="1206"/>
      <c r="B99" s="1091"/>
      <c r="C99" s="1091"/>
      <c r="D99" s="1091"/>
      <c r="E99" s="1199"/>
      <c r="F99" s="1091"/>
      <c r="G99" s="1091"/>
      <c r="H99" s="1091"/>
      <c r="I99" s="1199"/>
      <c r="J99" s="1819"/>
      <c r="K99" s="1091"/>
      <c r="L99" s="1091"/>
      <c r="M99" s="1091"/>
      <c r="N99" s="1091"/>
      <c r="O99" s="1091"/>
      <c r="P99" s="1091"/>
      <c r="Q99" s="1091"/>
      <c r="R99" s="1091"/>
      <c r="S99" s="1091"/>
      <c r="T99" s="1079"/>
      <c r="U99" s="1082"/>
      <c r="V99" s="1211"/>
      <c r="W99" s="1140"/>
      <c r="X99" s="1091"/>
      <c r="Y99" s="1091"/>
      <c r="Z99" s="1091"/>
      <c r="AA99" s="1141"/>
      <c r="AB99" s="1141"/>
      <c r="AC99" s="1091"/>
      <c r="AD99" s="1097"/>
      <c r="AE99" s="1097"/>
      <c r="AF99" s="16" t="s">
        <v>2277</v>
      </c>
      <c r="AG99" s="613" t="s">
        <v>49</v>
      </c>
      <c r="AH99" s="736" t="s">
        <v>1969</v>
      </c>
      <c r="AI99" s="18">
        <v>43831</v>
      </c>
      <c r="AJ99" s="18">
        <v>44165</v>
      </c>
      <c r="AK99" s="825">
        <f t="shared" si="4"/>
        <v>334</v>
      </c>
      <c r="AL99" s="29">
        <v>0.02</v>
      </c>
      <c r="AM99" s="20" t="s">
        <v>25</v>
      </c>
      <c r="AN99" s="699" t="s">
        <v>100</v>
      </c>
      <c r="AO99" s="699" t="s">
        <v>101</v>
      </c>
      <c r="AP99" s="699" t="s">
        <v>1946</v>
      </c>
      <c r="AQ99" s="21" t="s">
        <v>1949</v>
      </c>
    </row>
    <row r="100" spans="1:43" ht="63.75" customHeight="1" x14ac:dyDescent="0.25">
      <c r="A100" s="1206"/>
      <c r="B100" s="1091"/>
      <c r="C100" s="1091"/>
      <c r="D100" s="1091"/>
      <c r="E100" s="1199"/>
      <c r="F100" s="1091"/>
      <c r="G100" s="1091"/>
      <c r="H100" s="1091"/>
      <c r="I100" s="1199"/>
      <c r="J100" s="1819"/>
      <c r="K100" s="1091"/>
      <c r="L100" s="1091"/>
      <c r="M100" s="1091"/>
      <c r="N100" s="1091"/>
      <c r="O100" s="1091"/>
      <c r="P100" s="1091"/>
      <c r="Q100" s="1091"/>
      <c r="R100" s="1091"/>
      <c r="S100" s="1091"/>
      <c r="T100" s="1079"/>
      <c r="U100" s="1082"/>
      <c r="V100" s="1211"/>
      <c r="W100" s="1140"/>
      <c r="X100" s="1091"/>
      <c r="Y100" s="1091"/>
      <c r="Z100" s="1091"/>
      <c r="AA100" s="1141"/>
      <c r="AB100" s="1141"/>
      <c r="AC100" s="1091"/>
      <c r="AD100" s="1097"/>
      <c r="AE100" s="1097"/>
      <c r="AF100" s="16" t="s">
        <v>2278</v>
      </c>
      <c r="AG100" s="613" t="s">
        <v>49</v>
      </c>
      <c r="AH100" s="736" t="s">
        <v>2096</v>
      </c>
      <c r="AI100" s="18">
        <v>43831</v>
      </c>
      <c r="AJ100" s="18">
        <v>44165</v>
      </c>
      <c r="AK100" s="825">
        <f t="shared" si="4"/>
        <v>334</v>
      </c>
      <c r="AL100" s="29">
        <v>0.02</v>
      </c>
      <c r="AM100" s="20" t="s">
        <v>25</v>
      </c>
      <c r="AN100" s="699" t="s">
        <v>100</v>
      </c>
      <c r="AO100" s="699" t="s">
        <v>101</v>
      </c>
      <c r="AP100" s="699" t="s">
        <v>1970</v>
      </c>
      <c r="AQ100" s="21" t="s">
        <v>1939</v>
      </c>
    </row>
    <row r="101" spans="1:43" ht="56.25" customHeight="1" x14ac:dyDescent="0.25">
      <c r="A101" s="1206"/>
      <c r="B101" s="1091"/>
      <c r="C101" s="1091"/>
      <c r="D101" s="1091"/>
      <c r="E101" s="1199"/>
      <c r="F101" s="1091"/>
      <c r="G101" s="1091"/>
      <c r="H101" s="1091"/>
      <c r="I101" s="1199"/>
      <c r="J101" s="1819"/>
      <c r="K101" s="1091"/>
      <c r="L101" s="1091"/>
      <c r="M101" s="1091"/>
      <c r="N101" s="1091"/>
      <c r="O101" s="1091"/>
      <c r="P101" s="1091"/>
      <c r="Q101" s="1091"/>
      <c r="R101" s="1091"/>
      <c r="S101" s="1091"/>
      <c r="T101" s="1079"/>
      <c r="U101" s="1082"/>
      <c r="V101" s="1211"/>
      <c r="W101" s="1140"/>
      <c r="X101" s="1091"/>
      <c r="Y101" s="1091"/>
      <c r="Z101" s="1091"/>
      <c r="AA101" s="1141"/>
      <c r="AB101" s="1141"/>
      <c r="AC101" s="1091"/>
      <c r="AD101" s="1097"/>
      <c r="AE101" s="1097"/>
      <c r="AF101" s="16" t="s">
        <v>2279</v>
      </c>
      <c r="AG101" s="613" t="s">
        <v>49</v>
      </c>
      <c r="AH101" s="736" t="s">
        <v>2097</v>
      </c>
      <c r="AI101" s="18">
        <v>43831</v>
      </c>
      <c r="AJ101" s="18">
        <v>44165</v>
      </c>
      <c r="AK101" s="825">
        <f t="shared" si="4"/>
        <v>334</v>
      </c>
      <c r="AL101" s="29">
        <v>0.02</v>
      </c>
      <c r="AM101" s="20" t="s">
        <v>25</v>
      </c>
      <c r="AN101" s="699" t="s">
        <v>100</v>
      </c>
      <c r="AO101" s="699" t="s">
        <v>101</v>
      </c>
      <c r="AP101" s="699" t="s">
        <v>1946</v>
      </c>
      <c r="AQ101" s="21" t="s">
        <v>1939</v>
      </c>
    </row>
    <row r="102" spans="1:43" ht="45.75" customHeight="1" x14ac:dyDescent="0.25">
      <c r="A102" s="1206"/>
      <c r="B102" s="1091"/>
      <c r="C102" s="1091"/>
      <c r="D102" s="1091"/>
      <c r="E102" s="1199"/>
      <c r="F102" s="1091"/>
      <c r="G102" s="1091"/>
      <c r="H102" s="1091"/>
      <c r="I102" s="1199"/>
      <c r="J102" s="1819"/>
      <c r="K102" s="1091"/>
      <c r="L102" s="1091"/>
      <c r="M102" s="1091"/>
      <c r="N102" s="1091"/>
      <c r="O102" s="1091"/>
      <c r="P102" s="1091"/>
      <c r="Q102" s="1091"/>
      <c r="R102" s="1091"/>
      <c r="S102" s="1091"/>
      <c r="T102" s="1079"/>
      <c r="U102" s="1082"/>
      <c r="V102" s="1211"/>
      <c r="W102" s="1140"/>
      <c r="X102" s="1091"/>
      <c r="Y102" s="1091"/>
      <c r="Z102" s="1091"/>
      <c r="AA102" s="1141"/>
      <c r="AB102" s="1141"/>
      <c r="AC102" s="1091"/>
      <c r="AD102" s="1097"/>
      <c r="AE102" s="1097"/>
      <c r="AF102" s="16" t="s">
        <v>2280</v>
      </c>
      <c r="AG102" s="613" t="s">
        <v>49</v>
      </c>
      <c r="AH102" s="736" t="s">
        <v>1971</v>
      </c>
      <c r="AI102" s="18">
        <v>43862</v>
      </c>
      <c r="AJ102" s="18">
        <v>44165</v>
      </c>
      <c r="AK102" s="825">
        <f t="shared" si="4"/>
        <v>303</v>
      </c>
      <c r="AL102" s="29">
        <v>0.02</v>
      </c>
      <c r="AM102" s="20" t="s">
        <v>25</v>
      </c>
      <c r="AN102" s="699" t="s">
        <v>100</v>
      </c>
      <c r="AO102" s="699" t="s">
        <v>101</v>
      </c>
      <c r="AP102" s="699" t="s">
        <v>1946</v>
      </c>
      <c r="AQ102" s="21" t="s">
        <v>1939</v>
      </c>
    </row>
    <row r="103" spans="1:43" ht="45.75" customHeight="1" x14ac:dyDescent="0.25">
      <c r="A103" s="1206"/>
      <c r="B103" s="1091"/>
      <c r="C103" s="1091"/>
      <c r="D103" s="1091"/>
      <c r="E103" s="1199"/>
      <c r="F103" s="1091"/>
      <c r="G103" s="1091"/>
      <c r="H103" s="1091"/>
      <c r="I103" s="1199"/>
      <c r="J103" s="1819"/>
      <c r="K103" s="1091"/>
      <c r="L103" s="1091"/>
      <c r="M103" s="1091"/>
      <c r="N103" s="1091"/>
      <c r="O103" s="1091"/>
      <c r="P103" s="1091"/>
      <c r="Q103" s="1091"/>
      <c r="R103" s="1091"/>
      <c r="S103" s="1091"/>
      <c r="T103" s="1079"/>
      <c r="U103" s="1082"/>
      <c r="V103" s="1211"/>
      <c r="W103" s="1140"/>
      <c r="X103" s="1091"/>
      <c r="Y103" s="1091"/>
      <c r="Z103" s="1091"/>
      <c r="AA103" s="1141"/>
      <c r="AB103" s="1141"/>
      <c r="AC103" s="1091"/>
      <c r="AD103" s="1097"/>
      <c r="AE103" s="1097"/>
      <c r="AF103" s="16" t="s">
        <v>2281</v>
      </c>
      <c r="AG103" s="613" t="s">
        <v>49</v>
      </c>
      <c r="AH103" s="736" t="s">
        <v>1972</v>
      </c>
      <c r="AI103" s="18">
        <v>43862</v>
      </c>
      <c r="AJ103" s="18">
        <v>44165</v>
      </c>
      <c r="AK103" s="825">
        <f t="shared" si="4"/>
        <v>303</v>
      </c>
      <c r="AL103" s="29">
        <v>0.02</v>
      </c>
      <c r="AM103" s="20" t="s">
        <v>25</v>
      </c>
      <c r="AN103" s="699" t="s">
        <v>100</v>
      </c>
      <c r="AO103" s="699" t="s">
        <v>101</v>
      </c>
      <c r="AP103" s="699" t="s">
        <v>1946</v>
      </c>
      <c r="AQ103" s="21" t="s">
        <v>1939</v>
      </c>
    </row>
    <row r="104" spans="1:43" ht="45.75" customHeight="1" x14ac:dyDescent="0.25">
      <c r="A104" s="1206"/>
      <c r="B104" s="1091"/>
      <c r="C104" s="1091"/>
      <c r="D104" s="1091"/>
      <c r="E104" s="1199"/>
      <c r="F104" s="1091"/>
      <c r="G104" s="1091"/>
      <c r="H104" s="1091"/>
      <c r="I104" s="1199"/>
      <c r="J104" s="1819"/>
      <c r="K104" s="1091"/>
      <c r="L104" s="1091"/>
      <c r="M104" s="1091"/>
      <c r="N104" s="1091"/>
      <c r="O104" s="1091"/>
      <c r="P104" s="1091"/>
      <c r="Q104" s="1091"/>
      <c r="R104" s="1091"/>
      <c r="S104" s="1091"/>
      <c r="T104" s="1079"/>
      <c r="U104" s="1082"/>
      <c r="V104" s="1211"/>
      <c r="W104" s="1140"/>
      <c r="X104" s="1091"/>
      <c r="Y104" s="1091"/>
      <c r="Z104" s="1091"/>
      <c r="AA104" s="1141"/>
      <c r="AB104" s="1141"/>
      <c r="AC104" s="1091"/>
      <c r="AD104" s="1097"/>
      <c r="AE104" s="1097"/>
      <c r="AF104" s="16" t="s">
        <v>2282</v>
      </c>
      <c r="AG104" s="613" t="s">
        <v>49</v>
      </c>
      <c r="AH104" s="736" t="s">
        <v>1973</v>
      </c>
      <c r="AI104" s="18">
        <v>43862</v>
      </c>
      <c r="AJ104" s="18">
        <v>44165</v>
      </c>
      <c r="AK104" s="825">
        <f t="shared" si="4"/>
        <v>303</v>
      </c>
      <c r="AL104" s="29">
        <v>0.02</v>
      </c>
      <c r="AM104" s="20" t="s">
        <v>25</v>
      </c>
      <c r="AN104" s="699" t="s">
        <v>100</v>
      </c>
      <c r="AO104" s="699" t="s">
        <v>101</v>
      </c>
      <c r="AP104" s="699" t="s">
        <v>1946</v>
      </c>
      <c r="AQ104" s="21" t="s">
        <v>1939</v>
      </c>
    </row>
    <row r="105" spans="1:43" ht="45.75" customHeight="1" x14ac:dyDescent="0.25">
      <c r="A105" s="1206"/>
      <c r="B105" s="1091"/>
      <c r="C105" s="1091"/>
      <c r="D105" s="1091"/>
      <c r="E105" s="1199"/>
      <c r="F105" s="1091"/>
      <c r="G105" s="1091"/>
      <c r="H105" s="1091"/>
      <c r="I105" s="1199"/>
      <c r="J105" s="1819"/>
      <c r="K105" s="1091"/>
      <c r="L105" s="1091"/>
      <c r="M105" s="1091"/>
      <c r="N105" s="1091"/>
      <c r="O105" s="1091"/>
      <c r="P105" s="1091"/>
      <c r="Q105" s="1091"/>
      <c r="R105" s="1091"/>
      <c r="S105" s="1091"/>
      <c r="T105" s="1079"/>
      <c r="U105" s="1082"/>
      <c r="V105" s="1211"/>
      <c r="W105" s="1140"/>
      <c r="X105" s="1091"/>
      <c r="Y105" s="1091"/>
      <c r="Z105" s="1091"/>
      <c r="AA105" s="1141"/>
      <c r="AB105" s="1141"/>
      <c r="AC105" s="1091"/>
      <c r="AD105" s="1097"/>
      <c r="AE105" s="1097"/>
      <c r="AF105" s="16" t="s">
        <v>2283</v>
      </c>
      <c r="AG105" s="613" t="s">
        <v>49</v>
      </c>
      <c r="AH105" s="736" t="s">
        <v>1974</v>
      </c>
      <c r="AI105" s="18">
        <v>43862</v>
      </c>
      <c r="AJ105" s="18">
        <v>44165</v>
      </c>
      <c r="AK105" s="825">
        <f t="shared" si="4"/>
        <v>303</v>
      </c>
      <c r="AL105" s="29">
        <v>0.02</v>
      </c>
      <c r="AM105" s="20" t="s">
        <v>25</v>
      </c>
      <c r="AN105" s="699" t="s">
        <v>100</v>
      </c>
      <c r="AO105" s="699" t="s">
        <v>101</v>
      </c>
      <c r="AP105" s="699" t="s">
        <v>1946</v>
      </c>
      <c r="AQ105" s="21" t="s">
        <v>1939</v>
      </c>
    </row>
    <row r="106" spans="1:43" ht="45.75" customHeight="1" x14ac:dyDescent="0.25">
      <c r="A106" s="1206"/>
      <c r="B106" s="1091"/>
      <c r="C106" s="1091"/>
      <c r="D106" s="1091"/>
      <c r="E106" s="1199"/>
      <c r="F106" s="1091"/>
      <c r="G106" s="1091"/>
      <c r="H106" s="1091"/>
      <c r="I106" s="1199"/>
      <c r="J106" s="1819"/>
      <c r="K106" s="1091"/>
      <c r="L106" s="1091"/>
      <c r="M106" s="1091"/>
      <c r="N106" s="1091"/>
      <c r="O106" s="1091"/>
      <c r="P106" s="1091"/>
      <c r="Q106" s="1091"/>
      <c r="R106" s="1091"/>
      <c r="S106" s="1091"/>
      <c r="T106" s="1079"/>
      <c r="U106" s="1082"/>
      <c r="V106" s="1211"/>
      <c r="W106" s="1140"/>
      <c r="X106" s="1091"/>
      <c r="Y106" s="1091"/>
      <c r="Z106" s="1091"/>
      <c r="AA106" s="1141"/>
      <c r="AB106" s="1141"/>
      <c r="AC106" s="1091"/>
      <c r="AD106" s="1097"/>
      <c r="AE106" s="1097"/>
      <c r="AF106" s="16" t="s">
        <v>2284</v>
      </c>
      <c r="AG106" s="613" t="s">
        <v>49</v>
      </c>
      <c r="AH106" s="736" t="s">
        <v>1975</v>
      </c>
      <c r="AI106" s="18">
        <v>43862</v>
      </c>
      <c r="AJ106" s="18">
        <v>44165</v>
      </c>
      <c r="AK106" s="825">
        <f t="shared" si="4"/>
        <v>303</v>
      </c>
      <c r="AL106" s="29">
        <v>0.02</v>
      </c>
      <c r="AM106" s="20" t="s">
        <v>25</v>
      </c>
      <c r="AN106" s="699" t="s">
        <v>100</v>
      </c>
      <c r="AO106" s="699" t="s">
        <v>101</v>
      </c>
      <c r="AP106" s="699" t="s">
        <v>1946</v>
      </c>
      <c r="AQ106" s="21" t="s">
        <v>1939</v>
      </c>
    </row>
    <row r="107" spans="1:43" ht="67.5" customHeight="1" x14ac:dyDescent="0.25">
      <c r="A107" s="1206"/>
      <c r="B107" s="1091"/>
      <c r="C107" s="1091"/>
      <c r="D107" s="1091"/>
      <c r="E107" s="1199"/>
      <c r="F107" s="1091"/>
      <c r="G107" s="1091"/>
      <c r="H107" s="1091"/>
      <c r="I107" s="1199"/>
      <c r="J107" s="1819"/>
      <c r="K107" s="1091"/>
      <c r="L107" s="1091"/>
      <c r="M107" s="1091"/>
      <c r="N107" s="1091"/>
      <c r="O107" s="1091"/>
      <c r="P107" s="1091"/>
      <c r="Q107" s="1091"/>
      <c r="R107" s="1091"/>
      <c r="S107" s="1091"/>
      <c r="T107" s="1079"/>
      <c r="U107" s="1082"/>
      <c r="V107" s="1211"/>
      <c r="W107" s="1140"/>
      <c r="X107" s="1091"/>
      <c r="Y107" s="1091"/>
      <c r="Z107" s="1091"/>
      <c r="AA107" s="1141"/>
      <c r="AB107" s="1141"/>
      <c r="AC107" s="1091"/>
      <c r="AD107" s="1097"/>
      <c r="AE107" s="1097"/>
      <c r="AF107" s="16" t="s">
        <v>2285</v>
      </c>
      <c r="AG107" s="613" t="s">
        <v>49</v>
      </c>
      <c r="AH107" s="736" t="s">
        <v>1976</v>
      </c>
      <c r="AI107" s="18">
        <v>43862</v>
      </c>
      <c r="AJ107" s="18">
        <v>44165</v>
      </c>
      <c r="AK107" s="825">
        <f t="shared" si="4"/>
        <v>303</v>
      </c>
      <c r="AL107" s="29">
        <v>0.02</v>
      </c>
      <c r="AM107" s="20" t="s">
        <v>25</v>
      </c>
      <c r="AN107" s="699" t="s">
        <v>100</v>
      </c>
      <c r="AO107" s="699" t="s">
        <v>101</v>
      </c>
      <c r="AP107" s="699" t="s">
        <v>1956</v>
      </c>
      <c r="AQ107" s="21" t="s">
        <v>1939</v>
      </c>
    </row>
    <row r="108" spans="1:43" ht="75" customHeight="1" x14ac:dyDescent="0.25">
      <c r="A108" s="1206"/>
      <c r="B108" s="1091"/>
      <c r="C108" s="1091"/>
      <c r="D108" s="1091"/>
      <c r="E108" s="1199"/>
      <c r="F108" s="1091"/>
      <c r="G108" s="1091"/>
      <c r="H108" s="1091"/>
      <c r="I108" s="1199"/>
      <c r="J108" s="1819"/>
      <c r="K108" s="1091"/>
      <c r="L108" s="1091"/>
      <c r="M108" s="1091"/>
      <c r="N108" s="1091"/>
      <c r="O108" s="1091"/>
      <c r="P108" s="1091"/>
      <c r="Q108" s="1091"/>
      <c r="R108" s="1091"/>
      <c r="S108" s="1091"/>
      <c r="T108" s="1079"/>
      <c r="U108" s="1082"/>
      <c r="V108" s="1211"/>
      <c r="W108" s="1140"/>
      <c r="X108" s="1091"/>
      <c r="Y108" s="1091"/>
      <c r="Z108" s="1091"/>
      <c r="AA108" s="1141"/>
      <c r="AB108" s="1141"/>
      <c r="AC108" s="1091"/>
      <c r="AD108" s="1097"/>
      <c r="AE108" s="1097"/>
      <c r="AF108" s="16" t="s">
        <v>2286</v>
      </c>
      <c r="AG108" s="613" t="s">
        <v>49</v>
      </c>
      <c r="AH108" s="736" t="s">
        <v>2098</v>
      </c>
      <c r="AI108" s="18">
        <v>43862</v>
      </c>
      <c r="AJ108" s="18">
        <v>44165</v>
      </c>
      <c r="AK108" s="825">
        <f t="shared" si="4"/>
        <v>303</v>
      </c>
      <c r="AL108" s="29">
        <v>0.02</v>
      </c>
      <c r="AM108" s="20" t="s">
        <v>25</v>
      </c>
      <c r="AN108" s="699" t="s">
        <v>100</v>
      </c>
      <c r="AO108" s="699" t="s">
        <v>101</v>
      </c>
      <c r="AP108" s="699" t="s">
        <v>1938</v>
      </c>
      <c r="AQ108" s="21" t="s">
        <v>1939</v>
      </c>
    </row>
    <row r="109" spans="1:43" ht="45.75" customHeight="1" x14ac:dyDescent="0.25">
      <c r="A109" s="1206"/>
      <c r="B109" s="1091"/>
      <c r="C109" s="1091"/>
      <c r="D109" s="1091"/>
      <c r="E109" s="1199"/>
      <c r="F109" s="1091"/>
      <c r="G109" s="1091"/>
      <c r="H109" s="1091"/>
      <c r="I109" s="1199"/>
      <c r="J109" s="1819"/>
      <c r="K109" s="1091"/>
      <c r="L109" s="1091"/>
      <c r="M109" s="1091"/>
      <c r="N109" s="1091"/>
      <c r="O109" s="1091"/>
      <c r="P109" s="1091"/>
      <c r="Q109" s="1091"/>
      <c r="R109" s="1091"/>
      <c r="S109" s="1091"/>
      <c r="T109" s="1079"/>
      <c r="U109" s="1082"/>
      <c r="V109" s="1211"/>
      <c r="W109" s="1140"/>
      <c r="X109" s="1091"/>
      <c r="Y109" s="1091"/>
      <c r="Z109" s="1091"/>
      <c r="AA109" s="1141"/>
      <c r="AB109" s="1141"/>
      <c r="AC109" s="1091"/>
      <c r="AD109" s="1097"/>
      <c r="AE109" s="1097"/>
      <c r="AF109" s="16" t="s">
        <v>2287</v>
      </c>
      <c r="AG109" s="613" t="s">
        <v>49</v>
      </c>
      <c r="AH109" s="736" t="s">
        <v>1977</v>
      </c>
      <c r="AI109" s="18">
        <v>43862</v>
      </c>
      <c r="AJ109" s="18">
        <v>44165</v>
      </c>
      <c r="AK109" s="825">
        <f t="shared" si="4"/>
        <v>303</v>
      </c>
      <c r="AL109" s="29">
        <v>0.02</v>
      </c>
      <c r="AM109" s="20" t="s">
        <v>25</v>
      </c>
      <c r="AN109" s="699" t="s">
        <v>100</v>
      </c>
      <c r="AO109" s="699" t="s">
        <v>101</v>
      </c>
      <c r="AP109" s="699" t="s">
        <v>1938</v>
      </c>
      <c r="AQ109" s="21" t="s">
        <v>1939</v>
      </c>
    </row>
    <row r="110" spans="1:43" ht="68.25" customHeight="1" x14ac:dyDescent="0.25">
      <c r="A110" s="1206"/>
      <c r="B110" s="1091"/>
      <c r="C110" s="1091"/>
      <c r="D110" s="1091"/>
      <c r="E110" s="1199"/>
      <c r="F110" s="1091"/>
      <c r="G110" s="1091"/>
      <c r="H110" s="1091"/>
      <c r="I110" s="1199"/>
      <c r="J110" s="1819"/>
      <c r="K110" s="1091"/>
      <c r="L110" s="1091"/>
      <c r="M110" s="1091"/>
      <c r="N110" s="1091"/>
      <c r="O110" s="1091"/>
      <c r="P110" s="1091"/>
      <c r="Q110" s="1091"/>
      <c r="R110" s="1091"/>
      <c r="S110" s="1091"/>
      <c r="T110" s="1079"/>
      <c r="U110" s="1082"/>
      <c r="V110" s="1211"/>
      <c r="W110" s="1140"/>
      <c r="X110" s="1091"/>
      <c r="Y110" s="1091"/>
      <c r="Z110" s="1091"/>
      <c r="AA110" s="1141"/>
      <c r="AB110" s="1141"/>
      <c r="AC110" s="1091"/>
      <c r="AD110" s="1097"/>
      <c r="AE110" s="1097"/>
      <c r="AF110" s="16" t="s">
        <v>2288</v>
      </c>
      <c r="AG110" s="613" t="s">
        <v>49</v>
      </c>
      <c r="AH110" s="736" t="s">
        <v>1978</v>
      </c>
      <c r="AI110" s="18">
        <v>43891</v>
      </c>
      <c r="AJ110" s="18">
        <v>43920</v>
      </c>
      <c r="AK110" s="825">
        <f t="shared" si="4"/>
        <v>29</v>
      </c>
      <c r="AL110" s="29">
        <v>0.02</v>
      </c>
      <c r="AM110" s="20" t="s">
        <v>25</v>
      </c>
      <c r="AN110" s="699" t="s">
        <v>100</v>
      </c>
      <c r="AO110" s="699" t="s">
        <v>101</v>
      </c>
      <c r="AP110" s="699" t="s">
        <v>1938</v>
      </c>
      <c r="AQ110" s="21" t="s">
        <v>1939</v>
      </c>
    </row>
    <row r="111" spans="1:43" ht="45.75" customHeight="1" x14ac:dyDescent="0.25">
      <c r="A111" s="1206"/>
      <c r="B111" s="1091"/>
      <c r="C111" s="1091"/>
      <c r="D111" s="1091"/>
      <c r="E111" s="1199"/>
      <c r="F111" s="1091"/>
      <c r="G111" s="1091"/>
      <c r="H111" s="1091"/>
      <c r="I111" s="1199"/>
      <c r="J111" s="1819"/>
      <c r="K111" s="1091"/>
      <c r="L111" s="1091"/>
      <c r="M111" s="1091"/>
      <c r="N111" s="1091"/>
      <c r="O111" s="1091"/>
      <c r="P111" s="1091"/>
      <c r="Q111" s="1091"/>
      <c r="R111" s="1091"/>
      <c r="S111" s="1091"/>
      <c r="T111" s="1079"/>
      <c r="U111" s="1082"/>
      <c r="V111" s="1211"/>
      <c r="W111" s="1140"/>
      <c r="X111" s="1091"/>
      <c r="Y111" s="1091"/>
      <c r="Z111" s="1091"/>
      <c r="AA111" s="1141"/>
      <c r="AB111" s="1141"/>
      <c r="AC111" s="1091"/>
      <c r="AD111" s="1097"/>
      <c r="AE111" s="1097"/>
      <c r="AF111" s="16" t="s">
        <v>2289</v>
      </c>
      <c r="AG111" s="613" t="s">
        <v>49</v>
      </c>
      <c r="AH111" s="736" t="s">
        <v>1979</v>
      </c>
      <c r="AI111" s="18">
        <v>43862</v>
      </c>
      <c r="AJ111" s="18">
        <v>44165</v>
      </c>
      <c r="AK111" s="825">
        <f t="shared" si="4"/>
        <v>303</v>
      </c>
      <c r="AL111" s="29">
        <v>0.02</v>
      </c>
      <c r="AM111" s="20" t="s">
        <v>25</v>
      </c>
      <c r="AN111" s="699" t="s">
        <v>100</v>
      </c>
      <c r="AO111" s="699" t="s">
        <v>101</v>
      </c>
      <c r="AP111" s="699"/>
      <c r="AQ111" s="21"/>
    </row>
    <row r="112" spans="1:43" ht="83.25" customHeight="1" x14ac:dyDescent="0.25">
      <c r="A112" s="1206"/>
      <c r="B112" s="1091"/>
      <c r="C112" s="1091"/>
      <c r="D112" s="1091"/>
      <c r="E112" s="1199"/>
      <c r="F112" s="1091"/>
      <c r="G112" s="1091"/>
      <c r="H112" s="1091"/>
      <c r="I112" s="1199"/>
      <c r="J112" s="1819"/>
      <c r="K112" s="1091"/>
      <c r="L112" s="1091"/>
      <c r="M112" s="1091"/>
      <c r="N112" s="1091"/>
      <c r="O112" s="1091"/>
      <c r="P112" s="1091"/>
      <c r="Q112" s="1091"/>
      <c r="R112" s="1091"/>
      <c r="S112" s="1091"/>
      <c r="T112" s="1079"/>
      <c r="U112" s="1082"/>
      <c r="V112" s="1211"/>
      <c r="W112" s="1140"/>
      <c r="X112" s="1091"/>
      <c r="Y112" s="1091"/>
      <c r="Z112" s="1091"/>
      <c r="AA112" s="1141"/>
      <c r="AB112" s="1141"/>
      <c r="AC112" s="1091"/>
      <c r="AD112" s="1097"/>
      <c r="AE112" s="1097"/>
      <c r="AF112" s="16" t="s">
        <v>2290</v>
      </c>
      <c r="AG112" s="613" t="s">
        <v>49</v>
      </c>
      <c r="AH112" s="736" t="s">
        <v>1980</v>
      </c>
      <c r="AI112" s="18">
        <v>43862</v>
      </c>
      <c r="AJ112" s="18">
        <v>44165</v>
      </c>
      <c r="AK112" s="825">
        <f t="shared" si="4"/>
        <v>303</v>
      </c>
      <c r="AL112" s="29">
        <v>0.02</v>
      </c>
      <c r="AM112" s="20" t="s">
        <v>25</v>
      </c>
      <c r="AN112" s="699" t="s">
        <v>100</v>
      </c>
      <c r="AO112" s="699" t="s">
        <v>101</v>
      </c>
      <c r="AP112" s="699"/>
      <c r="AQ112" s="21"/>
    </row>
    <row r="113" spans="1:43" ht="69" customHeight="1" x14ac:dyDescent="0.25">
      <c r="A113" s="1206"/>
      <c r="B113" s="1091"/>
      <c r="C113" s="1091"/>
      <c r="D113" s="1091"/>
      <c r="E113" s="1199"/>
      <c r="F113" s="1091"/>
      <c r="G113" s="1091"/>
      <c r="H113" s="1091"/>
      <c r="I113" s="1199"/>
      <c r="J113" s="1819"/>
      <c r="K113" s="1091"/>
      <c r="L113" s="1091"/>
      <c r="M113" s="1091"/>
      <c r="N113" s="1091"/>
      <c r="O113" s="1091"/>
      <c r="P113" s="1091"/>
      <c r="Q113" s="1091"/>
      <c r="R113" s="1091"/>
      <c r="S113" s="1091"/>
      <c r="T113" s="1079"/>
      <c r="U113" s="1082"/>
      <c r="V113" s="1211"/>
      <c r="W113" s="1140"/>
      <c r="X113" s="1091"/>
      <c r="Y113" s="1091"/>
      <c r="Z113" s="1091"/>
      <c r="AA113" s="1141"/>
      <c r="AB113" s="1141"/>
      <c r="AC113" s="1091"/>
      <c r="AD113" s="1097"/>
      <c r="AE113" s="1097"/>
      <c r="AF113" s="864" t="s">
        <v>2291</v>
      </c>
      <c r="AG113" s="613" t="s">
        <v>49</v>
      </c>
      <c r="AH113" s="736" t="s">
        <v>1981</v>
      </c>
      <c r="AI113" s="18">
        <v>43862</v>
      </c>
      <c r="AJ113" s="18">
        <v>44165</v>
      </c>
      <c r="AK113" s="825">
        <f t="shared" si="4"/>
        <v>303</v>
      </c>
      <c r="AL113" s="29">
        <v>0.02</v>
      </c>
      <c r="AM113" s="20" t="s">
        <v>25</v>
      </c>
      <c r="AN113" s="699" t="s">
        <v>100</v>
      </c>
      <c r="AO113" s="699" t="s">
        <v>101</v>
      </c>
      <c r="AP113" s="699"/>
      <c r="AQ113" s="21"/>
    </row>
    <row r="114" spans="1:43" ht="69" customHeight="1" x14ac:dyDescent="0.25">
      <c r="A114" s="1206"/>
      <c r="B114" s="1091"/>
      <c r="C114" s="1091"/>
      <c r="D114" s="1091"/>
      <c r="E114" s="1199"/>
      <c r="F114" s="1091"/>
      <c r="G114" s="1091"/>
      <c r="H114" s="1091"/>
      <c r="I114" s="1199"/>
      <c r="J114" s="1819"/>
      <c r="K114" s="1091"/>
      <c r="L114" s="1091"/>
      <c r="M114" s="1091"/>
      <c r="N114" s="1091"/>
      <c r="O114" s="1091"/>
      <c r="P114" s="1091"/>
      <c r="Q114" s="1091"/>
      <c r="R114" s="1091"/>
      <c r="S114" s="1091"/>
      <c r="T114" s="1079"/>
      <c r="U114" s="1082"/>
      <c r="V114" s="1211"/>
      <c r="W114" s="1140"/>
      <c r="X114" s="1091"/>
      <c r="Y114" s="1091"/>
      <c r="Z114" s="1091"/>
      <c r="AA114" s="1141"/>
      <c r="AB114" s="1141"/>
      <c r="AC114" s="1091"/>
      <c r="AD114" s="1097"/>
      <c r="AE114" s="1097"/>
      <c r="AF114" s="16" t="s">
        <v>2292</v>
      </c>
      <c r="AG114" s="613" t="s">
        <v>49</v>
      </c>
      <c r="AH114" s="736" t="s">
        <v>1982</v>
      </c>
      <c r="AI114" s="18">
        <v>43862</v>
      </c>
      <c r="AJ114" s="18">
        <v>44165</v>
      </c>
      <c r="AK114" s="825">
        <f t="shared" si="4"/>
        <v>303</v>
      </c>
      <c r="AL114" s="29">
        <v>0.02</v>
      </c>
      <c r="AM114" s="20" t="s">
        <v>25</v>
      </c>
      <c r="AN114" s="699" t="s">
        <v>100</v>
      </c>
      <c r="AO114" s="699" t="s">
        <v>101</v>
      </c>
      <c r="AP114" s="699"/>
      <c r="AQ114" s="21"/>
    </row>
    <row r="115" spans="1:43" ht="57" customHeight="1" x14ac:dyDescent="0.25">
      <c r="A115" s="1206"/>
      <c r="B115" s="1091"/>
      <c r="C115" s="1091"/>
      <c r="D115" s="1091"/>
      <c r="E115" s="1199"/>
      <c r="F115" s="1091"/>
      <c r="G115" s="1091"/>
      <c r="H115" s="1091"/>
      <c r="I115" s="1199"/>
      <c r="J115" s="1819"/>
      <c r="K115" s="1091"/>
      <c r="L115" s="1091"/>
      <c r="M115" s="1091"/>
      <c r="N115" s="1091"/>
      <c r="O115" s="1091"/>
      <c r="P115" s="1091"/>
      <c r="Q115" s="1091"/>
      <c r="R115" s="1091"/>
      <c r="S115" s="1091"/>
      <c r="T115" s="1079"/>
      <c r="U115" s="1082"/>
      <c r="V115" s="1211"/>
      <c r="W115" s="1140"/>
      <c r="X115" s="1091"/>
      <c r="Y115" s="1091"/>
      <c r="Z115" s="1091"/>
      <c r="AA115" s="1141"/>
      <c r="AB115" s="1141"/>
      <c r="AC115" s="1091"/>
      <c r="AD115" s="1097"/>
      <c r="AE115" s="1097"/>
      <c r="AF115" s="864" t="s">
        <v>2293</v>
      </c>
      <c r="AG115" s="613" t="s">
        <v>49</v>
      </c>
      <c r="AH115" s="736" t="s">
        <v>1983</v>
      </c>
      <c r="AI115" s="18">
        <v>43831</v>
      </c>
      <c r="AJ115" s="18">
        <v>43920</v>
      </c>
      <c r="AK115" s="825">
        <f t="shared" si="4"/>
        <v>89</v>
      </c>
      <c r="AL115" s="29">
        <v>0.02</v>
      </c>
      <c r="AM115" s="20" t="s">
        <v>25</v>
      </c>
      <c r="AN115" s="699" t="s">
        <v>100</v>
      </c>
      <c r="AO115" s="699" t="s">
        <v>101</v>
      </c>
      <c r="AP115" s="699" t="s">
        <v>1938</v>
      </c>
      <c r="AQ115" s="21" t="s">
        <v>1939</v>
      </c>
    </row>
    <row r="116" spans="1:43" ht="45.75" customHeight="1" x14ac:dyDescent="0.25">
      <c r="A116" s="1206"/>
      <c r="B116" s="1091"/>
      <c r="C116" s="1091"/>
      <c r="D116" s="1091"/>
      <c r="E116" s="1199"/>
      <c r="F116" s="1091"/>
      <c r="G116" s="1091"/>
      <c r="H116" s="1091"/>
      <c r="I116" s="1199"/>
      <c r="J116" s="1819"/>
      <c r="K116" s="1091"/>
      <c r="L116" s="1091"/>
      <c r="M116" s="1091"/>
      <c r="N116" s="1091"/>
      <c r="O116" s="1091"/>
      <c r="P116" s="1091"/>
      <c r="Q116" s="1091"/>
      <c r="R116" s="1091"/>
      <c r="S116" s="1091"/>
      <c r="T116" s="1079"/>
      <c r="U116" s="1082"/>
      <c r="V116" s="1211"/>
      <c r="W116" s="1140"/>
      <c r="X116" s="1091"/>
      <c r="Y116" s="1091"/>
      <c r="Z116" s="1091"/>
      <c r="AA116" s="1141"/>
      <c r="AB116" s="1141"/>
      <c r="AC116" s="1091"/>
      <c r="AD116" s="1097"/>
      <c r="AE116" s="1097"/>
      <c r="AF116" s="16" t="s">
        <v>2294</v>
      </c>
      <c r="AG116" s="613" t="s">
        <v>49</v>
      </c>
      <c r="AH116" s="736" t="s">
        <v>1984</v>
      </c>
      <c r="AI116" s="18">
        <v>43831</v>
      </c>
      <c r="AJ116" s="18">
        <v>43983</v>
      </c>
      <c r="AK116" s="825">
        <f t="shared" ref="AK116:AK130" si="6">AJ116-AI116</f>
        <v>152</v>
      </c>
      <c r="AL116" s="29">
        <v>0.02</v>
      </c>
      <c r="AM116" s="20" t="s">
        <v>25</v>
      </c>
      <c r="AN116" s="699" t="s">
        <v>100</v>
      </c>
      <c r="AO116" s="699" t="s">
        <v>101</v>
      </c>
      <c r="AP116" s="699" t="s">
        <v>1938</v>
      </c>
      <c r="AQ116" s="21" t="s">
        <v>1939</v>
      </c>
    </row>
    <row r="117" spans="1:43" ht="45.75" customHeight="1" x14ac:dyDescent="0.25">
      <c r="A117" s="1206"/>
      <c r="B117" s="1091"/>
      <c r="C117" s="1091"/>
      <c r="D117" s="1091"/>
      <c r="E117" s="1199"/>
      <c r="F117" s="1091"/>
      <c r="G117" s="1091"/>
      <c r="H117" s="1091"/>
      <c r="I117" s="1199"/>
      <c r="J117" s="1819"/>
      <c r="K117" s="1091"/>
      <c r="L117" s="1091"/>
      <c r="M117" s="1091"/>
      <c r="N117" s="1091"/>
      <c r="O117" s="1091"/>
      <c r="P117" s="1091"/>
      <c r="Q117" s="1091"/>
      <c r="R117" s="1091"/>
      <c r="S117" s="1091"/>
      <c r="T117" s="1079"/>
      <c r="U117" s="1082"/>
      <c r="V117" s="1211"/>
      <c r="W117" s="1140"/>
      <c r="X117" s="1091"/>
      <c r="Y117" s="1091"/>
      <c r="Z117" s="1091"/>
      <c r="AA117" s="1141"/>
      <c r="AB117" s="1141"/>
      <c r="AC117" s="1091"/>
      <c r="AD117" s="1097"/>
      <c r="AE117" s="1097"/>
      <c r="AF117" s="16" t="s">
        <v>2295</v>
      </c>
      <c r="AG117" s="613" t="s">
        <v>49</v>
      </c>
      <c r="AH117" s="736" t="s">
        <v>1985</v>
      </c>
      <c r="AI117" s="18">
        <v>43862</v>
      </c>
      <c r="AJ117" s="18">
        <v>44165</v>
      </c>
      <c r="AK117" s="825">
        <f t="shared" si="6"/>
        <v>303</v>
      </c>
      <c r="AL117" s="29">
        <v>0.02</v>
      </c>
      <c r="AM117" s="20" t="s">
        <v>25</v>
      </c>
      <c r="AN117" s="699" t="s">
        <v>100</v>
      </c>
      <c r="AO117" s="699" t="s">
        <v>101</v>
      </c>
      <c r="AP117" s="699" t="s">
        <v>1942</v>
      </c>
      <c r="AQ117" s="21" t="s">
        <v>1939</v>
      </c>
    </row>
    <row r="118" spans="1:43" ht="45.75" customHeight="1" x14ac:dyDescent="0.25">
      <c r="A118" s="1206"/>
      <c r="B118" s="1091"/>
      <c r="C118" s="1091"/>
      <c r="D118" s="1091"/>
      <c r="E118" s="1199"/>
      <c r="F118" s="1091"/>
      <c r="G118" s="1091"/>
      <c r="H118" s="1091"/>
      <c r="I118" s="1199"/>
      <c r="J118" s="1819"/>
      <c r="K118" s="1091"/>
      <c r="L118" s="1091"/>
      <c r="M118" s="1091"/>
      <c r="N118" s="1091"/>
      <c r="O118" s="1091"/>
      <c r="P118" s="1091"/>
      <c r="Q118" s="1091"/>
      <c r="R118" s="1091"/>
      <c r="S118" s="1091"/>
      <c r="T118" s="1079"/>
      <c r="U118" s="1082"/>
      <c r="V118" s="1211"/>
      <c r="W118" s="1140"/>
      <c r="X118" s="1091"/>
      <c r="Y118" s="1091"/>
      <c r="Z118" s="1091"/>
      <c r="AA118" s="1141"/>
      <c r="AB118" s="1141"/>
      <c r="AC118" s="1091"/>
      <c r="AD118" s="1097"/>
      <c r="AE118" s="1097"/>
      <c r="AF118" s="864" t="s">
        <v>2296</v>
      </c>
      <c r="AG118" s="613" t="s">
        <v>49</v>
      </c>
      <c r="AH118" s="736" t="s">
        <v>1986</v>
      </c>
      <c r="AI118" s="18">
        <v>43862</v>
      </c>
      <c r="AJ118" s="18">
        <v>44165</v>
      </c>
      <c r="AK118" s="825">
        <f t="shared" si="6"/>
        <v>303</v>
      </c>
      <c r="AL118" s="29">
        <v>0.02</v>
      </c>
      <c r="AM118" s="20" t="s">
        <v>25</v>
      </c>
      <c r="AN118" s="699" t="s">
        <v>100</v>
      </c>
      <c r="AO118" s="699" t="s">
        <v>101</v>
      </c>
      <c r="AP118" s="699" t="s">
        <v>1942</v>
      </c>
      <c r="AQ118" s="21" t="s">
        <v>1939</v>
      </c>
    </row>
    <row r="119" spans="1:43" ht="45.75" customHeight="1" x14ac:dyDescent="0.25">
      <c r="A119" s="1206"/>
      <c r="B119" s="1091"/>
      <c r="C119" s="1091"/>
      <c r="D119" s="1091"/>
      <c r="E119" s="1199"/>
      <c r="F119" s="1091"/>
      <c r="G119" s="1091"/>
      <c r="H119" s="1091"/>
      <c r="I119" s="1199"/>
      <c r="J119" s="1819"/>
      <c r="K119" s="1091"/>
      <c r="L119" s="1091"/>
      <c r="M119" s="1091"/>
      <c r="N119" s="1091"/>
      <c r="O119" s="1091"/>
      <c r="P119" s="1091"/>
      <c r="Q119" s="1091"/>
      <c r="R119" s="1091"/>
      <c r="S119" s="1091"/>
      <c r="T119" s="1079"/>
      <c r="U119" s="1082"/>
      <c r="V119" s="1211"/>
      <c r="W119" s="1140"/>
      <c r="X119" s="1091"/>
      <c r="Y119" s="1091"/>
      <c r="Z119" s="1091"/>
      <c r="AA119" s="1141"/>
      <c r="AB119" s="1141"/>
      <c r="AC119" s="1091"/>
      <c r="AD119" s="1097"/>
      <c r="AE119" s="1097"/>
      <c r="AF119" s="16" t="s">
        <v>2297</v>
      </c>
      <c r="AG119" s="613" t="s">
        <v>49</v>
      </c>
      <c r="AH119" s="736" t="s">
        <v>1987</v>
      </c>
      <c r="AI119" s="18">
        <v>43862</v>
      </c>
      <c r="AJ119" s="18">
        <v>44165</v>
      </c>
      <c r="AK119" s="825">
        <f t="shared" si="6"/>
        <v>303</v>
      </c>
      <c r="AL119" s="29">
        <v>0.02</v>
      </c>
      <c r="AM119" s="20" t="s">
        <v>25</v>
      </c>
      <c r="AN119" s="699" t="s">
        <v>100</v>
      </c>
      <c r="AO119" s="699" t="s">
        <v>101</v>
      </c>
      <c r="AP119" s="699" t="s">
        <v>1942</v>
      </c>
      <c r="AQ119" s="21" t="s">
        <v>1939</v>
      </c>
    </row>
    <row r="120" spans="1:43" ht="45.75" customHeight="1" x14ac:dyDescent="0.25">
      <c r="A120" s="1206"/>
      <c r="B120" s="1091"/>
      <c r="C120" s="1091"/>
      <c r="D120" s="1091"/>
      <c r="E120" s="1199"/>
      <c r="F120" s="1091"/>
      <c r="G120" s="1091"/>
      <c r="H120" s="1091"/>
      <c r="I120" s="1199"/>
      <c r="J120" s="1819"/>
      <c r="K120" s="1091"/>
      <c r="L120" s="1091"/>
      <c r="M120" s="1091"/>
      <c r="N120" s="1091"/>
      <c r="O120" s="1091"/>
      <c r="P120" s="1091"/>
      <c r="Q120" s="1091"/>
      <c r="R120" s="1091"/>
      <c r="S120" s="1091"/>
      <c r="T120" s="1079"/>
      <c r="U120" s="1082"/>
      <c r="V120" s="1211"/>
      <c r="W120" s="1140"/>
      <c r="X120" s="1091"/>
      <c r="Y120" s="1091"/>
      <c r="Z120" s="1091"/>
      <c r="AA120" s="1141"/>
      <c r="AB120" s="1141"/>
      <c r="AC120" s="1091"/>
      <c r="AD120" s="1097"/>
      <c r="AE120" s="1097"/>
      <c r="AF120" s="16" t="s">
        <v>2298</v>
      </c>
      <c r="AG120" s="613" t="s">
        <v>49</v>
      </c>
      <c r="AH120" s="736" t="s">
        <v>1988</v>
      </c>
      <c r="AI120" s="18">
        <v>43862</v>
      </c>
      <c r="AJ120" s="18">
        <v>44165</v>
      </c>
      <c r="AK120" s="825">
        <f t="shared" si="6"/>
        <v>303</v>
      </c>
      <c r="AL120" s="29">
        <v>0.02</v>
      </c>
      <c r="AM120" s="20" t="s">
        <v>25</v>
      </c>
      <c r="AN120" s="699" t="s">
        <v>100</v>
      </c>
      <c r="AO120" s="699" t="s">
        <v>101</v>
      </c>
      <c r="AP120" s="699" t="s">
        <v>1942</v>
      </c>
      <c r="AQ120" s="21" t="s">
        <v>1939</v>
      </c>
    </row>
    <row r="121" spans="1:43" ht="45.75" customHeight="1" x14ac:dyDescent="0.25">
      <c r="A121" s="1206"/>
      <c r="B121" s="1091"/>
      <c r="C121" s="1091"/>
      <c r="D121" s="1091"/>
      <c r="E121" s="1199"/>
      <c r="F121" s="1091"/>
      <c r="G121" s="1091"/>
      <c r="H121" s="1091"/>
      <c r="I121" s="1199"/>
      <c r="J121" s="1819"/>
      <c r="K121" s="1091"/>
      <c r="L121" s="1091"/>
      <c r="M121" s="1091"/>
      <c r="N121" s="1091"/>
      <c r="O121" s="1091"/>
      <c r="P121" s="1091"/>
      <c r="Q121" s="1091"/>
      <c r="R121" s="1091"/>
      <c r="S121" s="1091"/>
      <c r="T121" s="1079"/>
      <c r="U121" s="1082"/>
      <c r="V121" s="1211"/>
      <c r="W121" s="1140"/>
      <c r="X121" s="1091"/>
      <c r="Y121" s="1091"/>
      <c r="Z121" s="1091"/>
      <c r="AA121" s="1141"/>
      <c r="AB121" s="1141"/>
      <c r="AC121" s="1091"/>
      <c r="AD121" s="1097"/>
      <c r="AE121" s="1097"/>
      <c r="AF121" s="16" t="s">
        <v>2299</v>
      </c>
      <c r="AG121" s="613" t="s">
        <v>49</v>
      </c>
      <c r="AH121" s="736" t="s">
        <v>1989</v>
      </c>
      <c r="AI121" s="18">
        <v>43862</v>
      </c>
      <c r="AJ121" s="18">
        <v>44165</v>
      </c>
      <c r="AK121" s="825">
        <f t="shared" si="6"/>
        <v>303</v>
      </c>
      <c r="AL121" s="29">
        <v>0.02</v>
      </c>
      <c r="AM121" s="20" t="s">
        <v>25</v>
      </c>
      <c r="AN121" s="699" t="s">
        <v>100</v>
      </c>
      <c r="AO121" s="699" t="s">
        <v>101</v>
      </c>
      <c r="AP121" s="699" t="s">
        <v>1942</v>
      </c>
      <c r="AQ121" s="21" t="s">
        <v>1939</v>
      </c>
    </row>
    <row r="122" spans="1:43" ht="65.25" customHeight="1" x14ac:dyDescent="0.25">
      <c r="A122" s="1206"/>
      <c r="B122" s="1091"/>
      <c r="C122" s="1091"/>
      <c r="D122" s="1091"/>
      <c r="E122" s="1199"/>
      <c r="F122" s="1091"/>
      <c r="G122" s="1091"/>
      <c r="H122" s="1091"/>
      <c r="I122" s="1199"/>
      <c r="J122" s="1819"/>
      <c r="K122" s="1091"/>
      <c r="L122" s="1091"/>
      <c r="M122" s="1091"/>
      <c r="N122" s="1091"/>
      <c r="O122" s="1091"/>
      <c r="P122" s="1091"/>
      <c r="Q122" s="1091"/>
      <c r="R122" s="1091"/>
      <c r="S122" s="1091"/>
      <c r="T122" s="1079"/>
      <c r="U122" s="1082"/>
      <c r="V122" s="1211"/>
      <c r="W122" s="1140"/>
      <c r="X122" s="1091"/>
      <c r="Y122" s="1091"/>
      <c r="Z122" s="1091"/>
      <c r="AA122" s="1141"/>
      <c r="AB122" s="1141"/>
      <c r="AC122" s="1091"/>
      <c r="AD122" s="1097"/>
      <c r="AE122" s="1097"/>
      <c r="AF122" s="16" t="s">
        <v>2300</v>
      </c>
      <c r="AG122" s="613" t="s">
        <v>49</v>
      </c>
      <c r="AH122" s="736" t="s">
        <v>1990</v>
      </c>
      <c r="AI122" s="18">
        <v>43862</v>
      </c>
      <c r="AJ122" s="18">
        <v>44165</v>
      </c>
      <c r="AK122" s="825">
        <f t="shared" si="6"/>
        <v>303</v>
      </c>
      <c r="AL122" s="29">
        <v>0.02</v>
      </c>
      <c r="AM122" s="20" t="s">
        <v>25</v>
      </c>
      <c r="AN122" s="699" t="s">
        <v>100</v>
      </c>
      <c r="AO122" s="699" t="s">
        <v>101</v>
      </c>
      <c r="AP122" s="699" t="s">
        <v>1942</v>
      </c>
      <c r="AQ122" s="21" t="s">
        <v>1939</v>
      </c>
    </row>
    <row r="123" spans="1:43" ht="57.75" customHeight="1" x14ac:dyDescent="0.25">
      <c r="A123" s="1206"/>
      <c r="B123" s="1091"/>
      <c r="C123" s="1091"/>
      <c r="D123" s="1091"/>
      <c r="E123" s="1199"/>
      <c r="F123" s="1091"/>
      <c r="G123" s="1091"/>
      <c r="H123" s="1091"/>
      <c r="I123" s="1199"/>
      <c r="J123" s="1819"/>
      <c r="K123" s="1091"/>
      <c r="L123" s="1091"/>
      <c r="M123" s="1091"/>
      <c r="N123" s="1091"/>
      <c r="O123" s="1091"/>
      <c r="P123" s="1091"/>
      <c r="Q123" s="1091"/>
      <c r="R123" s="1091"/>
      <c r="S123" s="1091"/>
      <c r="T123" s="1079"/>
      <c r="U123" s="1082"/>
      <c r="V123" s="1211"/>
      <c r="W123" s="1140"/>
      <c r="X123" s="1091"/>
      <c r="Y123" s="1091"/>
      <c r="Z123" s="1091"/>
      <c r="AA123" s="1141"/>
      <c r="AB123" s="1141"/>
      <c r="AC123" s="1091"/>
      <c r="AD123" s="1097"/>
      <c r="AE123" s="1097"/>
      <c r="AF123" s="16" t="s">
        <v>2301</v>
      </c>
      <c r="AG123" s="613" t="s">
        <v>49</v>
      </c>
      <c r="AH123" s="736" t="s">
        <v>1991</v>
      </c>
      <c r="AI123" s="18">
        <v>43862</v>
      </c>
      <c r="AJ123" s="18">
        <v>44165</v>
      </c>
      <c r="AK123" s="825">
        <f t="shared" si="6"/>
        <v>303</v>
      </c>
      <c r="AL123" s="29">
        <v>0.01</v>
      </c>
      <c r="AM123" s="20" t="s">
        <v>25</v>
      </c>
      <c r="AN123" s="699" t="s">
        <v>100</v>
      </c>
      <c r="AO123" s="699" t="s">
        <v>101</v>
      </c>
      <c r="AP123" s="699" t="s">
        <v>1942</v>
      </c>
      <c r="AQ123" s="21" t="s">
        <v>1939</v>
      </c>
    </row>
    <row r="124" spans="1:43" ht="45.75" customHeight="1" x14ac:dyDescent="0.25">
      <c r="A124" s="1206"/>
      <c r="B124" s="1091"/>
      <c r="C124" s="1091"/>
      <c r="D124" s="1091"/>
      <c r="E124" s="1199"/>
      <c r="F124" s="1091"/>
      <c r="G124" s="1091"/>
      <c r="H124" s="1091"/>
      <c r="I124" s="1199"/>
      <c r="J124" s="1819"/>
      <c r="K124" s="1091"/>
      <c r="L124" s="1091"/>
      <c r="M124" s="1091"/>
      <c r="N124" s="1091"/>
      <c r="O124" s="1091"/>
      <c r="P124" s="1091"/>
      <c r="Q124" s="1091"/>
      <c r="R124" s="1091"/>
      <c r="S124" s="1091"/>
      <c r="T124" s="1079"/>
      <c r="U124" s="1082"/>
      <c r="V124" s="1211"/>
      <c r="W124" s="1140"/>
      <c r="X124" s="1091"/>
      <c r="Y124" s="1091"/>
      <c r="Z124" s="1091"/>
      <c r="AA124" s="1141"/>
      <c r="AB124" s="1141"/>
      <c r="AC124" s="1091"/>
      <c r="AD124" s="1097"/>
      <c r="AE124" s="1097"/>
      <c r="AF124" s="16" t="s">
        <v>2302</v>
      </c>
      <c r="AG124" s="613" t="s">
        <v>49</v>
      </c>
      <c r="AH124" s="736" t="s">
        <v>1992</v>
      </c>
      <c r="AI124" s="18">
        <v>43862</v>
      </c>
      <c r="AJ124" s="18">
        <v>44165</v>
      </c>
      <c r="AK124" s="825">
        <f t="shared" si="6"/>
        <v>303</v>
      </c>
      <c r="AL124" s="29">
        <v>0.02</v>
      </c>
      <c r="AM124" s="20" t="s">
        <v>25</v>
      </c>
      <c r="AN124" s="699" t="s">
        <v>100</v>
      </c>
      <c r="AO124" s="699" t="s">
        <v>101</v>
      </c>
      <c r="AP124" s="699" t="s">
        <v>1942</v>
      </c>
      <c r="AQ124" s="21" t="s">
        <v>1939</v>
      </c>
    </row>
    <row r="125" spans="1:43" ht="45.75" customHeight="1" x14ac:dyDescent="0.25">
      <c r="A125" s="1206"/>
      <c r="B125" s="1091"/>
      <c r="C125" s="1091"/>
      <c r="D125" s="1091"/>
      <c r="E125" s="1199"/>
      <c r="F125" s="1091"/>
      <c r="G125" s="1091"/>
      <c r="H125" s="1091"/>
      <c r="I125" s="1199"/>
      <c r="J125" s="1819"/>
      <c r="K125" s="1091"/>
      <c r="L125" s="1091"/>
      <c r="M125" s="1091"/>
      <c r="N125" s="1091"/>
      <c r="O125" s="1091"/>
      <c r="P125" s="1091"/>
      <c r="Q125" s="1091"/>
      <c r="R125" s="1091"/>
      <c r="S125" s="1091"/>
      <c r="T125" s="1079"/>
      <c r="U125" s="1082"/>
      <c r="V125" s="1211"/>
      <c r="W125" s="1140"/>
      <c r="X125" s="1091"/>
      <c r="Y125" s="1091"/>
      <c r="Z125" s="1091"/>
      <c r="AA125" s="1141"/>
      <c r="AB125" s="1141"/>
      <c r="AC125" s="1091"/>
      <c r="AD125" s="1097"/>
      <c r="AE125" s="1097"/>
      <c r="AF125" s="16" t="s">
        <v>2303</v>
      </c>
      <c r="AG125" s="613" t="s">
        <v>49</v>
      </c>
      <c r="AH125" s="736" t="s">
        <v>1993</v>
      </c>
      <c r="AI125" s="18">
        <v>43862</v>
      </c>
      <c r="AJ125" s="18">
        <v>44165</v>
      </c>
      <c r="AK125" s="825">
        <f t="shared" si="6"/>
        <v>303</v>
      </c>
      <c r="AL125" s="29">
        <v>0.02</v>
      </c>
      <c r="AM125" s="20" t="s">
        <v>25</v>
      </c>
      <c r="AN125" s="699" t="s">
        <v>100</v>
      </c>
      <c r="AO125" s="699" t="s">
        <v>101</v>
      </c>
      <c r="AP125" s="699" t="s">
        <v>1942</v>
      </c>
      <c r="AQ125" s="21" t="s">
        <v>1939</v>
      </c>
    </row>
    <row r="126" spans="1:43" ht="63" customHeight="1" x14ac:dyDescent="0.25">
      <c r="A126" s="1206"/>
      <c r="B126" s="1091"/>
      <c r="C126" s="1091"/>
      <c r="D126" s="1091"/>
      <c r="E126" s="1199"/>
      <c r="F126" s="1091"/>
      <c r="G126" s="1091"/>
      <c r="H126" s="1091"/>
      <c r="I126" s="1199"/>
      <c r="J126" s="1819"/>
      <c r="K126" s="1091"/>
      <c r="L126" s="1091"/>
      <c r="M126" s="1091"/>
      <c r="N126" s="1091"/>
      <c r="O126" s="1091"/>
      <c r="P126" s="1091"/>
      <c r="Q126" s="1091"/>
      <c r="R126" s="1091"/>
      <c r="S126" s="1091"/>
      <c r="T126" s="1079"/>
      <c r="U126" s="1082"/>
      <c r="V126" s="1211"/>
      <c r="W126" s="1140"/>
      <c r="X126" s="1091"/>
      <c r="Y126" s="1091"/>
      <c r="Z126" s="1091"/>
      <c r="AA126" s="1141"/>
      <c r="AB126" s="1141"/>
      <c r="AC126" s="1091"/>
      <c r="AD126" s="1097"/>
      <c r="AE126" s="1097"/>
      <c r="AF126" s="16" t="s">
        <v>2304</v>
      </c>
      <c r="AG126" s="613" t="s">
        <v>49</v>
      </c>
      <c r="AH126" s="736" t="s">
        <v>1994</v>
      </c>
      <c r="AI126" s="18">
        <v>43862</v>
      </c>
      <c r="AJ126" s="18">
        <v>44165</v>
      </c>
      <c r="AK126" s="825">
        <f t="shared" si="6"/>
        <v>303</v>
      </c>
      <c r="AL126" s="29">
        <v>0.01</v>
      </c>
      <c r="AM126" s="20" t="s">
        <v>25</v>
      </c>
      <c r="AN126" s="699" t="s">
        <v>100</v>
      </c>
      <c r="AO126" s="699" t="s">
        <v>101</v>
      </c>
      <c r="AP126" s="699"/>
      <c r="AQ126" s="21"/>
    </row>
    <row r="127" spans="1:43" ht="66" customHeight="1" x14ac:dyDescent="0.25">
      <c r="A127" s="1206"/>
      <c r="B127" s="1091"/>
      <c r="C127" s="1091"/>
      <c r="D127" s="1091"/>
      <c r="E127" s="1199"/>
      <c r="F127" s="1091"/>
      <c r="G127" s="1091"/>
      <c r="H127" s="1091"/>
      <c r="I127" s="1199"/>
      <c r="J127" s="1819"/>
      <c r="K127" s="1091"/>
      <c r="L127" s="1091"/>
      <c r="M127" s="1091"/>
      <c r="N127" s="1091"/>
      <c r="O127" s="1091"/>
      <c r="P127" s="1091"/>
      <c r="Q127" s="1091"/>
      <c r="R127" s="1091"/>
      <c r="S127" s="1091"/>
      <c r="T127" s="1079"/>
      <c r="U127" s="1082"/>
      <c r="V127" s="1211"/>
      <c r="W127" s="1140"/>
      <c r="X127" s="1091"/>
      <c r="Y127" s="1091"/>
      <c r="Z127" s="1091"/>
      <c r="AA127" s="1141"/>
      <c r="AB127" s="1141"/>
      <c r="AC127" s="1091"/>
      <c r="AD127" s="1097"/>
      <c r="AE127" s="1097"/>
      <c r="AF127" s="16" t="s">
        <v>2305</v>
      </c>
      <c r="AG127" s="613" t="s">
        <v>49</v>
      </c>
      <c r="AH127" s="736" t="s">
        <v>2099</v>
      </c>
      <c r="AI127" s="18">
        <v>43831</v>
      </c>
      <c r="AJ127" s="18">
        <v>43889</v>
      </c>
      <c r="AK127" s="825">
        <f t="shared" si="6"/>
        <v>58</v>
      </c>
      <c r="AL127" s="29">
        <v>0.01</v>
      </c>
      <c r="AM127" s="20" t="s">
        <v>25</v>
      </c>
      <c r="AN127" s="699" t="s">
        <v>100</v>
      </c>
      <c r="AO127" s="699" t="s">
        <v>101</v>
      </c>
      <c r="AP127" s="699"/>
      <c r="AQ127" s="21"/>
    </row>
    <row r="128" spans="1:43" ht="45.75" customHeight="1" x14ac:dyDescent="0.25">
      <c r="A128" s="1206"/>
      <c r="B128" s="1091"/>
      <c r="C128" s="1091"/>
      <c r="D128" s="1091"/>
      <c r="E128" s="1199"/>
      <c r="F128" s="1091"/>
      <c r="G128" s="1091"/>
      <c r="H128" s="1091"/>
      <c r="I128" s="1199"/>
      <c r="J128" s="1819"/>
      <c r="K128" s="1091"/>
      <c r="L128" s="1091"/>
      <c r="M128" s="1091"/>
      <c r="N128" s="1091"/>
      <c r="O128" s="1091"/>
      <c r="P128" s="1091"/>
      <c r="Q128" s="1091"/>
      <c r="R128" s="1091"/>
      <c r="S128" s="1091"/>
      <c r="T128" s="1079"/>
      <c r="U128" s="1082"/>
      <c r="V128" s="1211"/>
      <c r="W128" s="1140"/>
      <c r="X128" s="1091"/>
      <c r="Y128" s="1091"/>
      <c r="Z128" s="1091"/>
      <c r="AA128" s="1141"/>
      <c r="AB128" s="1141"/>
      <c r="AC128" s="1091"/>
      <c r="AD128" s="1097"/>
      <c r="AE128" s="1097"/>
      <c r="AF128" s="16" t="s">
        <v>2306</v>
      </c>
      <c r="AG128" s="613" t="s">
        <v>49</v>
      </c>
      <c r="AH128" s="736" t="s">
        <v>1995</v>
      </c>
      <c r="AI128" s="18">
        <v>43862</v>
      </c>
      <c r="AJ128" s="18">
        <v>44165</v>
      </c>
      <c r="AK128" s="825">
        <f t="shared" si="6"/>
        <v>303</v>
      </c>
      <c r="AL128" s="29">
        <v>0.01</v>
      </c>
      <c r="AM128" s="20" t="s">
        <v>25</v>
      </c>
      <c r="AN128" s="699" t="s">
        <v>100</v>
      </c>
      <c r="AO128" s="699" t="s">
        <v>101</v>
      </c>
      <c r="AP128" s="699" t="s">
        <v>1946</v>
      </c>
      <c r="AQ128" s="21" t="s">
        <v>1939</v>
      </c>
    </row>
    <row r="129" spans="1:43" ht="45.75" customHeight="1" x14ac:dyDescent="0.25">
      <c r="A129" s="1206"/>
      <c r="B129" s="1091"/>
      <c r="C129" s="1091"/>
      <c r="D129" s="1091"/>
      <c r="E129" s="1199"/>
      <c r="F129" s="1091"/>
      <c r="G129" s="1091"/>
      <c r="H129" s="1091"/>
      <c r="I129" s="1199"/>
      <c r="J129" s="1819"/>
      <c r="K129" s="1091"/>
      <c r="L129" s="1091"/>
      <c r="M129" s="1091"/>
      <c r="N129" s="1091"/>
      <c r="O129" s="1091"/>
      <c r="P129" s="1091"/>
      <c r="Q129" s="1091"/>
      <c r="R129" s="1091"/>
      <c r="S129" s="1091"/>
      <c r="T129" s="1079"/>
      <c r="U129" s="1082"/>
      <c r="V129" s="1211"/>
      <c r="W129" s="1140"/>
      <c r="X129" s="1091"/>
      <c r="Y129" s="1091"/>
      <c r="Z129" s="1091"/>
      <c r="AA129" s="1141"/>
      <c r="AB129" s="1141"/>
      <c r="AC129" s="1091"/>
      <c r="AD129" s="1097"/>
      <c r="AE129" s="1097"/>
      <c r="AF129" s="16" t="s">
        <v>2307</v>
      </c>
      <c r="AG129" s="613" t="s">
        <v>49</v>
      </c>
      <c r="AH129" s="736" t="s">
        <v>1996</v>
      </c>
      <c r="AI129" s="18">
        <v>43862</v>
      </c>
      <c r="AJ129" s="18">
        <v>44165</v>
      </c>
      <c r="AK129" s="825">
        <f t="shared" si="6"/>
        <v>303</v>
      </c>
      <c r="AL129" s="29">
        <v>0.01</v>
      </c>
      <c r="AM129" s="20" t="s">
        <v>25</v>
      </c>
      <c r="AN129" s="699" t="s">
        <v>100</v>
      </c>
      <c r="AO129" s="699" t="s">
        <v>101</v>
      </c>
      <c r="AP129" s="699"/>
      <c r="AQ129" s="21"/>
    </row>
    <row r="130" spans="1:43" ht="95.25" customHeight="1" thickBot="1" x14ac:dyDescent="0.3">
      <c r="A130" s="1110"/>
      <c r="B130" s="1092"/>
      <c r="C130" s="1092"/>
      <c r="D130" s="1092"/>
      <c r="E130" s="1200"/>
      <c r="F130" s="1092"/>
      <c r="G130" s="1092"/>
      <c r="H130" s="1092"/>
      <c r="I130" s="1200"/>
      <c r="J130" s="1820"/>
      <c r="K130" s="1092"/>
      <c r="L130" s="1092"/>
      <c r="M130" s="1092"/>
      <c r="N130" s="1092"/>
      <c r="O130" s="1092"/>
      <c r="P130" s="1092"/>
      <c r="Q130" s="1092"/>
      <c r="R130" s="1092"/>
      <c r="S130" s="1092"/>
      <c r="T130" s="1080"/>
      <c r="U130" s="1083"/>
      <c r="V130" s="1212"/>
      <c r="W130" s="1106"/>
      <c r="X130" s="1092"/>
      <c r="Y130" s="1092"/>
      <c r="Z130" s="1092"/>
      <c r="AA130" s="1108"/>
      <c r="AB130" s="1108"/>
      <c r="AC130" s="1092"/>
      <c r="AD130" s="1098"/>
      <c r="AE130" s="1098"/>
      <c r="AF130" s="866" t="s">
        <v>2308</v>
      </c>
      <c r="AG130" s="614" t="s">
        <v>49</v>
      </c>
      <c r="AH130" s="737" t="s">
        <v>1997</v>
      </c>
      <c r="AI130" s="24">
        <v>44105</v>
      </c>
      <c r="AJ130" s="24">
        <v>44135</v>
      </c>
      <c r="AK130" s="826">
        <f t="shared" si="6"/>
        <v>30</v>
      </c>
      <c r="AL130" s="30">
        <v>0.02</v>
      </c>
      <c r="AM130" s="26" t="s">
        <v>25</v>
      </c>
      <c r="AN130" s="684" t="s">
        <v>100</v>
      </c>
      <c r="AO130" s="684" t="s">
        <v>101</v>
      </c>
      <c r="AP130" s="684" t="s">
        <v>1946</v>
      </c>
      <c r="AQ130" s="27" t="s">
        <v>1939</v>
      </c>
    </row>
    <row r="131" spans="1:43" ht="82.5" customHeight="1" thickTop="1" x14ac:dyDescent="0.25">
      <c r="A131" s="1109" t="s">
        <v>53</v>
      </c>
      <c r="B131" s="1090" t="s">
        <v>53</v>
      </c>
      <c r="C131" s="1090" t="s">
        <v>203</v>
      </c>
      <c r="D131" s="1090" t="s">
        <v>204</v>
      </c>
      <c r="E131" s="1090" t="s">
        <v>54</v>
      </c>
      <c r="F131" s="1090" t="s">
        <v>205</v>
      </c>
      <c r="G131" s="1090" t="s">
        <v>206</v>
      </c>
      <c r="H131" s="1090" t="s">
        <v>204</v>
      </c>
      <c r="I131" s="1090" t="s">
        <v>207</v>
      </c>
      <c r="J131" s="1090" t="s">
        <v>208</v>
      </c>
      <c r="K131" s="1198" t="s">
        <v>209</v>
      </c>
      <c r="L131" s="1090">
        <v>68</v>
      </c>
      <c r="M131" s="1090" t="s">
        <v>30</v>
      </c>
      <c r="N131" s="1090" t="s">
        <v>181</v>
      </c>
      <c r="O131" s="1090" t="s">
        <v>182</v>
      </c>
      <c r="P131" s="1090" t="s">
        <v>215</v>
      </c>
      <c r="Q131" s="1090" t="s">
        <v>183</v>
      </c>
      <c r="R131" s="1090">
        <v>57</v>
      </c>
      <c r="S131" s="1090" t="s">
        <v>212</v>
      </c>
      <c r="T131" s="1239" t="s">
        <v>2866</v>
      </c>
      <c r="U131" s="1242" t="s">
        <v>26</v>
      </c>
      <c r="V131" s="1210" t="s">
        <v>184</v>
      </c>
      <c r="W131" s="1105">
        <v>0.03</v>
      </c>
      <c r="X131" s="1090">
        <v>60</v>
      </c>
      <c r="Y131" s="1090" t="s">
        <v>57</v>
      </c>
      <c r="Z131" s="1090" t="s">
        <v>31</v>
      </c>
      <c r="AA131" s="1107"/>
      <c r="AB131" s="1107"/>
      <c r="AC131" s="1090" t="s">
        <v>60</v>
      </c>
      <c r="AD131" s="1096" t="s">
        <v>61</v>
      </c>
      <c r="AE131" s="1096" t="s">
        <v>62</v>
      </c>
      <c r="AF131" s="863" t="s">
        <v>2309</v>
      </c>
      <c r="AG131" s="10" t="s">
        <v>49</v>
      </c>
      <c r="AH131" s="735" t="s">
        <v>231</v>
      </c>
      <c r="AI131" s="11">
        <v>44013</v>
      </c>
      <c r="AJ131" s="11">
        <v>44165</v>
      </c>
      <c r="AK131" s="824">
        <f t="shared" ref="AK131:AK139" si="7">AJ131-AI131</f>
        <v>152</v>
      </c>
      <c r="AL131" s="28">
        <v>0.5</v>
      </c>
      <c r="AM131" s="14" t="s">
        <v>25</v>
      </c>
      <c r="AN131" s="683" t="s">
        <v>71</v>
      </c>
      <c r="AO131" s="683" t="s">
        <v>72</v>
      </c>
      <c r="AP131" s="683" t="s">
        <v>85</v>
      </c>
      <c r="AQ131" s="15" t="s">
        <v>185</v>
      </c>
    </row>
    <row r="132" spans="1:43" ht="58.5" customHeight="1" thickBot="1" x14ac:dyDescent="0.3">
      <c r="A132" s="1110"/>
      <c r="B132" s="1092"/>
      <c r="C132" s="1092"/>
      <c r="D132" s="1092"/>
      <c r="E132" s="1092"/>
      <c r="F132" s="1092"/>
      <c r="G132" s="1092"/>
      <c r="H132" s="1092"/>
      <c r="I132" s="1092"/>
      <c r="J132" s="1092"/>
      <c r="K132" s="1200"/>
      <c r="L132" s="1092"/>
      <c r="M132" s="1092"/>
      <c r="N132" s="1092"/>
      <c r="O132" s="1092"/>
      <c r="P132" s="1092"/>
      <c r="Q132" s="1092"/>
      <c r="R132" s="1092"/>
      <c r="S132" s="1092"/>
      <c r="T132" s="1241"/>
      <c r="U132" s="1244"/>
      <c r="V132" s="1212"/>
      <c r="W132" s="1106"/>
      <c r="X132" s="1092"/>
      <c r="Y132" s="1092"/>
      <c r="Z132" s="1092"/>
      <c r="AA132" s="1108"/>
      <c r="AB132" s="1108"/>
      <c r="AC132" s="1092"/>
      <c r="AD132" s="1098"/>
      <c r="AE132" s="1098"/>
      <c r="AF132" s="866" t="s">
        <v>2310</v>
      </c>
      <c r="AG132" s="23" t="s">
        <v>49</v>
      </c>
      <c r="AH132" s="737" t="s">
        <v>232</v>
      </c>
      <c r="AI132" s="24">
        <v>44105</v>
      </c>
      <c r="AJ132" s="24">
        <v>44165</v>
      </c>
      <c r="AK132" s="826">
        <f t="shared" si="7"/>
        <v>60</v>
      </c>
      <c r="AL132" s="30">
        <v>0.5</v>
      </c>
      <c r="AM132" s="26" t="s">
        <v>25</v>
      </c>
      <c r="AN132" s="684" t="s">
        <v>71</v>
      </c>
      <c r="AO132" s="684" t="s">
        <v>72</v>
      </c>
      <c r="AP132" s="684" t="s">
        <v>85</v>
      </c>
      <c r="AQ132" s="27" t="s">
        <v>185</v>
      </c>
    </row>
    <row r="133" spans="1:43" ht="54.75" customHeight="1" thickTop="1" x14ac:dyDescent="0.25">
      <c r="A133" s="1109" t="s">
        <v>53</v>
      </c>
      <c r="B133" s="1090" t="s">
        <v>53</v>
      </c>
      <c r="C133" s="1090" t="s">
        <v>203</v>
      </c>
      <c r="D133" s="1090" t="s">
        <v>204</v>
      </c>
      <c r="E133" s="1198" t="s">
        <v>54</v>
      </c>
      <c r="F133" s="1090" t="s">
        <v>205</v>
      </c>
      <c r="G133" s="1090" t="s">
        <v>206</v>
      </c>
      <c r="H133" s="1090" t="s">
        <v>204</v>
      </c>
      <c r="I133" s="1198" t="s">
        <v>207</v>
      </c>
      <c r="J133" s="1090" t="s">
        <v>208</v>
      </c>
      <c r="K133" s="1198" t="s">
        <v>209</v>
      </c>
      <c r="L133" s="1090">
        <v>68</v>
      </c>
      <c r="M133" s="1090" t="s">
        <v>30</v>
      </c>
      <c r="N133" s="1090" t="s">
        <v>181</v>
      </c>
      <c r="O133" s="1090" t="s">
        <v>182</v>
      </c>
      <c r="P133" s="1090" t="s">
        <v>216</v>
      </c>
      <c r="Q133" s="1198" t="s">
        <v>183</v>
      </c>
      <c r="R133" s="1090">
        <v>57</v>
      </c>
      <c r="S133" s="1090" t="s">
        <v>30</v>
      </c>
      <c r="T133" s="1239" t="s">
        <v>2867</v>
      </c>
      <c r="U133" s="1242" t="s">
        <v>26</v>
      </c>
      <c r="V133" s="1210" t="s">
        <v>186</v>
      </c>
      <c r="W133" s="1105">
        <v>0.05</v>
      </c>
      <c r="X133" s="1090">
        <v>70</v>
      </c>
      <c r="Y133" s="1090" t="s">
        <v>57</v>
      </c>
      <c r="Z133" s="1090" t="s">
        <v>31</v>
      </c>
      <c r="AA133" s="1107"/>
      <c r="AB133" s="1107"/>
      <c r="AC133" s="1090" t="s">
        <v>60</v>
      </c>
      <c r="AD133" s="1096" t="s">
        <v>61</v>
      </c>
      <c r="AE133" s="1096" t="s">
        <v>62</v>
      </c>
      <c r="AF133" s="863" t="s">
        <v>2311</v>
      </c>
      <c r="AG133" s="10" t="s">
        <v>49</v>
      </c>
      <c r="AH133" s="735" t="s">
        <v>234</v>
      </c>
      <c r="AI133" s="11">
        <v>43922</v>
      </c>
      <c r="AJ133" s="11">
        <v>44012</v>
      </c>
      <c r="AK133" s="824">
        <f t="shared" si="7"/>
        <v>90</v>
      </c>
      <c r="AL133" s="28">
        <v>0.3</v>
      </c>
      <c r="AM133" s="14" t="s">
        <v>25</v>
      </c>
      <c r="AN133" s="683" t="s">
        <v>71</v>
      </c>
      <c r="AO133" s="683" t="s">
        <v>72</v>
      </c>
      <c r="AP133" s="683" t="s">
        <v>85</v>
      </c>
      <c r="AQ133" s="15" t="s">
        <v>185</v>
      </c>
    </row>
    <row r="134" spans="1:43" ht="51" customHeight="1" x14ac:dyDescent="0.25">
      <c r="A134" s="1206"/>
      <c r="B134" s="1091"/>
      <c r="C134" s="1091"/>
      <c r="D134" s="1091"/>
      <c r="E134" s="1199"/>
      <c r="F134" s="1091"/>
      <c r="G134" s="1091"/>
      <c r="H134" s="1091"/>
      <c r="I134" s="1199"/>
      <c r="J134" s="1091"/>
      <c r="K134" s="1199"/>
      <c r="L134" s="1091"/>
      <c r="M134" s="1091"/>
      <c r="N134" s="1091"/>
      <c r="O134" s="1091"/>
      <c r="P134" s="1091"/>
      <c r="Q134" s="1199"/>
      <c r="R134" s="1091"/>
      <c r="S134" s="1091"/>
      <c r="T134" s="1240"/>
      <c r="U134" s="1243"/>
      <c r="V134" s="1211"/>
      <c r="W134" s="1140"/>
      <c r="X134" s="1091"/>
      <c r="Y134" s="1091"/>
      <c r="Z134" s="1091"/>
      <c r="AA134" s="1141"/>
      <c r="AB134" s="1141"/>
      <c r="AC134" s="1091"/>
      <c r="AD134" s="1097"/>
      <c r="AE134" s="1097"/>
      <c r="AF134" s="16" t="s">
        <v>2312</v>
      </c>
      <c r="AG134" s="17" t="s">
        <v>49</v>
      </c>
      <c r="AH134" s="736" t="s">
        <v>187</v>
      </c>
      <c r="AI134" s="18">
        <v>43831</v>
      </c>
      <c r="AJ134" s="18">
        <v>44165</v>
      </c>
      <c r="AK134" s="825">
        <f t="shared" si="7"/>
        <v>334</v>
      </c>
      <c r="AL134" s="29">
        <v>0.3</v>
      </c>
      <c r="AM134" s="20" t="s">
        <v>25</v>
      </c>
      <c r="AN134" s="699" t="s">
        <v>71</v>
      </c>
      <c r="AO134" s="699" t="s">
        <v>72</v>
      </c>
      <c r="AP134" s="699" t="s">
        <v>85</v>
      </c>
      <c r="AQ134" s="21" t="s">
        <v>185</v>
      </c>
    </row>
    <row r="135" spans="1:43" ht="42" customHeight="1" thickBot="1" x14ac:dyDescent="0.3">
      <c r="A135" s="1110"/>
      <c r="B135" s="1092"/>
      <c r="C135" s="1092"/>
      <c r="D135" s="1092"/>
      <c r="E135" s="1200"/>
      <c r="F135" s="1092"/>
      <c r="G135" s="1092"/>
      <c r="H135" s="1092"/>
      <c r="I135" s="1200"/>
      <c r="J135" s="1092"/>
      <c r="K135" s="1200"/>
      <c r="L135" s="1092"/>
      <c r="M135" s="1092"/>
      <c r="N135" s="1092"/>
      <c r="O135" s="1092"/>
      <c r="P135" s="1092"/>
      <c r="Q135" s="1200"/>
      <c r="R135" s="1092"/>
      <c r="S135" s="1092"/>
      <c r="T135" s="1241"/>
      <c r="U135" s="1244"/>
      <c r="V135" s="1212"/>
      <c r="W135" s="1214"/>
      <c r="X135" s="1092"/>
      <c r="Y135" s="1092"/>
      <c r="Z135" s="1092"/>
      <c r="AA135" s="1108"/>
      <c r="AB135" s="1108"/>
      <c r="AC135" s="1092"/>
      <c r="AD135" s="1098"/>
      <c r="AE135" s="1098"/>
      <c r="AF135" s="866" t="s">
        <v>2313</v>
      </c>
      <c r="AG135" s="23" t="s">
        <v>26</v>
      </c>
      <c r="AH135" s="737" t="s">
        <v>188</v>
      </c>
      <c r="AI135" s="24">
        <v>43891</v>
      </c>
      <c r="AJ135" s="24">
        <v>44165</v>
      </c>
      <c r="AK135" s="826">
        <f t="shared" si="7"/>
        <v>274</v>
      </c>
      <c r="AL135" s="30">
        <v>0.4</v>
      </c>
      <c r="AM135" s="26" t="s">
        <v>25</v>
      </c>
      <c r="AN135" s="684" t="s">
        <v>167</v>
      </c>
      <c r="AO135" s="684" t="s">
        <v>76</v>
      </c>
      <c r="AP135" s="684" t="s">
        <v>168</v>
      </c>
      <c r="AQ135" s="27" t="s">
        <v>169</v>
      </c>
    </row>
    <row r="136" spans="1:43" ht="54.75" customHeight="1" thickTop="1" x14ac:dyDescent="0.25">
      <c r="A136" s="1109" t="s">
        <v>53</v>
      </c>
      <c r="B136" s="1090" t="s">
        <v>53</v>
      </c>
      <c r="C136" s="1090" t="s">
        <v>203</v>
      </c>
      <c r="D136" s="1090" t="s">
        <v>204</v>
      </c>
      <c r="E136" s="1198" t="s">
        <v>54</v>
      </c>
      <c r="F136" s="1090" t="s">
        <v>205</v>
      </c>
      <c r="G136" s="1090" t="s">
        <v>206</v>
      </c>
      <c r="H136" s="1090" t="s">
        <v>204</v>
      </c>
      <c r="I136" s="1198" t="s">
        <v>207</v>
      </c>
      <c r="J136" s="1090" t="s">
        <v>208</v>
      </c>
      <c r="K136" s="1198" t="s">
        <v>209</v>
      </c>
      <c r="L136" s="1090">
        <v>68</v>
      </c>
      <c r="M136" s="1090" t="s">
        <v>30</v>
      </c>
      <c r="N136" s="1090" t="s">
        <v>181</v>
      </c>
      <c r="O136" s="1090" t="s">
        <v>182</v>
      </c>
      <c r="P136" s="1090" t="s">
        <v>216</v>
      </c>
      <c r="Q136" s="1198" t="s">
        <v>183</v>
      </c>
      <c r="R136" s="1090">
        <v>57</v>
      </c>
      <c r="S136" s="1090" t="s">
        <v>30</v>
      </c>
      <c r="T136" s="1239" t="s">
        <v>189</v>
      </c>
      <c r="U136" s="1242" t="s">
        <v>26</v>
      </c>
      <c r="V136" s="1210" t="s">
        <v>190</v>
      </c>
      <c r="W136" s="1105">
        <v>0.03</v>
      </c>
      <c r="X136" s="1090">
        <v>40</v>
      </c>
      <c r="Y136" s="1090" t="s">
        <v>57</v>
      </c>
      <c r="Z136" s="1090" t="s">
        <v>31</v>
      </c>
      <c r="AA136" s="1107"/>
      <c r="AB136" s="1107"/>
      <c r="AC136" s="1090" t="s">
        <v>60</v>
      </c>
      <c r="AD136" s="1096" t="s">
        <v>61</v>
      </c>
      <c r="AE136" s="1096" t="s">
        <v>62</v>
      </c>
      <c r="AF136" s="863" t="s">
        <v>2314</v>
      </c>
      <c r="AG136" s="10" t="s">
        <v>49</v>
      </c>
      <c r="AH136" s="735" t="s">
        <v>191</v>
      </c>
      <c r="AI136" s="11">
        <v>44105</v>
      </c>
      <c r="AJ136" s="11">
        <v>44165</v>
      </c>
      <c r="AK136" s="824">
        <f t="shared" si="7"/>
        <v>60</v>
      </c>
      <c r="AL136" s="28">
        <v>0.33</v>
      </c>
      <c r="AM136" s="14" t="s">
        <v>25</v>
      </c>
      <c r="AN136" s="683" t="s">
        <v>167</v>
      </c>
      <c r="AO136" s="683" t="s">
        <v>76</v>
      </c>
      <c r="AP136" s="683" t="s">
        <v>77</v>
      </c>
      <c r="AQ136" s="15" t="s">
        <v>113</v>
      </c>
    </row>
    <row r="137" spans="1:43" ht="72.75" customHeight="1" x14ac:dyDescent="0.25">
      <c r="A137" s="1206"/>
      <c r="B137" s="1091"/>
      <c r="C137" s="1091"/>
      <c r="D137" s="1091"/>
      <c r="E137" s="1199"/>
      <c r="F137" s="1091"/>
      <c r="G137" s="1091"/>
      <c r="H137" s="1091"/>
      <c r="I137" s="1199"/>
      <c r="J137" s="1091"/>
      <c r="K137" s="1199"/>
      <c r="L137" s="1091"/>
      <c r="M137" s="1091"/>
      <c r="N137" s="1091"/>
      <c r="O137" s="1091"/>
      <c r="P137" s="1091"/>
      <c r="Q137" s="1199"/>
      <c r="R137" s="1091"/>
      <c r="S137" s="1091"/>
      <c r="T137" s="1240"/>
      <c r="U137" s="1243"/>
      <c r="V137" s="1211"/>
      <c r="W137" s="1140"/>
      <c r="X137" s="1091"/>
      <c r="Y137" s="1091"/>
      <c r="Z137" s="1091"/>
      <c r="AA137" s="1141"/>
      <c r="AB137" s="1141"/>
      <c r="AC137" s="1091"/>
      <c r="AD137" s="1097"/>
      <c r="AE137" s="1097"/>
      <c r="AF137" s="16" t="s">
        <v>2315</v>
      </c>
      <c r="AG137" s="17" t="s">
        <v>49</v>
      </c>
      <c r="AH137" s="736" t="s">
        <v>192</v>
      </c>
      <c r="AI137" s="18">
        <v>43831</v>
      </c>
      <c r="AJ137" s="18">
        <v>44165</v>
      </c>
      <c r="AK137" s="825">
        <f t="shared" si="7"/>
        <v>334</v>
      </c>
      <c r="AL137" s="29">
        <v>0.33</v>
      </c>
      <c r="AM137" s="20" t="s">
        <v>25</v>
      </c>
      <c r="AN137" s="699" t="s">
        <v>167</v>
      </c>
      <c r="AO137" s="699" t="s">
        <v>76</v>
      </c>
      <c r="AP137" s="699" t="s">
        <v>77</v>
      </c>
      <c r="AQ137" s="21" t="s">
        <v>113</v>
      </c>
    </row>
    <row r="138" spans="1:43" ht="72.75" customHeight="1" thickBot="1" x14ac:dyDescent="0.3">
      <c r="A138" s="1110"/>
      <c r="B138" s="1092"/>
      <c r="C138" s="1092"/>
      <c r="D138" s="1092"/>
      <c r="E138" s="1200"/>
      <c r="F138" s="1092"/>
      <c r="G138" s="1092"/>
      <c r="H138" s="1092"/>
      <c r="I138" s="1200"/>
      <c r="J138" s="1092"/>
      <c r="K138" s="1200"/>
      <c r="L138" s="1092"/>
      <c r="M138" s="1092"/>
      <c r="N138" s="1092"/>
      <c r="O138" s="1092"/>
      <c r="P138" s="1092"/>
      <c r="Q138" s="1200"/>
      <c r="R138" s="1092"/>
      <c r="S138" s="1092"/>
      <c r="T138" s="1241"/>
      <c r="U138" s="1244"/>
      <c r="V138" s="1212"/>
      <c r="W138" s="1214"/>
      <c r="X138" s="1092"/>
      <c r="Y138" s="1092"/>
      <c r="Z138" s="1092"/>
      <c r="AA138" s="1108"/>
      <c r="AB138" s="1108"/>
      <c r="AC138" s="1092"/>
      <c r="AD138" s="1098"/>
      <c r="AE138" s="1098"/>
      <c r="AF138" s="866" t="s">
        <v>2316</v>
      </c>
      <c r="AG138" s="23" t="s">
        <v>49</v>
      </c>
      <c r="AH138" s="737" t="s">
        <v>233</v>
      </c>
      <c r="AI138" s="24">
        <v>43831</v>
      </c>
      <c r="AJ138" s="24">
        <v>44165</v>
      </c>
      <c r="AK138" s="826">
        <f t="shared" si="7"/>
        <v>334</v>
      </c>
      <c r="AL138" s="30">
        <v>0.34</v>
      </c>
      <c r="AM138" s="26" t="s">
        <v>25</v>
      </c>
      <c r="AN138" s="684" t="s">
        <v>71</v>
      </c>
      <c r="AO138" s="684" t="s">
        <v>72</v>
      </c>
      <c r="AP138" s="684" t="s">
        <v>85</v>
      </c>
      <c r="AQ138" s="27" t="s">
        <v>185</v>
      </c>
    </row>
    <row r="139" spans="1:43" ht="39" customHeight="1" thickTop="1" x14ac:dyDescent="0.25">
      <c r="A139" s="1152" t="s">
        <v>343</v>
      </c>
      <c r="B139" s="1075"/>
      <c r="C139" s="1143" t="s">
        <v>203</v>
      </c>
      <c r="D139" s="1143" t="s">
        <v>344</v>
      </c>
      <c r="E139" s="1276" t="s">
        <v>235</v>
      </c>
      <c r="F139" s="1143" t="s">
        <v>205</v>
      </c>
      <c r="G139" s="1143" t="s">
        <v>206</v>
      </c>
      <c r="H139" s="1143" t="s">
        <v>220</v>
      </c>
      <c r="I139" s="1276" t="s">
        <v>236</v>
      </c>
      <c r="J139" s="1143" t="s">
        <v>237</v>
      </c>
      <c r="K139" s="1143" t="s">
        <v>238</v>
      </c>
      <c r="L139" s="1143">
        <v>95</v>
      </c>
      <c r="M139" s="1143" t="s">
        <v>30</v>
      </c>
      <c r="N139" s="1102" t="s">
        <v>239</v>
      </c>
      <c r="O139" s="1075" t="s">
        <v>240</v>
      </c>
      <c r="P139" s="1075" t="s">
        <v>241</v>
      </c>
      <c r="Q139" s="1075" t="s">
        <v>242</v>
      </c>
      <c r="R139" s="1160">
        <v>85</v>
      </c>
      <c r="S139" s="1075" t="s">
        <v>30</v>
      </c>
      <c r="T139" s="1163" t="s">
        <v>243</v>
      </c>
      <c r="U139" s="1166" t="s">
        <v>26</v>
      </c>
      <c r="V139" s="1169" t="s">
        <v>244</v>
      </c>
      <c r="W139" s="1172">
        <v>0.05</v>
      </c>
      <c r="X139" s="1218">
        <v>1</v>
      </c>
      <c r="Y139" s="1143" t="s">
        <v>245</v>
      </c>
      <c r="Z139" s="1270" t="s">
        <v>246</v>
      </c>
      <c r="AA139" s="1273"/>
      <c r="AB139" s="1184"/>
      <c r="AC139" s="1289" t="s">
        <v>525</v>
      </c>
      <c r="AD139" s="1155" t="s">
        <v>247</v>
      </c>
      <c r="AE139" s="1155" t="s">
        <v>248</v>
      </c>
      <c r="AF139" s="864" t="s">
        <v>2317</v>
      </c>
      <c r="AG139" s="40" t="s">
        <v>49</v>
      </c>
      <c r="AH139" s="725" t="s">
        <v>249</v>
      </c>
      <c r="AI139" s="821">
        <v>43832</v>
      </c>
      <c r="AJ139" s="821">
        <v>43860</v>
      </c>
      <c r="AK139" s="824">
        <f t="shared" si="7"/>
        <v>28</v>
      </c>
      <c r="AL139" s="827">
        <v>0.3</v>
      </c>
      <c r="AM139" s="830" t="s">
        <v>25</v>
      </c>
      <c r="AN139" s="725" t="s">
        <v>250</v>
      </c>
      <c r="AO139" s="725" t="s">
        <v>251</v>
      </c>
      <c r="AP139" s="725"/>
      <c r="AQ139" s="42"/>
    </row>
    <row r="140" spans="1:43" ht="40.5" x14ac:dyDescent="0.25">
      <c r="A140" s="1153"/>
      <c r="B140" s="1076"/>
      <c r="C140" s="1144"/>
      <c r="D140" s="1144"/>
      <c r="E140" s="1277"/>
      <c r="F140" s="1144"/>
      <c r="G140" s="1144"/>
      <c r="H140" s="1144"/>
      <c r="I140" s="1277"/>
      <c r="J140" s="1144"/>
      <c r="K140" s="1144"/>
      <c r="L140" s="1144"/>
      <c r="M140" s="1144"/>
      <c r="N140" s="1103"/>
      <c r="O140" s="1076"/>
      <c r="P140" s="1076"/>
      <c r="Q140" s="1076"/>
      <c r="R140" s="1161"/>
      <c r="S140" s="1076"/>
      <c r="T140" s="1164"/>
      <c r="U140" s="1167"/>
      <c r="V140" s="1170"/>
      <c r="W140" s="1173"/>
      <c r="X140" s="1219"/>
      <c r="Y140" s="1144"/>
      <c r="Z140" s="1271"/>
      <c r="AA140" s="1274"/>
      <c r="AB140" s="1185"/>
      <c r="AC140" s="1290"/>
      <c r="AD140" s="1156"/>
      <c r="AE140" s="1156"/>
      <c r="AF140" s="16" t="s">
        <v>2318</v>
      </c>
      <c r="AG140" s="43" t="s">
        <v>49</v>
      </c>
      <c r="AH140" s="726" t="s">
        <v>252</v>
      </c>
      <c r="AI140" s="822">
        <v>43862</v>
      </c>
      <c r="AJ140" s="822">
        <v>43889</v>
      </c>
      <c r="AK140" s="825">
        <f t="shared" ref="AK140:AK187" si="8">AJ140-AI140</f>
        <v>27</v>
      </c>
      <c r="AL140" s="828">
        <v>0.1</v>
      </c>
      <c r="AM140" s="831" t="s">
        <v>25</v>
      </c>
      <c r="AN140" s="726" t="s">
        <v>250</v>
      </c>
      <c r="AO140" s="726" t="s">
        <v>251</v>
      </c>
      <c r="AP140" s="726"/>
      <c r="AQ140" s="44"/>
    </row>
    <row r="141" spans="1:43" ht="45.75" customHeight="1" x14ac:dyDescent="0.25">
      <c r="A141" s="1153"/>
      <c r="B141" s="1076"/>
      <c r="C141" s="1144"/>
      <c r="D141" s="1144"/>
      <c r="E141" s="1277"/>
      <c r="F141" s="1144"/>
      <c r="G141" s="1144"/>
      <c r="H141" s="1144"/>
      <c r="I141" s="1277"/>
      <c r="J141" s="1144"/>
      <c r="K141" s="1144"/>
      <c r="L141" s="1144"/>
      <c r="M141" s="1144"/>
      <c r="N141" s="1103"/>
      <c r="O141" s="1076"/>
      <c r="P141" s="1076"/>
      <c r="Q141" s="1076"/>
      <c r="R141" s="1161"/>
      <c r="S141" s="1076"/>
      <c r="T141" s="1164"/>
      <c r="U141" s="1167"/>
      <c r="V141" s="1170"/>
      <c r="W141" s="1173"/>
      <c r="X141" s="1219"/>
      <c r="Y141" s="1144"/>
      <c r="Z141" s="1271"/>
      <c r="AA141" s="1274"/>
      <c r="AB141" s="1185"/>
      <c r="AC141" s="1290"/>
      <c r="AD141" s="1156"/>
      <c r="AE141" s="1156"/>
      <c r="AF141" s="16" t="s">
        <v>2319</v>
      </c>
      <c r="AG141" s="43" t="s">
        <v>49</v>
      </c>
      <c r="AH141" s="726" t="s">
        <v>253</v>
      </c>
      <c r="AI141" s="822">
        <v>43891</v>
      </c>
      <c r="AJ141" s="822">
        <v>44180</v>
      </c>
      <c r="AK141" s="825">
        <f t="shared" si="8"/>
        <v>289</v>
      </c>
      <c r="AL141" s="828">
        <v>0.5</v>
      </c>
      <c r="AM141" s="831" t="s">
        <v>25</v>
      </c>
      <c r="AN141" s="726" t="s">
        <v>250</v>
      </c>
      <c r="AO141" s="726" t="s">
        <v>251</v>
      </c>
      <c r="AP141" s="726"/>
      <c r="AQ141" s="44"/>
    </row>
    <row r="142" spans="1:43" ht="35.25" customHeight="1" thickBot="1" x14ac:dyDescent="0.3">
      <c r="A142" s="1154"/>
      <c r="B142" s="1077"/>
      <c r="C142" s="1145"/>
      <c r="D142" s="1145"/>
      <c r="E142" s="1278"/>
      <c r="F142" s="1145"/>
      <c r="G142" s="1145"/>
      <c r="H142" s="1145"/>
      <c r="I142" s="1278"/>
      <c r="J142" s="1145"/>
      <c r="K142" s="1145"/>
      <c r="L142" s="1145"/>
      <c r="M142" s="1145"/>
      <c r="N142" s="1104"/>
      <c r="O142" s="1077"/>
      <c r="P142" s="1077"/>
      <c r="Q142" s="1077"/>
      <c r="R142" s="1162"/>
      <c r="S142" s="1077"/>
      <c r="T142" s="1165"/>
      <c r="U142" s="1168"/>
      <c r="V142" s="1171"/>
      <c r="W142" s="1174"/>
      <c r="X142" s="1220"/>
      <c r="Y142" s="1145"/>
      <c r="Z142" s="1272"/>
      <c r="AA142" s="1275"/>
      <c r="AB142" s="1186"/>
      <c r="AC142" s="1291"/>
      <c r="AD142" s="1157"/>
      <c r="AE142" s="1157"/>
      <c r="AF142" s="866" t="s">
        <v>2320</v>
      </c>
      <c r="AG142" s="45" t="s">
        <v>49</v>
      </c>
      <c r="AH142" s="727" t="s">
        <v>254</v>
      </c>
      <c r="AI142" s="823">
        <v>44166</v>
      </c>
      <c r="AJ142" s="823">
        <v>44180</v>
      </c>
      <c r="AK142" s="826">
        <f t="shared" si="8"/>
        <v>14</v>
      </c>
      <c r="AL142" s="829">
        <v>0.1</v>
      </c>
      <c r="AM142" s="832" t="s">
        <v>25</v>
      </c>
      <c r="AN142" s="727" t="s">
        <v>250</v>
      </c>
      <c r="AO142" s="727" t="s">
        <v>251</v>
      </c>
      <c r="AP142" s="727"/>
      <c r="AQ142" s="46"/>
    </row>
    <row r="143" spans="1:43" ht="33.75" customHeight="1" thickTop="1" x14ac:dyDescent="0.25">
      <c r="A143" s="1152" t="s">
        <v>343</v>
      </c>
      <c r="B143" s="1075"/>
      <c r="C143" s="1143" t="s">
        <v>203</v>
      </c>
      <c r="D143" s="1143" t="s">
        <v>344</v>
      </c>
      <c r="E143" s="1276" t="s">
        <v>235</v>
      </c>
      <c r="F143" s="1143" t="s">
        <v>205</v>
      </c>
      <c r="G143" s="1143" t="s">
        <v>206</v>
      </c>
      <c r="H143" s="1143" t="s">
        <v>220</v>
      </c>
      <c r="I143" s="1276" t="s">
        <v>236</v>
      </c>
      <c r="J143" s="1143" t="s">
        <v>237</v>
      </c>
      <c r="K143" s="1143" t="s">
        <v>238</v>
      </c>
      <c r="L143" s="1143">
        <v>95</v>
      </c>
      <c r="M143" s="1143" t="s">
        <v>30</v>
      </c>
      <c r="N143" s="1102" t="s">
        <v>239</v>
      </c>
      <c r="O143" s="1075" t="s">
        <v>240</v>
      </c>
      <c r="P143" s="1075" t="s">
        <v>241</v>
      </c>
      <c r="Q143" s="1075" t="s">
        <v>255</v>
      </c>
      <c r="R143" s="1160">
        <v>4</v>
      </c>
      <c r="S143" s="1075" t="s">
        <v>245</v>
      </c>
      <c r="T143" s="1163" t="s">
        <v>256</v>
      </c>
      <c r="U143" s="1166" t="s">
        <v>26</v>
      </c>
      <c r="V143" s="1169" t="s">
        <v>2005</v>
      </c>
      <c r="W143" s="1172">
        <v>0.03</v>
      </c>
      <c r="X143" s="1218">
        <v>4</v>
      </c>
      <c r="Y143" s="1075" t="s">
        <v>245</v>
      </c>
      <c r="Z143" s="1178" t="s">
        <v>246</v>
      </c>
      <c r="AA143" s="1215"/>
      <c r="AB143" s="1184"/>
      <c r="AC143" s="1187" t="s">
        <v>525</v>
      </c>
      <c r="AD143" s="1155" t="s">
        <v>247</v>
      </c>
      <c r="AE143" s="1155" t="s">
        <v>248</v>
      </c>
      <c r="AF143" s="863" t="s">
        <v>2321</v>
      </c>
      <c r="AG143" s="40" t="s">
        <v>49</v>
      </c>
      <c r="AH143" s="725" t="s">
        <v>257</v>
      </c>
      <c r="AI143" s="821">
        <v>43863</v>
      </c>
      <c r="AJ143" s="821">
        <v>44134</v>
      </c>
      <c r="AK143" s="824">
        <f t="shared" si="8"/>
        <v>271</v>
      </c>
      <c r="AL143" s="827">
        <v>0.5</v>
      </c>
      <c r="AM143" s="830" t="s">
        <v>25</v>
      </c>
      <c r="AN143" s="725" t="s">
        <v>258</v>
      </c>
      <c r="AO143" s="725" t="s">
        <v>259</v>
      </c>
      <c r="AP143" s="725"/>
      <c r="AQ143" s="42"/>
    </row>
    <row r="144" spans="1:43" ht="27" x14ac:dyDescent="0.25">
      <c r="A144" s="1153"/>
      <c r="B144" s="1076"/>
      <c r="C144" s="1144"/>
      <c r="D144" s="1144"/>
      <c r="E144" s="1277"/>
      <c r="F144" s="1144"/>
      <c r="G144" s="1144"/>
      <c r="H144" s="1144"/>
      <c r="I144" s="1277"/>
      <c r="J144" s="1144"/>
      <c r="K144" s="1144"/>
      <c r="L144" s="1144"/>
      <c r="M144" s="1144"/>
      <c r="N144" s="1103"/>
      <c r="O144" s="1076"/>
      <c r="P144" s="1076"/>
      <c r="Q144" s="1076"/>
      <c r="R144" s="1161"/>
      <c r="S144" s="1076"/>
      <c r="T144" s="1164"/>
      <c r="U144" s="1167"/>
      <c r="V144" s="1170"/>
      <c r="W144" s="1173"/>
      <c r="X144" s="1219"/>
      <c r="Y144" s="1076"/>
      <c r="Z144" s="1179"/>
      <c r="AA144" s="1216"/>
      <c r="AB144" s="1185"/>
      <c r="AC144" s="1188"/>
      <c r="AD144" s="1156"/>
      <c r="AE144" s="1156"/>
      <c r="AF144" s="16" t="s">
        <v>2322</v>
      </c>
      <c r="AG144" s="43" t="s">
        <v>49</v>
      </c>
      <c r="AH144" s="726" t="s">
        <v>260</v>
      </c>
      <c r="AI144" s="822">
        <v>44013</v>
      </c>
      <c r="AJ144" s="822">
        <v>44134</v>
      </c>
      <c r="AK144" s="825">
        <f t="shared" si="8"/>
        <v>121</v>
      </c>
      <c r="AL144" s="828">
        <v>0.1</v>
      </c>
      <c r="AM144" s="831" t="s">
        <v>25</v>
      </c>
      <c r="AN144" s="726" t="s">
        <v>258</v>
      </c>
      <c r="AO144" s="726" t="s">
        <v>259</v>
      </c>
      <c r="AP144" s="726"/>
      <c r="AQ144" s="44"/>
    </row>
    <row r="145" spans="1:43" ht="34.5" customHeight="1" x14ac:dyDescent="0.25">
      <c r="A145" s="1153"/>
      <c r="B145" s="1076"/>
      <c r="C145" s="1144"/>
      <c r="D145" s="1144"/>
      <c r="E145" s="1277"/>
      <c r="F145" s="1144"/>
      <c r="G145" s="1144"/>
      <c r="H145" s="1144"/>
      <c r="I145" s="1277"/>
      <c r="J145" s="1144"/>
      <c r="K145" s="1144"/>
      <c r="L145" s="1144"/>
      <c r="M145" s="1144"/>
      <c r="N145" s="1103"/>
      <c r="O145" s="1076"/>
      <c r="P145" s="1076"/>
      <c r="Q145" s="1076"/>
      <c r="R145" s="1161"/>
      <c r="S145" s="1076"/>
      <c r="T145" s="1164"/>
      <c r="U145" s="1167"/>
      <c r="V145" s="1170"/>
      <c r="W145" s="1173"/>
      <c r="X145" s="1219"/>
      <c r="Y145" s="1076"/>
      <c r="Z145" s="1179"/>
      <c r="AA145" s="1216"/>
      <c r="AB145" s="1185"/>
      <c r="AC145" s="1188"/>
      <c r="AD145" s="1156"/>
      <c r="AE145" s="1156"/>
      <c r="AF145" s="16" t="s">
        <v>2323</v>
      </c>
      <c r="AG145" s="43" t="s">
        <v>49</v>
      </c>
      <c r="AH145" s="726" t="s">
        <v>261</v>
      </c>
      <c r="AI145" s="822">
        <v>44027</v>
      </c>
      <c r="AJ145" s="822">
        <v>44104</v>
      </c>
      <c r="AK145" s="825">
        <f t="shared" si="8"/>
        <v>77</v>
      </c>
      <c r="AL145" s="828">
        <v>0.1</v>
      </c>
      <c r="AM145" s="831" t="s">
        <v>25</v>
      </c>
      <c r="AN145" s="726" t="s">
        <v>262</v>
      </c>
      <c r="AO145" s="726" t="s">
        <v>263</v>
      </c>
      <c r="AP145" s="726"/>
      <c r="AQ145" s="44"/>
    </row>
    <row r="146" spans="1:43" ht="42.75" customHeight="1" x14ac:dyDescent="0.25">
      <c r="A146" s="1153"/>
      <c r="B146" s="1076"/>
      <c r="C146" s="1144"/>
      <c r="D146" s="1144"/>
      <c r="E146" s="1277"/>
      <c r="F146" s="1144"/>
      <c r="G146" s="1144"/>
      <c r="H146" s="1144"/>
      <c r="I146" s="1277"/>
      <c r="J146" s="1144"/>
      <c r="K146" s="1144"/>
      <c r="L146" s="1144"/>
      <c r="M146" s="1144"/>
      <c r="N146" s="1103"/>
      <c r="O146" s="1076"/>
      <c r="P146" s="1076"/>
      <c r="Q146" s="1076"/>
      <c r="R146" s="1161"/>
      <c r="S146" s="1076"/>
      <c r="T146" s="1164"/>
      <c r="U146" s="1167"/>
      <c r="V146" s="1170"/>
      <c r="W146" s="1173"/>
      <c r="X146" s="1219"/>
      <c r="Y146" s="1076"/>
      <c r="Z146" s="1179"/>
      <c r="AA146" s="1216"/>
      <c r="AB146" s="1185"/>
      <c r="AC146" s="1188"/>
      <c r="AD146" s="1156"/>
      <c r="AE146" s="1156"/>
      <c r="AF146" s="16" t="s">
        <v>2324</v>
      </c>
      <c r="AG146" s="43" t="s">
        <v>49</v>
      </c>
      <c r="AH146" s="726" t="s">
        <v>264</v>
      </c>
      <c r="AI146" s="822">
        <v>44105</v>
      </c>
      <c r="AJ146" s="822">
        <v>44180</v>
      </c>
      <c r="AK146" s="825">
        <f t="shared" si="8"/>
        <v>75</v>
      </c>
      <c r="AL146" s="828">
        <v>0.1</v>
      </c>
      <c r="AM146" s="831" t="s">
        <v>265</v>
      </c>
      <c r="AN146" s="726" t="s">
        <v>258</v>
      </c>
      <c r="AO146" s="726" t="s">
        <v>259</v>
      </c>
      <c r="AP146" s="726"/>
      <c r="AQ146" s="44"/>
    </row>
    <row r="147" spans="1:43" ht="42.75" customHeight="1" thickBot="1" x14ac:dyDescent="0.3">
      <c r="A147" s="1154"/>
      <c r="B147" s="1077"/>
      <c r="C147" s="1145"/>
      <c r="D147" s="1145"/>
      <c r="E147" s="1278"/>
      <c r="F147" s="1145"/>
      <c r="G147" s="1145"/>
      <c r="H147" s="1145"/>
      <c r="I147" s="1278"/>
      <c r="J147" s="1145"/>
      <c r="K147" s="1145"/>
      <c r="L147" s="1145"/>
      <c r="M147" s="1145"/>
      <c r="N147" s="1104"/>
      <c r="O147" s="1077"/>
      <c r="P147" s="1077"/>
      <c r="Q147" s="1077"/>
      <c r="R147" s="1162"/>
      <c r="S147" s="1077"/>
      <c r="T147" s="1165"/>
      <c r="U147" s="1168"/>
      <c r="V147" s="1171"/>
      <c r="W147" s="1174"/>
      <c r="X147" s="1220"/>
      <c r="Y147" s="1077"/>
      <c r="Z147" s="1180"/>
      <c r="AA147" s="1217"/>
      <c r="AB147" s="1186"/>
      <c r="AC147" s="1189"/>
      <c r="AD147" s="1157"/>
      <c r="AE147" s="1157"/>
      <c r="AF147" s="866" t="s">
        <v>2325</v>
      </c>
      <c r="AG147" s="45" t="s">
        <v>49</v>
      </c>
      <c r="AH147" s="727" t="s">
        <v>266</v>
      </c>
      <c r="AI147" s="823">
        <v>44105</v>
      </c>
      <c r="AJ147" s="823">
        <v>44180</v>
      </c>
      <c r="AK147" s="826">
        <f t="shared" si="8"/>
        <v>75</v>
      </c>
      <c r="AL147" s="829">
        <v>0.2</v>
      </c>
      <c r="AM147" s="832" t="s">
        <v>25</v>
      </c>
      <c r="AN147" s="727" t="s">
        <v>262</v>
      </c>
      <c r="AO147" s="727" t="s">
        <v>263</v>
      </c>
      <c r="AP147" s="727"/>
      <c r="AQ147" s="46"/>
    </row>
    <row r="148" spans="1:43" ht="33.75" customHeight="1" thickTop="1" x14ac:dyDescent="0.25">
      <c r="A148" s="1152" t="s">
        <v>343</v>
      </c>
      <c r="B148" s="1075"/>
      <c r="C148" s="1143" t="s">
        <v>203</v>
      </c>
      <c r="D148" s="1143" t="s">
        <v>344</v>
      </c>
      <c r="E148" s="1276" t="s">
        <v>235</v>
      </c>
      <c r="F148" s="1143" t="s">
        <v>205</v>
      </c>
      <c r="G148" s="1143" t="s">
        <v>206</v>
      </c>
      <c r="H148" s="1143" t="s">
        <v>220</v>
      </c>
      <c r="I148" s="1276" t="s">
        <v>236</v>
      </c>
      <c r="J148" s="1143" t="s">
        <v>237</v>
      </c>
      <c r="K148" s="1143" t="s">
        <v>238</v>
      </c>
      <c r="L148" s="1143">
        <v>95</v>
      </c>
      <c r="M148" s="1143" t="s">
        <v>30</v>
      </c>
      <c r="N148" s="1102" t="s">
        <v>239</v>
      </c>
      <c r="O148" s="1075" t="s">
        <v>240</v>
      </c>
      <c r="P148" s="1075" t="s">
        <v>241</v>
      </c>
      <c r="Q148" s="1075" t="s">
        <v>242</v>
      </c>
      <c r="R148" s="1160">
        <v>85</v>
      </c>
      <c r="S148" s="1075" t="s">
        <v>30</v>
      </c>
      <c r="T148" s="1163" t="s">
        <v>267</v>
      </c>
      <c r="U148" s="1166" t="s">
        <v>26</v>
      </c>
      <c r="V148" s="1169" t="s">
        <v>268</v>
      </c>
      <c r="W148" s="1172">
        <v>0.06</v>
      </c>
      <c r="X148" s="1218">
        <v>100</v>
      </c>
      <c r="Y148" s="1075" t="s">
        <v>30</v>
      </c>
      <c r="Z148" s="1178" t="s">
        <v>246</v>
      </c>
      <c r="AA148" s="1279">
        <v>145713272</v>
      </c>
      <c r="AB148" s="1184"/>
      <c r="AC148" s="1187" t="s">
        <v>525</v>
      </c>
      <c r="AD148" s="1155" t="s">
        <v>247</v>
      </c>
      <c r="AE148" s="1155" t="s">
        <v>248</v>
      </c>
      <c r="AF148" s="863" t="s">
        <v>2326</v>
      </c>
      <c r="AG148" s="40" t="s">
        <v>49</v>
      </c>
      <c r="AH148" s="725" t="s">
        <v>269</v>
      </c>
      <c r="AI148" s="821">
        <v>43876</v>
      </c>
      <c r="AJ148" s="821">
        <v>44180</v>
      </c>
      <c r="AK148" s="824">
        <f t="shared" si="8"/>
        <v>304</v>
      </c>
      <c r="AL148" s="827">
        <v>0.2</v>
      </c>
      <c r="AM148" s="830" t="s">
        <v>265</v>
      </c>
      <c r="AN148" s="725" t="s">
        <v>270</v>
      </c>
      <c r="AO148" s="725" t="s">
        <v>271</v>
      </c>
      <c r="AP148" s="725"/>
      <c r="AQ148" s="42"/>
    </row>
    <row r="149" spans="1:43" ht="36.75" customHeight="1" x14ac:dyDescent="0.25">
      <c r="A149" s="1153"/>
      <c r="B149" s="1076"/>
      <c r="C149" s="1144"/>
      <c r="D149" s="1144"/>
      <c r="E149" s="1277"/>
      <c r="F149" s="1144"/>
      <c r="G149" s="1144"/>
      <c r="H149" s="1144"/>
      <c r="I149" s="1277"/>
      <c r="J149" s="1144"/>
      <c r="K149" s="1144"/>
      <c r="L149" s="1144"/>
      <c r="M149" s="1144"/>
      <c r="N149" s="1103"/>
      <c r="O149" s="1076"/>
      <c r="P149" s="1076"/>
      <c r="Q149" s="1076"/>
      <c r="R149" s="1161"/>
      <c r="S149" s="1076"/>
      <c r="T149" s="1164"/>
      <c r="U149" s="1167"/>
      <c r="V149" s="1170"/>
      <c r="W149" s="1173"/>
      <c r="X149" s="1219"/>
      <c r="Y149" s="1076"/>
      <c r="Z149" s="1179"/>
      <c r="AA149" s="1280"/>
      <c r="AB149" s="1185"/>
      <c r="AC149" s="1188"/>
      <c r="AD149" s="1156"/>
      <c r="AE149" s="1156"/>
      <c r="AF149" s="16" t="s">
        <v>2327</v>
      </c>
      <c r="AG149" s="43" t="s">
        <v>49</v>
      </c>
      <c r="AH149" s="726" t="s">
        <v>272</v>
      </c>
      <c r="AI149" s="822">
        <v>43891</v>
      </c>
      <c r="AJ149" s="822">
        <v>44180</v>
      </c>
      <c r="AK149" s="825">
        <f t="shared" si="8"/>
        <v>289</v>
      </c>
      <c r="AL149" s="828">
        <v>0.6</v>
      </c>
      <c r="AM149" s="831" t="s">
        <v>265</v>
      </c>
      <c r="AN149" s="726" t="s">
        <v>270</v>
      </c>
      <c r="AO149" s="726" t="s">
        <v>271</v>
      </c>
      <c r="AP149" s="726"/>
      <c r="AQ149" s="44"/>
    </row>
    <row r="150" spans="1:43" ht="33.75" customHeight="1" thickBot="1" x14ac:dyDescent="0.3">
      <c r="A150" s="1154"/>
      <c r="B150" s="1077"/>
      <c r="C150" s="1145"/>
      <c r="D150" s="1145"/>
      <c r="E150" s="1278"/>
      <c r="F150" s="1145"/>
      <c r="G150" s="1145"/>
      <c r="H150" s="1145"/>
      <c r="I150" s="1278"/>
      <c r="J150" s="1145"/>
      <c r="K150" s="1145"/>
      <c r="L150" s="1145"/>
      <c r="M150" s="1145"/>
      <c r="N150" s="1104"/>
      <c r="O150" s="1077"/>
      <c r="P150" s="1077"/>
      <c r="Q150" s="1077"/>
      <c r="R150" s="1162"/>
      <c r="S150" s="1077"/>
      <c r="T150" s="1165"/>
      <c r="U150" s="1168"/>
      <c r="V150" s="1171"/>
      <c r="W150" s="1174"/>
      <c r="X150" s="1220"/>
      <c r="Y150" s="1077"/>
      <c r="Z150" s="1180"/>
      <c r="AA150" s="1281"/>
      <c r="AB150" s="1186"/>
      <c r="AC150" s="1189"/>
      <c r="AD150" s="1157"/>
      <c r="AE150" s="1157"/>
      <c r="AF150" s="866" t="s">
        <v>2328</v>
      </c>
      <c r="AG150" s="45" t="s">
        <v>49</v>
      </c>
      <c r="AH150" s="727" t="s">
        <v>273</v>
      </c>
      <c r="AI150" s="823">
        <v>44013</v>
      </c>
      <c r="AJ150" s="823">
        <v>44180</v>
      </c>
      <c r="AK150" s="826">
        <f t="shared" si="8"/>
        <v>167</v>
      </c>
      <c r="AL150" s="829">
        <v>0.2</v>
      </c>
      <c r="AM150" s="832" t="s">
        <v>265</v>
      </c>
      <c r="AN150" s="727" t="s">
        <v>270</v>
      </c>
      <c r="AO150" s="727" t="s">
        <v>271</v>
      </c>
      <c r="AP150" s="727"/>
      <c r="AQ150" s="46"/>
    </row>
    <row r="151" spans="1:43" ht="27.75" thickTop="1" x14ac:dyDescent="0.25">
      <c r="A151" s="1152" t="s">
        <v>343</v>
      </c>
      <c r="B151" s="1075"/>
      <c r="C151" s="1143" t="s">
        <v>203</v>
      </c>
      <c r="D151" s="1143" t="s">
        <v>344</v>
      </c>
      <c r="E151" s="1276" t="s">
        <v>235</v>
      </c>
      <c r="F151" s="1143" t="s">
        <v>205</v>
      </c>
      <c r="G151" s="1143" t="s">
        <v>206</v>
      </c>
      <c r="H151" s="1143" t="s">
        <v>220</v>
      </c>
      <c r="I151" s="1276" t="s">
        <v>236</v>
      </c>
      <c r="J151" s="1143" t="s">
        <v>237</v>
      </c>
      <c r="K151" s="1143" t="s">
        <v>238</v>
      </c>
      <c r="L151" s="1143">
        <v>95</v>
      </c>
      <c r="M151" s="1143" t="s">
        <v>30</v>
      </c>
      <c r="N151" s="1102" t="s">
        <v>239</v>
      </c>
      <c r="O151" s="1075" t="s">
        <v>240</v>
      </c>
      <c r="P151" s="1075" t="s">
        <v>241</v>
      </c>
      <c r="Q151" s="1075" t="s">
        <v>242</v>
      </c>
      <c r="R151" s="1160">
        <v>85</v>
      </c>
      <c r="S151" s="1075" t="s">
        <v>30</v>
      </c>
      <c r="T151" s="1163" t="s">
        <v>274</v>
      </c>
      <c r="U151" s="1166" t="s">
        <v>26</v>
      </c>
      <c r="V151" s="1169" t="s">
        <v>275</v>
      </c>
      <c r="W151" s="1172">
        <v>0.06</v>
      </c>
      <c r="X151" s="1218">
        <v>100</v>
      </c>
      <c r="Y151" s="1075" t="s">
        <v>30</v>
      </c>
      <c r="Z151" s="1178" t="s">
        <v>246</v>
      </c>
      <c r="AA151" s="1279">
        <v>1514051970</v>
      </c>
      <c r="AB151" s="1184"/>
      <c r="AC151" s="1187" t="s">
        <v>525</v>
      </c>
      <c r="AD151" s="1155" t="s">
        <v>247</v>
      </c>
      <c r="AE151" s="1155" t="s">
        <v>248</v>
      </c>
      <c r="AF151" s="864" t="s">
        <v>2329</v>
      </c>
      <c r="AG151" s="40" t="s">
        <v>49</v>
      </c>
      <c r="AH151" s="725" t="s">
        <v>276</v>
      </c>
      <c r="AI151" s="821">
        <v>43876</v>
      </c>
      <c r="AJ151" s="821">
        <v>44180</v>
      </c>
      <c r="AK151" s="824">
        <f t="shared" si="8"/>
        <v>304</v>
      </c>
      <c r="AL151" s="827">
        <v>0.2</v>
      </c>
      <c r="AM151" s="830" t="s">
        <v>265</v>
      </c>
      <c r="AN151" s="725" t="s">
        <v>270</v>
      </c>
      <c r="AO151" s="725" t="s">
        <v>271</v>
      </c>
      <c r="AP151" s="725"/>
      <c r="AQ151" s="42"/>
    </row>
    <row r="152" spans="1:43" ht="27" x14ac:dyDescent="0.25">
      <c r="A152" s="1153"/>
      <c r="B152" s="1076"/>
      <c r="C152" s="1144"/>
      <c r="D152" s="1144"/>
      <c r="E152" s="1277"/>
      <c r="F152" s="1144"/>
      <c r="G152" s="1144"/>
      <c r="H152" s="1144"/>
      <c r="I152" s="1277"/>
      <c r="J152" s="1144"/>
      <c r="K152" s="1144"/>
      <c r="L152" s="1144"/>
      <c r="M152" s="1144"/>
      <c r="N152" s="1103"/>
      <c r="O152" s="1076"/>
      <c r="P152" s="1076"/>
      <c r="Q152" s="1076"/>
      <c r="R152" s="1161"/>
      <c r="S152" s="1076"/>
      <c r="T152" s="1164"/>
      <c r="U152" s="1167"/>
      <c r="V152" s="1170"/>
      <c r="W152" s="1173"/>
      <c r="X152" s="1219"/>
      <c r="Y152" s="1076"/>
      <c r="Z152" s="1179"/>
      <c r="AA152" s="1280"/>
      <c r="AB152" s="1185"/>
      <c r="AC152" s="1188"/>
      <c r="AD152" s="1156"/>
      <c r="AE152" s="1156"/>
      <c r="AF152" s="16" t="s">
        <v>2330</v>
      </c>
      <c r="AG152" s="43" t="s">
        <v>49</v>
      </c>
      <c r="AH152" s="726" t="s">
        <v>277</v>
      </c>
      <c r="AI152" s="822">
        <v>43891</v>
      </c>
      <c r="AJ152" s="822">
        <v>44180</v>
      </c>
      <c r="AK152" s="825">
        <f t="shared" si="8"/>
        <v>289</v>
      </c>
      <c r="AL152" s="828">
        <v>0.6</v>
      </c>
      <c r="AM152" s="831" t="s">
        <v>265</v>
      </c>
      <c r="AN152" s="726" t="s">
        <v>270</v>
      </c>
      <c r="AO152" s="726" t="s">
        <v>271</v>
      </c>
      <c r="AP152" s="726"/>
      <c r="AQ152" s="44"/>
    </row>
    <row r="153" spans="1:43" ht="53.25" customHeight="1" thickBot="1" x14ac:dyDescent="0.3">
      <c r="A153" s="1154"/>
      <c r="B153" s="1077"/>
      <c r="C153" s="1145"/>
      <c r="D153" s="1145"/>
      <c r="E153" s="1278"/>
      <c r="F153" s="1145"/>
      <c r="G153" s="1145"/>
      <c r="H153" s="1145"/>
      <c r="I153" s="1278"/>
      <c r="J153" s="1145"/>
      <c r="K153" s="1145"/>
      <c r="L153" s="1145"/>
      <c r="M153" s="1145"/>
      <c r="N153" s="1104"/>
      <c r="O153" s="1077"/>
      <c r="P153" s="1077"/>
      <c r="Q153" s="1077"/>
      <c r="R153" s="1162"/>
      <c r="S153" s="1077"/>
      <c r="T153" s="1165"/>
      <c r="U153" s="1168"/>
      <c r="V153" s="1171"/>
      <c r="W153" s="1174"/>
      <c r="X153" s="1220"/>
      <c r="Y153" s="1077"/>
      <c r="Z153" s="1180"/>
      <c r="AA153" s="1281"/>
      <c r="AB153" s="1186"/>
      <c r="AC153" s="1189"/>
      <c r="AD153" s="1157"/>
      <c r="AE153" s="1157"/>
      <c r="AF153" s="866" t="s">
        <v>2331</v>
      </c>
      <c r="AG153" s="45" t="s">
        <v>49</v>
      </c>
      <c r="AH153" s="727" t="s">
        <v>278</v>
      </c>
      <c r="AI153" s="823">
        <v>44013</v>
      </c>
      <c r="AJ153" s="823">
        <v>44180</v>
      </c>
      <c r="AK153" s="826">
        <f t="shared" si="8"/>
        <v>167</v>
      </c>
      <c r="AL153" s="829">
        <v>0.2</v>
      </c>
      <c r="AM153" s="832" t="s">
        <v>265</v>
      </c>
      <c r="AN153" s="727" t="s">
        <v>270</v>
      </c>
      <c r="AO153" s="727" t="s">
        <v>271</v>
      </c>
      <c r="AP153" s="727"/>
      <c r="AQ153" s="46"/>
    </row>
    <row r="154" spans="1:43" ht="27.75" thickTop="1" x14ac:dyDescent="0.25">
      <c r="A154" s="1152" t="s">
        <v>343</v>
      </c>
      <c r="B154" s="1075"/>
      <c r="C154" s="1143" t="s">
        <v>203</v>
      </c>
      <c r="D154" s="1143" t="s">
        <v>344</v>
      </c>
      <c r="E154" s="1276" t="s">
        <v>235</v>
      </c>
      <c r="F154" s="1143" t="s">
        <v>205</v>
      </c>
      <c r="G154" s="1143" t="s">
        <v>206</v>
      </c>
      <c r="H154" s="1143" t="s">
        <v>220</v>
      </c>
      <c r="I154" s="1276" t="s">
        <v>236</v>
      </c>
      <c r="J154" s="1143" t="s">
        <v>237</v>
      </c>
      <c r="K154" s="1143" t="s">
        <v>238</v>
      </c>
      <c r="L154" s="1143">
        <v>95</v>
      </c>
      <c r="M154" s="1143" t="s">
        <v>30</v>
      </c>
      <c r="N154" s="1102" t="s">
        <v>239</v>
      </c>
      <c r="O154" s="1075" t="s">
        <v>240</v>
      </c>
      <c r="P154" s="1075" t="s">
        <v>241</v>
      </c>
      <c r="Q154" s="1075" t="s">
        <v>242</v>
      </c>
      <c r="R154" s="1160">
        <v>85</v>
      </c>
      <c r="S154" s="1075" t="s">
        <v>30</v>
      </c>
      <c r="T154" s="1163" t="s">
        <v>279</v>
      </c>
      <c r="U154" s="1166" t="s">
        <v>26</v>
      </c>
      <c r="V154" s="1169" t="s">
        <v>280</v>
      </c>
      <c r="W154" s="1172">
        <v>0.06</v>
      </c>
      <c r="X154" s="1175">
        <f>590*4</f>
        <v>2360</v>
      </c>
      <c r="Y154" s="1075" t="s">
        <v>245</v>
      </c>
      <c r="Z154" s="1178" t="s">
        <v>246</v>
      </c>
      <c r="AA154" s="1279">
        <v>1409775910</v>
      </c>
      <c r="AB154" s="1184"/>
      <c r="AC154" s="1187" t="s">
        <v>525</v>
      </c>
      <c r="AD154" s="1155" t="s">
        <v>247</v>
      </c>
      <c r="AE154" s="1155" t="s">
        <v>248</v>
      </c>
      <c r="AF154" s="864" t="s">
        <v>2332</v>
      </c>
      <c r="AG154" s="40" t="s">
        <v>49</v>
      </c>
      <c r="AH154" s="725" t="s">
        <v>281</v>
      </c>
      <c r="AI154" s="821">
        <v>43862</v>
      </c>
      <c r="AJ154" s="821">
        <v>43876</v>
      </c>
      <c r="AK154" s="824">
        <f t="shared" si="8"/>
        <v>14</v>
      </c>
      <c r="AL154" s="827">
        <v>0.2</v>
      </c>
      <c r="AM154" s="830" t="s">
        <v>25</v>
      </c>
      <c r="AN154" s="725" t="s">
        <v>270</v>
      </c>
      <c r="AO154" s="725" t="s">
        <v>271</v>
      </c>
      <c r="AP154" s="725"/>
      <c r="AQ154" s="42"/>
    </row>
    <row r="155" spans="1:43" ht="42" customHeight="1" x14ac:dyDescent="0.25">
      <c r="A155" s="1153"/>
      <c r="B155" s="1076"/>
      <c r="C155" s="1144"/>
      <c r="D155" s="1144"/>
      <c r="E155" s="1277"/>
      <c r="F155" s="1144"/>
      <c r="G155" s="1144"/>
      <c r="H155" s="1144"/>
      <c r="I155" s="1277"/>
      <c r="J155" s="1144"/>
      <c r="K155" s="1144"/>
      <c r="L155" s="1144"/>
      <c r="M155" s="1144"/>
      <c r="N155" s="1103"/>
      <c r="O155" s="1076"/>
      <c r="P155" s="1076"/>
      <c r="Q155" s="1076"/>
      <c r="R155" s="1161"/>
      <c r="S155" s="1076"/>
      <c r="T155" s="1164"/>
      <c r="U155" s="1167"/>
      <c r="V155" s="1170"/>
      <c r="W155" s="1173"/>
      <c r="X155" s="1176"/>
      <c r="Y155" s="1076"/>
      <c r="Z155" s="1179"/>
      <c r="AA155" s="1280"/>
      <c r="AB155" s="1185"/>
      <c r="AC155" s="1188"/>
      <c r="AD155" s="1156"/>
      <c r="AE155" s="1156"/>
      <c r="AF155" s="16" t="s">
        <v>2333</v>
      </c>
      <c r="AG155" s="43" t="s">
        <v>49</v>
      </c>
      <c r="AH155" s="726" t="s">
        <v>282</v>
      </c>
      <c r="AI155" s="822">
        <v>43878</v>
      </c>
      <c r="AJ155" s="822">
        <v>44180</v>
      </c>
      <c r="AK155" s="825">
        <f t="shared" si="8"/>
        <v>302</v>
      </c>
      <c r="AL155" s="828">
        <v>0.6</v>
      </c>
      <c r="AM155" s="831" t="s">
        <v>25</v>
      </c>
      <c r="AN155" s="726" t="s">
        <v>270</v>
      </c>
      <c r="AO155" s="726" t="s">
        <v>271</v>
      </c>
      <c r="AP155" s="726"/>
      <c r="AQ155" s="44"/>
    </row>
    <row r="156" spans="1:43" ht="43.5" customHeight="1" thickBot="1" x14ac:dyDescent="0.3">
      <c r="A156" s="1154"/>
      <c r="B156" s="1077"/>
      <c r="C156" s="1145"/>
      <c r="D156" s="1145"/>
      <c r="E156" s="1278"/>
      <c r="F156" s="1145"/>
      <c r="G156" s="1145"/>
      <c r="H156" s="1145"/>
      <c r="I156" s="1278"/>
      <c r="J156" s="1145"/>
      <c r="K156" s="1145"/>
      <c r="L156" s="1145"/>
      <c r="M156" s="1145"/>
      <c r="N156" s="1104"/>
      <c r="O156" s="1077"/>
      <c r="P156" s="1077"/>
      <c r="Q156" s="1077"/>
      <c r="R156" s="1162"/>
      <c r="S156" s="1077"/>
      <c r="T156" s="1165"/>
      <c r="U156" s="1168"/>
      <c r="V156" s="1171"/>
      <c r="W156" s="1174"/>
      <c r="X156" s="1177"/>
      <c r="Y156" s="1077"/>
      <c r="Z156" s="1180"/>
      <c r="AA156" s="1281"/>
      <c r="AB156" s="1186"/>
      <c r="AC156" s="1189"/>
      <c r="AD156" s="1157"/>
      <c r="AE156" s="1157"/>
      <c r="AF156" s="866" t="s">
        <v>2334</v>
      </c>
      <c r="AG156" s="45" t="s">
        <v>49</v>
      </c>
      <c r="AH156" s="727" t="s">
        <v>283</v>
      </c>
      <c r="AI156" s="823">
        <v>43983</v>
      </c>
      <c r="AJ156" s="823">
        <v>44180</v>
      </c>
      <c r="AK156" s="826">
        <f t="shared" si="8"/>
        <v>197</v>
      </c>
      <c r="AL156" s="829">
        <v>0.2</v>
      </c>
      <c r="AM156" s="832" t="s">
        <v>25</v>
      </c>
      <c r="AN156" s="727" t="s">
        <v>270</v>
      </c>
      <c r="AO156" s="727" t="s">
        <v>271</v>
      </c>
      <c r="AP156" s="727"/>
      <c r="AQ156" s="46"/>
    </row>
    <row r="157" spans="1:43" ht="63" customHeight="1" thickTop="1" x14ac:dyDescent="0.25">
      <c r="A157" s="1152" t="s">
        <v>343</v>
      </c>
      <c r="B157" s="1075"/>
      <c r="C157" s="1143" t="s">
        <v>203</v>
      </c>
      <c r="D157" s="1143" t="s">
        <v>344</v>
      </c>
      <c r="E157" s="1276" t="s">
        <v>235</v>
      </c>
      <c r="F157" s="1143" t="s">
        <v>205</v>
      </c>
      <c r="G157" s="1143" t="s">
        <v>206</v>
      </c>
      <c r="H157" s="1143" t="s">
        <v>220</v>
      </c>
      <c r="I157" s="1276" t="s">
        <v>236</v>
      </c>
      <c r="J157" s="1143" t="s">
        <v>237</v>
      </c>
      <c r="K157" s="1143" t="s">
        <v>238</v>
      </c>
      <c r="L157" s="1143">
        <v>95</v>
      </c>
      <c r="M157" s="1143" t="s">
        <v>30</v>
      </c>
      <c r="N157" s="1102" t="s">
        <v>239</v>
      </c>
      <c r="O157" s="1075" t="s">
        <v>240</v>
      </c>
      <c r="P157" s="1075" t="s">
        <v>284</v>
      </c>
      <c r="Q157" s="1075" t="s">
        <v>255</v>
      </c>
      <c r="R157" s="1160">
        <v>4</v>
      </c>
      <c r="S157" s="1075" t="s">
        <v>245</v>
      </c>
      <c r="T157" s="1284" t="s">
        <v>285</v>
      </c>
      <c r="U157" s="1166" t="s">
        <v>26</v>
      </c>
      <c r="V157" s="1136" t="s">
        <v>286</v>
      </c>
      <c r="W157" s="1172">
        <v>0.05</v>
      </c>
      <c r="X157" s="1218">
        <v>1000</v>
      </c>
      <c r="Y157" s="1075" t="s">
        <v>245</v>
      </c>
      <c r="Z157" s="1178" t="s">
        <v>246</v>
      </c>
      <c r="AA157" s="1282"/>
      <c r="AB157" s="1184"/>
      <c r="AC157" s="1187" t="s">
        <v>525</v>
      </c>
      <c r="AD157" s="1155" t="s">
        <v>247</v>
      </c>
      <c r="AE157" s="1155" t="s">
        <v>248</v>
      </c>
      <c r="AF157" s="867" t="s">
        <v>2335</v>
      </c>
      <c r="AG157" s="40" t="s">
        <v>49</v>
      </c>
      <c r="AH157" s="725" t="s">
        <v>287</v>
      </c>
      <c r="AI157" s="821">
        <v>43862</v>
      </c>
      <c r="AJ157" s="821">
        <v>44012</v>
      </c>
      <c r="AK157" s="824">
        <f t="shared" si="8"/>
        <v>150</v>
      </c>
      <c r="AL157" s="827">
        <v>0.3</v>
      </c>
      <c r="AM157" s="830" t="s">
        <v>25</v>
      </c>
      <c r="AN157" s="725" t="s">
        <v>250</v>
      </c>
      <c r="AO157" s="725" t="s">
        <v>251</v>
      </c>
      <c r="AP157" s="725"/>
      <c r="AQ157" s="42"/>
    </row>
    <row r="158" spans="1:43" ht="53.25" customHeight="1" thickBot="1" x14ac:dyDescent="0.3">
      <c r="A158" s="1154"/>
      <c r="B158" s="1077"/>
      <c r="C158" s="1145"/>
      <c r="D158" s="1145"/>
      <c r="E158" s="1278"/>
      <c r="F158" s="1145"/>
      <c r="G158" s="1145"/>
      <c r="H158" s="1145"/>
      <c r="I158" s="1278"/>
      <c r="J158" s="1145"/>
      <c r="K158" s="1145"/>
      <c r="L158" s="1145"/>
      <c r="M158" s="1145"/>
      <c r="N158" s="1104"/>
      <c r="O158" s="1077"/>
      <c r="P158" s="1077"/>
      <c r="Q158" s="1077"/>
      <c r="R158" s="1162"/>
      <c r="S158" s="1077"/>
      <c r="T158" s="1285"/>
      <c r="U158" s="1168"/>
      <c r="V158" s="1142"/>
      <c r="W158" s="1174"/>
      <c r="X158" s="1220"/>
      <c r="Y158" s="1077"/>
      <c r="Z158" s="1180"/>
      <c r="AA158" s="1283"/>
      <c r="AB158" s="1186"/>
      <c r="AC158" s="1189"/>
      <c r="AD158" s="1157"/>
      <c r="AE158" s="1157"/>
      <c r="AF158" s="863" t="s">
        <v>2336</v>
      </c>
      <c r="AG158" s="45" t="s">
        <v>49</v>
      </c>
      <c r="AH158" s="727" t="s">
        <v>288</v>
      </c>
      <c r="AI158" s="823">
        <v>43922</v>
      </c>
      <c r="AJ158" s="823">
        <v>44180</v>
      </c>
      <c r="AK158" s="826">
        <f t="shared" si="8"/>
        <v>258</v>
      </c>
      <c r="AL158" s="829">
        <v>0.7</v>
      </c>
      <c r="AM158" s="832" t="s">
        <v>25</v>
      </c>
      <c r="AN158" s="727" t="s">
        <v>250</v>
      </c>
      <c r="AO158" s="727" t="s">
        <v>251</v>
      </c>
      <c r="AP158" s="727"/>
      <c r="AQ158" s="46"/>
    </row>
    <row r="159" spans="1:43" ht="41.25" thickTop="1" x14ac:dyDescent="0.25">
      <c r="A159" s="1152" t="s">
        <v>343</v>
      </c>
      <c r="B159" s="1075"/>
      <c r="C159" s="1143" t="s">
        <v>203</v>
      </c>
      <c r="D159" s="1143" t="s">
        <v>344</v>
      </c>
      <c r="E159" s="1276" t="s">
        <v>235</v>
      </c>
      <c r="F159" s="1143" t="s">
        <v>205</v>
      </c>
      <c r="G159" s="1143" t="s">
        <v>206</v>
      </c>
      <c r="H159" s="1143" t="s">
        <v>220</v>
      </c>
      <c r="I159" s="1276" t="s">
        <v>236</v>
      </c>
      <c r="J159" s="1143" t="s">
        <v>237</v>
      </c>
      <c r="K159" s="1143" t="s">
        <v>238</v>
      </c>
      <c r="L159" s="1143">
        <v>95</v>
      </c>
      <c r="M159" s="1143" t="s">
        <v>30</v>
      </c>
      <c r="N159" s="1102" t="s">
        <v>239</v>
      </c>
      <c r="O159" s="1075" t="s">
        <v>240</v>
      </c>
      <c r="P159" s="1075" t="s">
        <v>241</v>
      </c>
      <c r="Q159" s="1075" t="s">
        <v>242</v>
      </c>
      <c r="R159" s="1160">
        <v>85</v>
      </c>
      <c r="S159" s="1075" t="s">
        <v>30</v>
      </c>
      <c r="T159" s="1163" t="s">
        <v>289</v>
      </c>
      <c r="U159" s="1166" t="s">
        <v>26</v>
      </c>
      <c r="V159" s="1169" t="s">
        <v>290</v>
      </c>
      <c r="W159" s="1172">
        <v>0.05</v>
      </c>
      <c r="X159" s="1218">
        <v>35</v>
      </c>
      <c r="Y159" s="1075" t="s">
        <v>245</v>
      </c>
      <c r="Z159" s="1178" t="s">
        <v>246</v>
      </c>
      <c r="AA159" s="1286">
        <v>200000000</v>
      </c>
      <c r="AB159" s="1184"/>
      <c r="AC159" s="1187" t="s">
        <v>525</v>
      </c>
      <c r="AD159" s="1155" t="s">
        <v>247</v>
      </c>
      <c r="AE159" s="1155" t="s">
        <v>248</v>
      </c>
      <c r="AF159" s="865" t="s">
        <v>2337</v>
      </c>
      <c r="AG159" s="40" t="s">
        <v>49</v>
      </c>
      <c r="AH159" s="725" t="s">
        <v>291</v>
      </c>
      <c r="AI159" s="821">
        <v>43922</v>
      </c>
      <c r="AJ159" s="821">
        <v>44042</v>
      </c>
      <c r="AK159" s="824">
        <f t="shared" si="8"/>
        <v>120</v>
      </c>
      <c r="AL159" s="827">
        <v>0.2</v>
      </c>
      <c r="AM159" s="830" t="s">
        <v>25</v>
      </c>
      <c r="AN159" s="725" t="s">
        <v>250</v>
      </c>
      <c r="AO159" s="725" t="s">
        <v>251</v>
      </c>
      <c r="AP159" s="725"/>
      <c r="AQ159" s="42"/>
    </row>
    <row r="160" spans="1:43" ht="27" customHeight="1" x14ac:dyDescent="0.25">
      <c r="A160" s="1153"/>
      <c r="B160" s="1076"/>
      <c r="C160" s="1144"/>
      <c r="D160" s="1144"/>
      <c r="E160" s="1277"/>
      <c r="F160" s="1144"/>
      <c r="G160" s="1144"/>
      <c r="H160" s="1144"/>
      <c r="I160" s="1277"/>
      <c r="J160" s="1144"/>
      <c r="K160" s="1144"/>
      <c r="L160" s="1144"/>
      <c r="M160" s="1144"/>
      <c r="N160" s="1103"/>
      <c r="O160" s="1076"/>
      <c r="P160" s="1076"/>
      <c r="Q160" s="1076"/>
      <c r="R160" s="1161"/>
      <c r="S160" s="1076"/>
      <c r="T160" s="1164"/>
      <c r="U160" s="1167"/>
      <c r="V160" s="1170"/>
      <c r="W160" s="1173"/>
      <c r="X160" s="1219"/>
      <c r="Y160" s="1076"/>
      <c r="Z160" s="1179"/>
      <c r="AA160" s="1287"/>
      <c r="AB160" s="1185"/>
      <c r="AC160" s="1188"/>
      <c r="AD160" s="1156"/>
      <c r="AE160" s="1156"/>
      <c r="AF160" s="16" t="s">
        <v>2338</v>
      </c>
      <c r="AG160" s="43" t="s">
        <v>49</v>
      </c>
      <c r="AH160" s="726" t="s">
        <v>292</v>
      </c>
      <c r="AI160" s="822">
        <v>44058</v>
      </c>
      <c r="AJ160" s="822">
        <v>44073</v>
      </c>
      <c r="AK160" s="825">
        <f t="shared" si="8"/>
        <v>15</v>
      </c>
      <c r="AL160" s="828">
        <v>0.15</v>
      </c>
      <c r="AM160" s="831" t="s">
        <v>25</v>
      </c>
      <c r="AN160" s="726" t="s">
        <v>250</v>
      </c>
      <c r="AO160" s="726" t="s">
        <v>251</v>
      </c>
      <c r="AP160" s="726"/>
      <c r="AQ160" s="44"/>
    </row>
    <row r="161" spans="1:43" ht="40.5" x14ac:dyDescent="0.25">
      <c r="A161" s="1153"/>
      <c r="B161" s="1076"/>
      <c r="C161" s="1144"/>
      <c r="D161" s="1144"/>
      <c r="E161" s="1277"/>
      <c r="F161" s="1144"/>
      <c r="G161" s="1144"/>
      <c r="H161" s="1144"/>
      <c r="I161" s="1277"/>
      <c r="J161" s="1144"/>
      <c r="K161" s="1144"/>
      <c r="L161" s="1144"/>
      <c r="M161" s="1144"/>
      <c r="N161" s="1103"/>
      <c r="O161" s="1076"/>
      <c r="P161" s="1076"/>
      <c r="Q161" s="1076"/>
      <c r="R161" s="1161"/>
      <c r="S161" s="1076"/>
      <c r="T161" s="1164"/>
      <c r="U161" s="1167"/>
      <c r="V161" s="1170"/>
      <c r="W161" s="1173"/>
      <c r="X161" s="1219"/>
      <c r="Y161" s="1076"/>
      <c r="Z161" s="1179"/>
      <c r="AA161" s="1287"/>
      <c r="AB161" s="1185"/>
      <c r="AC161" s="1188"/>
      <c r="AD161" s="1156"/>
      <c r="AE161" s="1156"/>
      <c r="AF161" s="16" t="s">
        <v>2339</v>
      </c>
      <c r="AG161" s="43" t="s">
        <v>49</v>
      </c>
      <c r="AH161" s="726" t="s">
        <v>293</v>
      </c>
      <c r="AI161" s="822">
        <v>44075</v>
      </c>
      <c r="AJ161" s="822">
        <v>44180</v>
      </c>
      <c r="AK161" s="825">
        <f t="shared" si="8"/>
        <v>105</v>
      </c>
      <c r="AL161" s="828">
        <v>0.5</v>
      </c>
      <c r="AM161" s="831" t="s">
        <v>25</v>
      </c>
      <c r="AN161" s="726" t="s">
        <v>250</v>
      </c>
      <c r="AO161" s="726" t="s">
        <v>251</v>
      </c>
      <c r="AP161" s="726"/>
      <c r="AQ161" s="44"/>
    </row>
    <row r="162" spans="1:43" ht="41.25" thickBot="1" x14ac:dyDescent="0.3">
      <c r="A162" s="1154"/>
      <c r="B162" s="1077"/>
      <c r="C162" s="1145"/>
      <c r="D162" s="1145"/>
      <c r="E162" s="1278"/>
      <c r="F162" s="1145"/>
      <c r="G162" s="1145"/>
      <c r="H162" s="1145"/>
      <c r="I162" s="1278"/>
      <c r="J162" s="1145"/>
      <c r="K162" s="1145"/>
      <c r="L162" s="1145"/>
      <c r="M162" s="1145"/>
      <c r="N162" s="1104"/>
      <c r="O162" s="1077"/>
      <c r="P162" s="1077"/>
      <c r="Q162" s="1077"/>
      <c r="R162" s="1162"/>
      <c r="S162" s="1077"/>
      <c r="T162" s="1165"/>
      <c r="U162" s="1168"/>
      <c r="V162" s="1171"/>
      <c r="W162" s="1174"/>
      <c r="X162" s="1220"/>
      <c r="Y162" s="1077"/>
      <c r="Z162" s="1180"/>
      <c r="AA162" s="1288"/>
      <c r="AB162" s="1186"/>
      <c r="AC162" s="1189"/>
      <c r="AD162" s="1157"/>
      <c r="AE162" s="1157"/>
      <c r="AF162" s="866" t="s">
        <v>2340</v>
      </c>
      <c r="AG162" s="45" t="s">
        <v>49</v>
      </c>
      <c r="AH162" s="727" t="s">
        <v>294</v>
      </c>
      <c r="AI162" s="823">
        <v>44166</v>
      </c>
      <c r="AJ162" s="823">
        <v>44180</v>
      </c>
      <c r="AK162" s="826">
        <f t="shared" si="8"/>
        <v>14</v>
      </c>
      <c r="AL162" s="829">
        <v>0.15</v>
      </c>
      <c r="AM162" s="832" t="s">
        <v>25</v>
      </c>
      <c r="AN162" s="727" t="s">
        <v>250</v>
      </c>
      <c r="AO162" s="727" t="s">
        <v>251</v>
      </c>
      <c r="AP162" s="727"/>
      <c r="AQ162" s="46"/>
    </row>
    <row r="163" spans="1:43" ht="47.25" customHeight="1" thickTop="1" x14ac:dyDescent="0.25">
      <c r="A163" s="1152" t="s">
        <v>343</v>
      </c>
      <c r="B163" s="1075"/>
      <c r="C163" s="1143" t="s">
        <v>203</v>
      </c>
      <c r="D163" s="1143" t="s">
        <v>344</v>
      </c>
      <c r="E163" s="1276" t="s">
        <v>235</v>
      </c>
      <c r="F163" s="1143" t="s">
        <v>205</v>
      </c>
      <c r="G163" s="1143" t="s">
        <v>206</v>
      </c>
      <c r="H163" s="1143" t="s">
        <v>220</v>
      </c>
      <c r="I163" s="1276" t="s">
        <v>236</v>
      </c>
      <c r="J163" s="1143" t="s">
        <v>237</v>
      </c>
      <c r="K163" s="1143" t="s">
        <v>238</v>
      </c>
      <c r="L163" s="1143">
        <v>95</v>
      </c>
      <c r="M163" s="1143" t="s">
        <v>30</v>
      </c>
      <c r="N163" s="1102" t="s">
        <v>239</v>
      </c>
      <c r="O163" s="1075" t="s">
        <v>240</v>
      </c>
      <c r="P163" s="1075" t="s">
        <v>241</v>
      </c>
      <c r="Q163" s="1075" t="s">
        <v>242</v>
      </c>
      <c r="R163" s="1160">
        <v>85</v>
      </c>
      <c r="S163" s="1075" t="s">
        <v>30</v>
      </c>
      <c r="T163" s="1163" t="s">
        <v>295</v>
      </c>
      <c r="U163" s="1166" t="s">
        <v>26</v>
      </c>
      <c r="V163" s="1169" t="s">
        <v>296</v>
      </c>
      <c r="W163" s="1172">
        <v>0.05</v>
      </c>
      <c r="X163" s="1218">
        <v>1300</v>
      </c>
      <c r="Y163" s="1075" t="s">
        <v>245</v>
      </c>
      <c r="Z163" s="1178" t="s">
        <v>246</v>
      </c>
      <c r="AA163" s="1215"/>
      <c r="AB163" s="1184"/>
      <c r="AC163" s="1187" t="s">
        <v>525</v>
      </c>
      <c r="AD163" s="1155" t="s">
        <v>247</v>
      </c>
      <c r="AE163" s="1155" t="s">
        <v>248</v>
      </c>
      <c r="AF163" s="863" t="s">
        <v>2341</v>
      </c>
      <c r="AG163" s="659" t="s">
        <v>49</v>
      </c>
      <c r="AH163" s="725" t="s">
        <v>297</v>
      </c>
      <c r="AI163" s="821">
        <v>43844</v>
      </c>
      <c r="AJ163" s="821">
        <v>44134</v>
      </c>
      <c r="AK163" s="824">
        <f t="shared" si="8"/>
        <v>290</v>
      </c>
      <c r="AL163" s="827">
        <v>0.2</v>
      </c>
      <c r="AM163" s="830" t="s">
        <v>25</v>
      </c>
      <c r="AN163" s="725" t="s">
        <v>298</v>
      </c>
      <c r="AO163" s="725" t="s">
        <v>299</v>
      </c>
      <c r="AP163" s="725"/>
      <c r="AQ163" s="666"/>
    </row>
    <row r="164" spans="1:43" ht="59.25" customHeight="1" x14ac:dyDescent="0.25">
      <c r="A164" s="1153"/>
      <c r="B164" s="1076"/>
      <c r="C164" s="1144"/>
      <c r="D164" s="1144"/>
      <c r="E164" s="1277"/>
      <c r="F164" s="1144"/>
      <c r="G164" s="1144"/>
      <c r="H164" s="1144"/>
      <c r="I164" s="1277"/>
      <c r="J164" s="1144"/>
      <c r="K164" s="1144"/>
      <c r="L164" s="1144"/>
      <c r="M164" s="1144"/>
      <c r="N164" s="1103"/>
      <c r="O164" s="1076"/>
      <c r="P164" s="1076"/>
      <c r="Q164" s="1076"/>
      <c r="R164" s="1161"/>
      <c r="S164" s="1076"/>
      <c r="T164" s="1164"/>
      <c r="U164" s="1167"/>
      <c r="V164" s="1170"/>
      <c r="W164" s="1173"/>
      <c r="X164" s="1219"/>
      <c r="Y164" s="1076"/>
      <c r="Z164" s="1179"/>
      <c r="AA164" s="1216"/>
      <c r="AB164" s="1185"/>
      <c r="AC164" s="1188"/>
      <c r="AD164" s="1156"/>
      <c r="AE164" s="1156"/>
      <c r="AF164" s="16" t="s">
        <v>2342</v>
      </c>
      <c r="AG164" s="660" t="s">
        <v>49</v>
      </c>
      <c r="AH164" s="726" t="s">
        <v>300</v>
      </c>
      <c r="AI164" s="822">
        <v>43881</v>
      </c>
      <c r="AJ164" s="822">
        <v>44165</v>
      </c>
      <c r="AK164" s="825">
        <f t="shared" si="8"/>
        <v>284</v>
      </c>
      <c r="AL164" s="828">
        <v>0.6</v>
      </c>
      <c r="AM164" s="831" t="s">
        <v>25</v>
      </c>
      <c r="AN164" s="726" t="s">
        <v>298</v>
      </c>
      <c r="AO164" s="726" t="s">
        <v>299</v>
      </c>
      <c r="AP164" s="726"/>
      <c r="AQ164" s="667"/>
    </row>
    <row r="165" spans="1:43" ht="53.25" customHeight="1" thickBot="1" x14ac:dyDescent="0.3">
      <c r="A165" s="1154"/>
      <c r="B165" s="1077"/>
      <c r="C165" s="1145"/>
      <c r="D165" s="1145"/>
      <c r="E165" s="1278"/>
      <c r="F165" s="1145"/>
      <c r="G165" s="1145"/>
      <c r="H165" s="1145"/>
      <c r="I165" s="1278"/>
      <c r="J165" s="1145"/>
      <c r="K165" s="1145"/>
      <c r="L165" s="1145"/>
      <c r="M165" s="1145"/>
      <c r="N165" s="1104"/>
      <c r="O165" s="1077"/>
      <c r="P165" s="1077"/>
      <c r="Q165" s="1077"/>
      <c r="R165" s="1162"/>
      <c r="S165" s="1077"/>
      <c r="T165" s="1165"/>
      <c r="U165" s="1168"/>
      <c r="V165" s="1171"/>
      <c r="W165" s="1174"/>
      <c r="X165" s="1220"/>
      <c r="Y165" s="1077"/>
      <c r="Z165" s="1180"/>
      <c r="AA165" s="1217"/>
      <c r="AB165" s="1186"/>
      <c r="AC165" s="1189"/>
      <c r="AD165" s="1157"/>
      <c r="AE165" s="1157"/>
      <c r="AF165" s="866" t="s">
        <v>2343</v>
      </c>
      <c r="AG165" s="661" t="s">
        <v>49</v>
      </c>
      <c r="AH165" s="727" t="s">
        <v>301</v>
      </c>
      <c r="AI165" s="823">
        <v>43953</v>
      </c>
      <c r="AJ165" s="823">
        <v>44180</v>
      </c>
      <c r="AK165" s="826">
        <f t="shared" si="8"/>
        <v>227</v>
      </c>
      <c r="AL165" s="829">
        <v>0.2</v>
      </c>
      <c r="AM165" s="832" t="s">
        <v>25</v>
      </c>
      <c r="AN165" s="727" t="s">
        <v>298</v>
      </c>
      <c r="AO165" s="727" t="s">
        <v>299</v>
      </c>
      <c r="AP165" s="727"/>
      <c r="AQ165" s="668"/>
    </row>
    <row r="166" spans="1:43" ht="39.75" customHeight="1" thickTop="1" x14ac:dyDescent="0.25">
      <c r="A166" s="1152" t="s">
        <v>343</v>
      </c>
      <c r="B166" s="1075"/>
      <c r="C166" s="1143" t="s">
        <v>203</v>
      </c>
      <c r="D166" s="1143" t="s">
        <v>344</v>
      </c>
      <c r="E166" s="1276" t="s">
        <v>235</v>
      </c>
      <c r="F166" s="1143" t="s">
        <v>205</v>
      </c>
      <c r="G166" s="1143" t="s">
        <v>206</v>
      </c>
      <c r="H166" s="1143" t="s">
        <v>220</v>
      </c>
      <c r="I166" s="1276" t="s">
        <v>236</v>
      </c>
      <c r="J166" s="1143" t="s">
        <v>237</v>
      </c>
      <c r="K166" s="1143" t="s">
        <v>238</v>
      </c>
      <c r="L166" s="1143">
        <v>95</v>
      </c>
      <c r="M166" s="1143" t="s">
        <v>30</v>
      </c>
      <c r="N166" s="1102" t="s">
        <v>239</v>
      </c>
      <c r="O166" s="1075" t="s">
        <v>240</v>
      </c>
      <c r="P166" s="1075" t="s">
        <v>241</v>
      </c>
      <c r="Q166" s="1075" t="s">
        <v>242</v>
      </c>
      <c r="R166" s="1160">
        <v>85</v>
      </c>
      <c r="S166" s="1075" t="s">
        <v>30</v>
      </c>
      <c r="T166" s="1163" t="s">
        <v>302</v>
      </c>
      <c r="U166" s="1166" t="s">
        <v>26</v>
      </c>
      <c r="V166" s="1169" t="s">
        <v>303</v>
      </c>
      <c r="W166" s="1172">
        <v>0.05</v>
      </c>
      <c r="X166" s="1175">
        <v>350</v>
      </c>
      <c r="Y166" s="1075" t="s">
        <v>245</v>
      </c>
      <c r="Z166" s="1178" t="s">
        <v>246</v>
      </c>
      <c r="AA166" s="1279">
        <v>144802564</v>
      </c>
      <c r="AB166" s="1184"/>
      <c r="AC166" s="1187" t="s">
        <v>525</v>
      </c>
      <c r="AD166" s="1155" t="s">
        <v>247</v>
      </c>
      <c r="AE166" s="1155" t="s">
        <v>248</v>
      </c>
      <c r="AF166" s="864" t="s">
        <v>2344</v>
      </c>
      <c r="AG166" s="40" t="s">
        <v>49</v>
      </c>
      <c r="AH166" s="725" t="s">
        <v>304</v>
      </c>
      <c r="AI166" s="821">
        <v>43862</v>
      </c>
      <c r="AJ166" s="821">
        <v>44134</v>
      </c>
      <c r="AK166" s="824">
        <f t="shared" si="8"/>
        <v>272</v>
      </c>
      <c r="AL166" s="827">
        <v>0.2</v>
      </c>
      <c r="AM166" s="830" t="s">
        <v>25</v>
      </c>
      <c r="AN166" s="725" t="s">
        <v>270</v>
      </c>
      <c r="AO166" s="725" t="s">
        <v>271</v>
      </c>
      <c r="AP166" s="725"/>
      <c r="AQ166" s="42"/>
    </row>
    <row r="167" spans="1:43" ht="39" customHeight="1" x14ac:dyDescent="0.25">
      <c r="A167" s="1153"/>
      <c r="B167" s="1076"/>
      <c r="C167" s="1144"/>
      <c r="D167" s="1144"/>
      <c r="E167" s="1277"/>
      <c r="F167" s="1144"/>
      <c r="G167" s="1144"/>
      <c r="H167" s="1144"/>
      <c r="I167" s="1277"/>
      <c r="J167" s="1144"/>
      <c r="K167" s="1144"/>
      <c r="L167" s="1144"/>
      <c r="M167" s="1144"/>
      <c r="N167" s="1103"/>
      <c r="O167" s="1076"/>
      <c r="P167" s="1076"/>
      <c r="Q167" s="1076"/>
      <c r="R167" s="1161"/>
      <c r="S167" s="1076"/>
      <c r="T167" s="1164"/>
      <c r="U167" s="1167"/>
      <c r="V167" s="1170"/>
      <c r="W167" s="1173"/>
      <c r="X167" s="1176"/>
      <c r="Y167" s="1076"/>
      <c r="Z167" s="1179"/>
      <c r="AA167" s="1280"/>
      <c r="AB167" s="1185"/>
      <c r="AC167" s="1188"/>
      <c r="AD167" s="1156"/>
      <c r="AE167" s="1156"/>
      <c r="AF167" s="16" t="s">
        <v>2345</v>
      </c>
      <c r="AG167" s="43" t="s">
        <v>49</v>
      </c>
      <c r="AH167" s="726" t="s">
        <v>305</v>
      </c>
      <c r="AI167" s="822">
        <v>43878</v>
      </c>
      <c r="AJ167" s="822">
        <v>44180</v>
      </c>
      <c r="AK167" s="825">
        <f t="shared" si="8"/>
        <v>302</v>
      </c>
      <c r="AL167" s="828">
        <v>0.6</v>
      </c>
      <c r="AM167" s="831" t="s">
        <v>25</v>
      </c>
      <c r="AN167" s="726" t="s">
        <v>270</v>
      </c>
      <c r="AO167" s="726" t="s">
        <v>271</v>
      </c>
      <c r="AP167" s="726"/>
      <c r="AQ167" s="44"/>
    </row>
    <row r="168" spans="1:43" ht="41.25" customHeight="1" thickBot="1" x14ac:dyDescent="0.3">
      <c r="A168" s="1154"/>
      <c r="B168" s="1077"/>
      <c r="C168" s="1145"/>
      <c r="D168" s="1145"/>
      <c r="E168" s="1278"/>
      <c r="F168" s="1145"/>
      <c r="G168" s="1145"/>
      <c r="H168" s="1145"/>
      <c r="I168" s="1278"/>
      <c r="J168" s="1145"/>
      <c r="K168" s="1145"/>
      <c r="L168" s="1145"/>
      <c r="M168" s="1145"/>
      <c r="N168" s="1104"/>
      <c r="O168" s="1077"/>
      <c r="P168" s="1077"/>
      <c r="Q168" s="1077"/>
      <c r="R168" s="1162"/>
      <c r="S168" s="1077"/>
      <c r="T168" s="1165"/>
      <c r="U168" s="1168"/>
      <c r="V168" s="1171"/>
      <c r="W168" s="1174"/>
      <c r="X168" s="1177"/>
      <c r="Y168" s="1077"/>
      <c r="Z168" s="1180"/>
      <c r="AA168" s="1281"/>
      <c r="AB168" s="1186"/>
      <c r="AC168" s="1189"/>
      <c r="AD168" s="1157"/>
      <c r="AE168" s="1157"/>
      <c r="AF168" s="866" t="s">
        <v>2346</v>
      </c>
      <c r="AG168" s="45" t="s">
        <v>49</v>
      </c>
      <c r="AH168" s="727" t="s">
        <v>306</v>
      </c>
      <c r="AI168" s="823">
        <v>43891</v>
      </c>
      <c r="AJ168" s="823">
        <v>44180</v>
      </c>
      <c r="AK168" s="826">
        <f t="shared" si="8"/>
        <v>289</v>
      </c>
      <c r="AL168" s="829">
        <v>0.2</v>
      </c>
      <c r="AM168" s="832" t="s">
        <v>25</v>
      </c>
      <c r="AN168" s="727" t="s">
        <v>270</v>
      </c>
      <c r="AO168" s="727" t="s">
        <v>271</v>
      </c>
      <c r="AP168" s="727"/>
      <c r="AQ168" s="46"/>
    </row>
    <row r="169" spans="1:43" ht="49.5" customHeight="1" thickTop="1" x14ac:dyDescent="0.25">
      <c r="A169" s="1152" t="s">
        <v>343</v>
      </c>
      <c r="B169" s="1075"/>
      <c r="C169" s="1143" t="s">
        <v>203</v>
      </c>
      <c r="D169" s="1143" t="s">
        <v>344</v>
      </c>
      <c r="E169" s="1276" t="s">
        <v>235</v>
      </c>
      <c r="F169" s="1143" t="s">
        <v>205</v>
      </c>
      <c r="G169" s="1143" t="s">
        <v>206</v>
      </c>
      <c r="H169" s="1143" t="s">
        <v>220</v>
      </c>
      <c r="I169" s="1276" t="s">
        <v>236</v>
      </c>
      <c r="J169" s="1143" t="s">
        <v>237</v>
      </c>
      <c r="K169" s="1143" t="s">
        <v>238</v>
      </c>
      <c r="L169" s="1143">
        <v>95</v>
      </c>
      <c r="M169" s="1143" t="s">
        <v>30</v>
      </c>
      <c r="N169" s="1102" t="s">
        <v>239</v>
      </c>
      <c r="O169" s="1075" t="s">
        <v>240</v>
      </c>
      <c r="P169" s="1075" t="s">
        <v>241</v>
      </c>
      <c r="Q169" s="1075" t="s">
        <v>242</v>
      </c>
      <c r="R169" s="1160">
        <v>85</v>
      </c>
      <c r="S169" s="1075" t="s">
        <v>30</v>
      </c>
      <c r="T169" s="1163" t="s">
        <v>307</v>
      </c>
      <c r="U169" s="1166" t="s">
        <v>26</v>
      </c>
      <c r="V169" s="1169" t="s">
        <v>308</v>
      </c>
      <c r="W169" s="1172">
        <v>0.05</v>
      </c>
      <c r="X169" s="1218">
        <v>100</v>
      </c>
      <c r="Y169" s="1075" t="s">
        <v>30</v>
      </c>
      <c r="Z169" s="1178" t="s">
        <v>246</v>
      </c>
      <c r="AA169" s="1215"/>
      <c r="AB169" s="1184"/>
      <c r="AC169" s="1187" t="s">
        <v>525</v>
      </c>
      <c r="AD169" s="1155" t="s">
        <v>247</v>
      </c>
      <c r="AE169" s="1155" t="s">
        <v>248</v>
      </c>
      <c r="AF169" s="864" t="s">
        <v>2347</v>
      </c>
      <c r="AG169" s="40" t="s">
        <v>49</v>
      </c>
      <c r="AH169" s="725" t="s">
        <v>309</v>
      </c>
      <c r="AI169" s="821">
        <v>43831</v>
      </c>
      <c r="AJ169" s="821">
        <v>44180</v>
      </c>
      <c r="AK169" s="824">
        <f t="shared" si="8"/>
        <v>349</v>
      </c>
      <c r="AL169" s="827">
        <v>0.2</v>
      </c>
      <c r="AM169" s="830" t="s">
        <v>265</v>
      </c>
      <c r="AN169" s="725" t="s">
        <v>298</v>
      </c>
      <c r="AO169" s="725" t="s">
        <v>299</v>
      </c>
      <c r="AP169" s="725"/>
      <c r="AQ169" s="42"/>
    </row>
    <row r="170" spans="1:43" ht="49.5" customHeight="1" x14ac:dyDescent="0.25">
      <c r="A170" s="1153"/>
      <c r="B170" s="1076"/>
      <c r="C170" s="1144"/>
      <c r="D170" s="1144"/>
      <c r="E170" s="1277"/>
      <c r="F170" s="1144"/>
      <c r="G170" s="1144"/>
      <c r="H170" s="1144"/>
      <c r="I170" s="1277"/>
      <c r="J170" s="1144"/>
      <c r="K170" s="1144"/>
      <c r="L170" s="1144"/>
      <c r="M170" s="1144"/>
      <c r="N170" s="1103"/>
      <c r="O170" s="1076"/>
      <c r="P170" s="1076"/>
      <c r="Q170" s="1076"/>
      <c r="R170" s="1161"/>
      <c r="S170" s="1076"/>
      <c r="T170" s="1164"/>
      <c r="U170" s="1167"/>
      <c r="V170" s="1170"/>
      <c r="W170" s="1173"/>
      <c r="X170" s="1219"/>
      <c r="Y170" s="1076"/>
      <c r="Z170" s="1179"/>
      <c r="AA170" s="1216"/>
      <c r="AB170" s="1185"/>
      <c r="AC170" s="1188"/>
      <c r="AD170" s="1156"/>
      <c r="AE170" s="1156"/>
      <c r="AF170" s="16" t="s">
        <v>2348</v>
      </c>
      <c r="AG170" s="43" t="s">
        <v>49</v>
      </c>
      <c r="AH170" s="726" t="s">
        <v>310</v>
      </c>
      <c r="AI170" s="822">
        <v>43831</v>
      </c>
      <c r="AJ170" s="822">
        <v>44180</v>
      </c>
      <c r="AK170" s="825">
        <f t="shared" si="8"/>
        <v>349</v>
      </c>
      <c r="AL170" s="828">
        <v>0.6</v>
      </c>
      <c r="AM170" s="831" t="s">
        <v>265</v>
      </c>
      <c r="AN170" s="726" t="s">
        <v>298</v>
      </c>
      <c r="AO170" s="726" t="s">
        <v>299</v>
      </c>
      <c r="AP170" s="726"/>
      <c r="AQ170" s="44"/>
    </row>
    <row r="171" spans="1:43" ht="51" customHeight="1" thickBot="1" x14ac:dyDescent="0.3">
      <c r="A171" s="1154"/>
      <c r="B171" s="1077"/>
      <c r="C171" s="1145"/>
      <c r="D171" s="1145"/>
      <c r="E171" s="1278"/>
      <c r="F171" s="1145"/>
      <c r="G171" s="1145"/>
      <c r="H171" s="1145"/>
      <c r="I171" s="1278"/>
      <c r="J171" s="1145"/>
      <c r="K171" s="1145"/>
      <c r="L171" s="1145"/>
      <c r="M171" s="1145"/>
      <c r="N171" s="1104"/>
      <c r="O171" s="1077"/>
      <c r="P171" s="1077"/>
      <c r="Q171" s="1077"/>
      <c r="R171" s="1162"/>
      <c r="S171" s="1077"/>
      <c r="T171" s="1165"/>
      <c r="U171" s="1168"/>
      <c r="V171" s="1171"/>
      <c r="W171" s="1174"/>
      <c r="X171" s="1220"/>
      <c r="Y171" s="1077"/>
      <c r="Z171" s="1180"/>
      <c r="AA171" s="1217"/>
      <c r="AB171" s="1186"/>
      <c r="AC171" s="1189"/>
      <c r="AD171" s="1157"/>
      <c r="AE171" s="1157"/>
      <c r="AF171" s="866" t="s">
        <v>2349</v>
      </c>
      <c r="AG171" s="45" t="s">
        <v>49</v>
      </c>
      <c r="AH171" s="727" t="s">
        <v>311</v>
      </c>
      <c r="AI171" s="823">
        <v>43831</v>
      </c>
      <c r="AJ171" s="823">
        <v>44180</v>
      </c>
      <c r="AK171" s="826">
        <f t="shared" si="8"/>
        <v>349</v>
      </c>
      <c r="AL171" s="829">
        <v>0.2</v>
      </c>
      <c r="AM171" s="832" t="s">
        <v>265</v>
      </c>
      <c r="AN171" s="727" t="s">
        <v>298</v>
      </c>
      <c r="AO171" s="727" t="s">
        <v>299</v>
      </c>
      <c r="AP171" s="727"/>
      <c r="AQ171" s="46"/>
    </row>
    <row r="172" spans="1:43" ht="60.75" customHeight="1" thickTop="1" x14ac:dyDescent="0.25">
      <c r="A172" s="1152" t="s">
        <v>343</v>
      </c>
      <c r="B172" s="1075"/>
      <c r="C172" s="1143" t="s">
        <v>203</v>
      </c>
      <c r="D172" s="1143" t="s">
        <v>344</v>
      </c>
      <c r="E172" s="1276" t="s">
        <v>235</v>
      </c>
      <c r="F172" s="1143" t="s">
        <v>205</v>
      </c>
      <c r="G172" s="1143" t="s">
        <v>206</v>
      </c>
      <c r="H172" s="1143" t="s">
        <v>220</v>
      </c>
      <c r="I172" s="1276" t="s">
        <v>236</v>
      </c>
      <c r="J172" s="1143" t="s">
        <v>237</v>
      </c>
      <c r="K172" s="1143" t="s">
        <v>238</v>
      </c>
      <c r="L172" s="1143">
        <v>95</v>
      </c>
      <c r="M172" s="1143" t="s">
        <v>30</v>
      </c>
      <c r="N172" s="1102" t="s">
        <v>239</v>
      </c>
      <c r="O172" s="1075" t="s">
        <v>240</v>
      </c>
      <c r="P172" s="1075" t="s">
        <v>241</v>
      </c>
      <c r="Q172" s="1075" t="s">
        <v>242</v>
      </c>
      <c r="R172" s="1160">
        <v>85</v>
      </c>
      <c r="S172" s="1075" t="s">
        <v>30</v>
      </c>
      <c r="T172" s="1284" t="s">
        <v>312</v>
      </c>
      <c r="U172" s="1166" t="s">
        <v>26</v>
      </c>
      <c r="V172" s="1136" t="s">
        <v>313</v>
      </c>
      <c r="W172" s="1172">
        <v>0.04</v>
      </c>
      <c r="X172" s="1175">
        <v>1050</v>
      </c>
      <c r="Y172" s="1155" t="s">
        <v>245</v>
      </c>
      <c r="Z172" s="1155" t="s">
        <v>246</v>
      </c>
      <c r="AA172" s="1282"/>
      <c r="AB172" s="1184"/>
      <c r="AC172" s="1187" t="s">
        <v>525</v>
      </c>
      <c r="AD172" s="1155" t="s">
        <v>247</v>
      </c>
      <c r="AE172" s="1155" t="s">
        <v>248</v>
      </c>
      <c r="AF172" s="867" t="s">
        <v>2350</v>
      </c>
      <c r="AG172" s="40" t="s">
        <v>49</v>
      </c>
      <c r="AH172" s="725" t="s">
        <v>314</v>
      </c>
      <c r="AI172" s="821">
        <v>43857</v>
      </c>
      <c r="AJ172" s="821">
        <v>44165</v>
      </c>
      <c r="AK172" s="824">
        <f t="shared" si="8"/>
        <v>308</v>
      </c>
      <c r="AL172" s="827">
        <v>0.5</v>
      </c>
      <c r="AM172" s="830" t="s">
        <v>25</v>
      </c>
      <c r="AN172" s="725" t="s">
        <v>270</v>
      </c>
      <c r="AO172" s="725" t="s">
        <v>271</v>
      </c>
      <c r="AP172" s="725"/>
      <c r="AQ172" s="42"/>
    </row>
    <row r="173" spans="1:43" ht="74.25" customHeight="1" thickBot="1" x14ac:dyDescent="0.3">
      <c r="A173" s="1154"/>
      <c r="B173" s="1077"/>
      <c r="C173" s="1145"/>
      <c r="D173" s="1145"/>
      <c r="E173" s="1278"/>
      <c r="F173" s="1145"/>
      <c r="G173" s="1145"/>
      <c r="H173" s="1145"/>
      <c r="I173" s="1278"/>
      <c r="J173" s="1145"/>
      <c r="K173" s="1145"/>
      <c r="L173" s="1145"/>
      <c r="M173" s="1145"/>
      <c r="N173" s="1104"/>
      <c r="O173" s="1077"/>
      <c r="P173" s="1077"/>
      <c r="Q173" s="1077"/>
      <c r="R173" s="1162"/>
      <c r="S173" s="1077"/>
      <c r="T173" s="1285"/>
      <c r="U173" s="1168"/>
      <c r="V173" s="1142"/>
      <c r="W173" s="1174"/>
      <c r="X173" s="1177"/>
      <c r="Y173" s="1157"/>
      <c r="Z173" s="1157"/>
      <c r="AA173" s="1283"/>
      <c r="AB173" s="1186"/>
      <c r="AC173" s="1189"/>
      <c r="AD173" s="1157"/>
      <c r="AE173" s="1157"/>
      <c r="AF173" s="869" t="s">
        <v>2351</v>
      </c>
      <c r="AG173" s="45" t="s">
        <v>49</v>
      </c>
      <c r="AH173" s="727" t="s">
        <v>315</v>
      </c>
      <c r="AI173" s="823">
        <v>43891</v>
      </c>
      <c r="AJ173" s="823">
        <v>44165</v>
      </c>
      <c r="AK173" s="826">
        <f t="shared" si="8"/>
        <v>274</v>
      </c>
      <c r="AL173" s="829">
        <v>0.5</v>
      </c>
      <c r="AM173" s="832" t="s">
        <v>25</v>
      </c>
      <c r="AN173" s="727" t="s">
        <v>270</v>
      </c>
      <c r="AO173" s="727" t="s">
        <v>271</v>
      </c>
      <c r="AP173" s="727"/>
      <c r="AQ173" s="46"/>
    </row>
    <row r="174" spans="1:43" ht="56.25" customHeight="1" thickTop="1" x14ac:dyDescent="0.25">
      <c r="A174" s="1152" t="s">
        <v>343</v>
      </c>
      <c r="B174" s="1075"/>
      <c r="C174" s="1143" t="s">
        <v>203</v>
      </c>
      <c r="D174" s="1143" t="s">
        <v>344</v>
      </c>
      <c r="E174" s="1276" t="s">
        <v>235</v>
      </c>
      <c r="F174" s="1143" t="s">
        <v>205</v>
      </c>
      <c r="G174" s="1143" t="s">
        <v>206</v>
      </c>
      <c r="H174" s="1143" t="s">
        <v>220</v>
      </c>
      <c r="I174" s="1276" t="s">
        <v>236</v>
      </c>
      <c r="J174" s="1143" t="s">
        <v>237</v>
      </c>
      <c r="K174" s="1143" t="s">
        <v>238</v>
      </c>
      <c r="L174" s="1143">
        <v>95</v>
      </c>
      <c r="M174" s="1143" t="s">
        <v>30</v>
      </c>
      <c r="N174" s="1102" t="s">
        <v>239</v>
      </c>
      <c r="O174" s="1075" t="s">
        <v>240</v>
      </c>
      <c r="P174" s="1075" t="s">
        <v>241</v>
      </c>
      <c r="Q174" s="1075" t="s">
        <v>242</v>
      </c>
      <c r="R174" s="1160">
        <v>85</v>
      </c>
      <c r="S174" s="1075" t="s">
        <v>30</v>
      </c>
      <c r="T174" s="1284" t="s">
        <v>316</v>
      </c>
      <c r="U174" s="1166" t="s">
        <v>26</v>
      </c>
      <c r="V174" s="1136" t="s">
        <v>317</v>
      </c>
      <c r="W174" s="1172">
        <v>0.08</v>
      </c>
      <c r="X174" s="1218">
        <v>1700</v>
      </c>
      <c r="Y174" s="1155" t="s">
        <v>322</v>
      </c>
      <c r="Z174" s="1155" t="s">
        <v>246</v>
      </c>
      <c r="AA174" s="1279">
        <v>95000000</v>
      </c>
      <c r="AB174" s="1184"/>
      <c r="AC174" s="1187" t="s">
        <v>525</v>
      </c>
      <c r="AD174" s="1155" t="s">
        <v>247</v>
      </c>
      <c r="AE174" s="1155" t="s">
        <v>248</v>
      </c>
      <c r="AF174" s="864" t="s">
        <v>2352</v>
      </c>
      <c r="AG174" s="40" t="s">
        <v>49</v>
      </c>
      <c r="AH174" s="725" t="s">
        <v>345</v>
      </c>
      <c r="AI174" s="821">
        <v>43857</v>
      </c>
      <c r="AJ174" s="821">
        <v>43870</v>
      </c>
      <c r="AK174" s="824">
        <f t="shared" si="8"/>
        <v>13</v>
      </c>
      <c r="AL174" s="827">
        <v>0.2</v>
      </c>
      <c r="AM174" s="830" t="s">
        <v>25</v>
      </c>
      <c r="AN174" s="725" t="s">
        <v>270</v>
      </c>
      <c r="AO174" s="725" t="s">
        <v>271</v>
      </c>
      <c r="AP174" s="725"/>
      <c r="AQ174" s="42"/>
    </row>
    <row r="175" spans="1:43" ht="60" customHeight="1" thickBot="1" x14ac:dyDescent="0.3">
      <c r="A175" s="1154"/>
      <c r="B175" s="1077"/>
      <c r="C175" s="1145"/>
      <c r="D175" s="1145"/>
      <c r="E175" s="1278"/>
      <c r="F175" s="1145"/>
      <c r="G175" s="1145"/>
      <c r="H175" s="1145"/>
      <c r="I175" s="1278"/>
      <c r="J175" s="1145"/>
      <c r="K175" s="1145"/>
      <c r="L175" s="1145"/>
      <c r="M175" s="1145"/>
      <c r="N175" s="1104"/>
      <c r="O175" s="1077"/>
      <c r="P175" s="1077"/>
      <c r="Q175" s="1077"/>
      <c r="R175" s="1162"/>
      <c r="S175" s="1077"/>
      <c r="T175" s="1285"/>
      <c r="U175" s="1168"/>
      <c r="V175" s="1142"/>
      <c r="W175" s="1174"/>
      <c r="X175" s="1220"/>
      <c r="Y175" s="1157"/>
      <c r="Z175" s="1157"/>
      <c r="AA175" s="1281"/>
      <c r="AB175" s="1186"/>
      <c r="AC175" s="1189"/>
      <c r="AD175" s="1157"/>
      <c r="AE175" s="1157"/>
      <c r="AF175" s="869" t="s">
        <v>2353</v>
      </c>
      <c r="AG175" s="45" t="s">
        <v>49</v>
      </c>
      <c r="AH175" s="727" t="s">
        <v>319</v>
      </c>
      <c r="AI175" s="823">
        <v>43871</v>
      </c>
      <c r="AJ175" s="823">
        <v>44165</v>
      </c>
      <c r="AK175" s="826">
        <f t="shared" si="8"/>
        <v>294</v>
      </c>
      <c r="AL175" s="829">
        <v>0.8</v>
      </c>
      <c r="AM175" s="832" t="s">
        <v>25</v>
      </c>
      <c r="AN175" s="727" t="s">
        <v>270</v>
      </c>
      <c r="AO175" s="727" t="s">
        <v>271</v>
      </c>
      <c r="AP175" s="727"/>
      <c r="AQ175" s="46"/>
    </row>
    <row r="176" spans="1:43" ht="37.5" customHeight="1" thickTop="1" x14ac:dyDescent="0.25">
      <c r="A176" s="1152" t="s">
        <v>343</v>
      </c>
      <c r="B176" s="1075"/>
      <c r="C176" s="1143" t="s">
        <v>203</v>
      </c>
      <c r="D176" s="1143" t="s">
        <v>344</v>
      </c>
      <c r="E176" s="1276" t="s">
        <v>235</v>
      </c>
      <c r="F176" s="1143" t="s">
        <v>205</v>
      </c>
      <c r="G176" s="1143" t="s">
        <v>206</v>
      </c>
      <c r="H176" s="1143" t="s">
        <v>220</v>
      </c>
      <c r="I176" s="1276" t="s">
        <v>236</v>
      </c>
      <c r="J176" s="1143" t="s">
        <v>237</v>
      </c>
      <c r="K176" s="1143" t="s">
        <v>238</v>
      </c>
      <c r="L176" s="1143">
        <v>95</v>
      </c>
      <c r="M176" s="1143" t="s">
        <v>30</v>
      </c>
      <c r="N176" s="1102" t="s">
        <v>239</v>
      </c>
      <c r="O176" s="1075" t="s">
        <v>240</v>
      </c>
      <c r="P176" s="1075" t="s">
        <v>241</v>
      </c>
      <c r="Q176" s="1075" t="s">
        <v>242</v>
      </c>
      <c r="R176" s="1160">
        <v>85</v>
      </c>
      <c r="S176" s="1075" t="s">
        <v>30</v>
      </c>
      <c r="T176" s="1284" t="s">
        <v>320</v>
      </c>
      <c r="U176" s="1166" t="s">
        <v>26</v>
      </c>
      <c r="V176" s="1136" t="s">
        <v>321</v>
      </c>
      <c r="W176" s="1172">
        <v>0.08</v>
      </c>
      <c r="X176" s="1218">
        <v>22</v>
      </c>
      <c r="Y176" s="1155" t="s">
        <v>322</v>
      </c>
      <c r="Z176" s="1155" t="s">
        <v>246</v>
      </c>
      <c r="AA176" s="1282"/>
      <c r="AB176" s="1184"/>
      <c r="AC176" s="1187" t="s">
        <v>525</v>
      </c>
      <c r="AD176" s="1155" t="s">
        <v>247</v>
      </c>
      <c r="AE176" s="1155" t="s">
        <v>248</v>
      </c>
      <c r="AF176" s="864" t="s">
        <v>2354</v>
      </c>
      <c r="AG176" s="40" t="s">
        <v>49</v>
      </c>
      <c r="AH176" s="725" t="s">
        <v>323</v>
      </c>
      <c r="AI176" s="821">
        <v>43857</v>
      </c>
      <c r="AJ176" s="821">
        <v>43870</v>
      </c>
      <c r="AK176" s="824">
        <f t="shared" si="8"/>
        <v>13</v>
      </c>
      <c r="AL176" s="827">
        <v>0.2</v>
      </c>
      <c r="AM176" s="830" t="s">
        <v>25</v>
      </c>
      <c r="AN176" s="725" t="s">
        <v>270</v>
      </c>
      <c r="AO176" s="725" t="s">
        <v>271</v>
      </c>
      <c r="AP176" s="725"/>
      <c r="AQ176" s="42"/>
    </row>
    <row r="177" spans="1:43" ht="73.5" customHeight="1" thickBot="1" x14ac:dyDescent="0.3">
      <c r="A177" s="1154"/>
      <c r="B177" s="1077"/>
      <c r="C177" s="1145"/>
      <c r="D177" s="1145"/>
      <c r="E177" s="1278"/>
      <c r="F177" s="1145"/>
      <c r="G177" s="1145"/>
      <c r="H177" s="1145"/>
      <c r="I177" s="1278"/>
      <c r="J177" s="1145"/>
      <c r="K177" s="1145"/>
      <c r="L177" s="1145"/>
      <c r="M177" s="1145"/>
      <c r="N177" s="1104"/>
      <c r="O177" s="1077"/>
      <c r="P177" s="1077"/>
      <c r="Q177" s="1077"/>
      <c r="R177" s="1162"/>
      <c r="S177" s="1077"/>
      <c r="T177" s="1285"/>
      <c r="U177" s="1168"/>
      <c r="V177" s="1142"/>
      <c r="W177" s="1174"/>
      <c r="X177" s="1220"/>
      <c r="Y177" s="1157"/>
      <c r="Z177" s="1157"/>
      <c r="AA177" s="1283"/>
      <c r="AB177" s="1186"/>
      <c r="AC177" s="1189"/>
      <c r="AD177" s="1157"/>
      <c r="AE177" s="1157"/>
      <c r="AF177" s="869" t="s">
        <v>2355</v>
      </c>
      <c r="AG177" s="45" t="s">
        <v>49</v>
      </c>
      <c r="AH177" s="727" t="s">
        <v>324</v>
      </c>
      <c r="AI177" s="823">
        <v>43871</v>
      </c>
      <c r="AJ177" s="823">
        <v>44165</v>
      </c>
      <c r="AK177" s="826">
        <f t="shared" si="8"/>
        <v>294</v>
      </c>
      <c r="AL177" s="829">
        <v>0.8</v>
      </c>
      <c r="AM177" s="832" t="s">
        <v>25</v>
      </c>
      <c r="AN177" s="727" t="s">
        <v>270</v>
      </c>
      <c r="AO177" s="727" t="s">
        <v>271</v>
      </c>
      <c r="AP177" s="727"/>
      <c r="AQ177" s="46"/>
    </row>
    <row r="178" spans="1:43" ht="59.25" customHeight="1" thickTop="1" x14ac:dyDescent="0.25">
      <c r="A178" s="1152" t="s">
        <v>343</v>
      </c>
      <c r="B178" s="1075"/>
      <c r="C178" s="1143" t="s">
        <v>203</v>
      </c>
      <c r="D178" s="1143" t="s">
        <v>344</v>
      </c>
      <c r="E178" s="1276" t="s">
        <v>235</v>
      </c>
      <c r="F178" s="1143" t="s">
        <v>205</v>
      </c>
      <c r="G178" s="1143" t="s">
        <v>206</v>
      </c>
      <c r="H178" s="1143" t="s">
        <v>220</v>
      </c>
      <c r="I178" s="1276" t="s">
        <v>236</v>
      </c>
      <c r="J178" s="1143" t="s">
        <v>237</v>
      </c>
      <c r="K178" s="1143" t="s">
        <v>238</v>
      </c>
      <c r="L178" s="1143">
        <v>95</v>
      </c>
      <c r="M178" s="1143" t="s">
        <v>30</v>
      </c>
      <c r="N178" s="1102" t="s">
        <v>239</v>
      </c>
      <c r="O178" s="1143" t="s">
        <v>240</v>
      </c>
      <c r="P178" s="1143" t="s">
        <v>284</v>
      </c>
      <c r="Q178" s="1143" t="s">
        <v>255</v>
      </c>
      <c r="R178" s="1201">
        <v>4</v>
      </c>
      <c r="S178" s="1143" t="s">
        <v>245</v>
      </c>
      <c r="T178" s="1304" t="s">
        <v>325</v>
      </c>
      <c r="U178" s="1295" t="s">
        <v>26</v>
      </c>
      <c r="V178" s="1136" t="s">
        <v>326</v>
      </c>
      <c r="W178" s="1172">
        <v>0.06</v>
      </c>
      <c r="X178" s="1175">
        <v>100</v>
      </c>
      <c r="Y178" s="1075" t="s">
        <v>30</v>
      </c>
      <c r="Z178" s="1178" t="s">
        <v>246</v>
      </c>
      <c r="AA178" s="1282"/>
      <c r="AB178" s="1184"/>
      <c r="AC178" s="1187" t="s">
        <v>525</v>
      </c>
      <c r="AD178" s="1155" t="s">
        <v>327</v>
      </c>
      <c r="AE178" s="1155" t="s">
        <v>328</v>
      </c>
      <c r="AF178" s="864" t="s">
        <v>2356</v>
      </c>
      <c r="AG178" s="40" t="s">
        <v>49</v>
      </c>
      <c r="AH178" s="725" t="s">
        <v>329</v>
      </c>
      <c r="AI178" s="821">
        <v>43891</v>
      </c>
      <c r="AJ178" s="821">
        <v>43920</v>
      </c>
      <c r="AK178" s="824">
        <f t="shared" si="8"/>
        <v>29</v>
      </c>
      <c r="AL178" s="827">
        <v>0.2</v>
      </c>
      <c r="AM178" s="830" t="s">
        <v>25</v>
      </c>
      <c r="AN178" s="725" t="s">
        <v>330</v>
      </c>
      <c r="AO178" s="725" t="s">
        <v>331</v>
      </c>
      <c r="AP178" s="725"/>
      <c r="AQ178" s="42"/>
    </row>
    <row r="179" spans="1:43" ht="62.25" customHeight="1" thickBot="1" x14ac:dyDescent="0.3">
      <c r="A179" s="1154"/>
      <c r="B179" s="1077"/>
      <c r="C179" s="1145"/>
      <c r="D179" s="1145"/>
      <c r="E179" s="1278"/>
      <c r="F179" s="1145"/>
      <c r="G179" s="1145"/>
      <c r="H179" s="1145"/>
      <c r="I179" s="1278"/>
      <c r="J179" s="1145"/>
      <c r="K179" s="1145"/>
      <c r="L179" s="1145"/>
      <c r="M179" s="1145"/>
      <c r="N179" s="1104"/>
      <c r="O179" s="1145"/>
      <c r="P179" s="1145"/>
      <c r="Q179" s="1145"/>
      <c r="R179" s="1203"/>
      <c r="S179" s="1145"/>
      <c r="T179" s="1305"/>
      <c r="U179" s="1297"/>
      <c r="V179" s="1142"/>
      <c r="W179" s="1174"/>
      <c r="X179" s="1177"/>
      <c r="Y179" s="1077"/>
      <c r="Z179" s="1180"/>
      <c r="AA179" s="1283"/>
      <c r="AB179" s="1186"/>
      <c r="AC179" s="1189"/>
      <c r="AD179" s="1157"/>
      <c r="AE179" s="1157"/>
      <c r="AF179" s="869" t="s">
        <v>2357</v>
      </c>
      <c r="AG179" s="45" t="s">
        <v>49</v>
      </c>
      <c r="AH179" s="727" t="s">
        <v>332</v>
      </c>
      <c r="AI179" s="823">
        <v>44105</v>
      </c>
      <c r="AJ179" s="823">
        <v>44180</v>
      </c>
      <c r="AK179" s="826">
        <f t="shared" si="8"/>
        <v>75</v>
      </c>
      <c r="AL179" s="829">
        <v>0.8</v>
      </c>
      <c r="AM179" s="832" t="s">
        <v>25</v>
      </c>
      <c r="AN179" s="727" t="s">
        <v>330</v>
      </c>
      <c r="AO179" s="727" t="s">
        <v>331</v>
      </c>
      <c r="AP179" s="727"/>
      <c r="AQ179" s="46"/>
    </row>
    <row r="180" spans="1:43" ht="41.25" thickTop="1" x14ac:dyDescent="0.25">
      <c r="A180" s="1152" t="s">
        <v>343</v>
      </c>
      <c r="B180" s="1075"/>
      <c r="C180" s="1143" t="s">
        <v>203</v>
      </c>
      <c r="D180" s="1143" t="s">
        <v>344</v>
      </c>
      <c r="E180" s="1276" t="s">
        <v>235</v>
      </c>
      <c r="F180" s="1143" t="s">
        <v>205</v>
      </c>
      <c r="G180" s="1143" t="s">
        <v>206</v>
      </c>
      <c r="H180" s="1143" t="s">
        <v>220</v>
      </c>
      <c r="I180" s="1276" t="s">
        <v>236</v>
      </c>
      <c r="J180" s="1143" t="s">
        <v>237</v>
      </c>
      <c r="K180" s="1143" t="s">
        <v>238</v>
      </c>
      <c r="L180" s="1143">
        <v>95</v>
      </c>
      <c r="M180" s="1143" t="s">
        <v>30</v>
      </c>
      <c r="N180" s="1102" t="s">
        <v>239</v>
      </c>
      <c r="O180" s="1143" t="s">
        <v>240</v>
      </c>
      <c r="P180" s="1143" t="s">
        <v>284</v>
      </c>
      <c r="Q180" s="1143" t="s">
        <v>255</v>
      </c>
      <c r="R180" s="1201">
        <v>4</v>
      </c>
      <c r="S180" s="1143" t="s">
        <v>245</v>
      </c>
      <c r="T180" s="1292" t="s">
        <v>333</v>
      </c>
      <c r="U180" s="1295" t="s">
        <v>26</v>
      </c>
      <c r="V180" s="1298" t="s">
        <v>334</v>
      </c>
      <c r="W180" s="1301">
        <v>0.03</v>
      </c>
      <c r="X180" s="1218">
        <v>1</v>
      </c>
      <c r="Y180" s="1075" t="s">
        <v>245</v>
      </c>
      <c r="Z180" s="1178" t="s">
        <v>246</v>
      </c>
      <c r="AA180" s="1184"/>
      <c r="AB180" s="1184"/>
      <c r="AC180" s="1187" t="s">
        <v>525</v>
      </c>
      <c r="AD180" s="1155" t="s">
        <v>335</v>
      </c>
      <c r="AE180" s="1155" t="s">
        <v>336</v>
      </c>
      <c r="AF180" s="863" t="s">
        <v>2358</v>
      </c>
      <c r="AG180" s="40" t="s">
        <v>49</v>
      </c>
      <c r="AH180" s="725" t="s">
        <v>337</v>
      </c>
      <c r="AI180" s="821">
        <v>43876</v>
      </c>
      <c r="AJ180" s="821">
        <v>43889</v>
      </c>
      <c r="AK180" s="824">
        <f t="shared" si="8"/>
        <v>13</v>
      </c>
      <c r="AL180" s="827">
        <v>0.1</v>
      </c>
      <c r="AM180" s="830" t="s">
        <v>25</v>
      </c>
      <c r="AN180" s="725" t="s">
        <v>338</v>
      </c>
      <c r="AO180" s="725" t="s">
        <v>327</v>
      </c>
      <c r="AP180" s="725"/>
      <c r="AQ180" s="42"/>
    </row>
    <row r="181" spans="1:43" ht="54" customHeight="1" x14ac:dyDescent="0.25">
      <c r="A181" s="1153"/>
      <c r="B181" s="1076"/>
      <c r="C181" s="1144"/>
      <c r="D181" s="1144"/>
      <c r="E181" s="1277"/>
      <c r="F181" s="1144"/>
      <c r="G181" s="1144"/>
      <c r="H181" s="1144"/>
      <c r="I181" s="1277"/>
      <c r="J181" s="1144"/>
      <c r="K181" s="1144"/>
      <c r="L181" s="1144"/>
      <c r="M181" s="1144"/>
      <c r="N181" s="1103"/>
      <c r="O181" s="1144"/>
      <c r="P181" s="1144"/>
      <c r="Q181" s="1144"/>
      <c r="R181" s="1202"/>
      <c r="S181" s="1144"/>
      <c r="T181" s="1293"/>
      <c r="U181" s="1296"/>
      <c r="V181" s="1299"/>
      <c r="W181" s="1302"/>
      <c r="X181" s="1219"/>
      <c r="Y181" s="1076"/>
      <c r="Z181" s="1179"/>
      <c r="AA181" s="1185"/>
      <c r="AB181" s="1185"/>
      <c r="AC181" s="1188"/>
      <c r="AD181" s="1156"/>
      <c r="AE181" s="1156"/>
      <c r="AF181" s="870" t="s">
        <v>2359</v>
      </c>
      <c r="AG181" s="43" t="s">
        <v>49</v>
      </c>
      <c r="AH181" s="726" t="s">
        <v>339</v>
      </c>
      <c r="AI181" s="822">
        <v>43891</v>
      </c>
      <c r="AJ181" s="822">
        <v>44073</v>
      </c>
      <c r="AK181" s="825">
        <f t="shared" si="8"/>
        <v>182</v>
      </c>
      <c r="AL181" s="828">
        <v>0.6</v>
      </c>
      <c r="AM181" s="831" t="s">
        <v>25</v>
      </c>
      <c r="AN181" s="726" t="s">
        <v>262</v>
      </c>
      <c r="AO181" s="726" t="s">
        <v>263</v>
      </c>
      <c r="AP181" s="726"/>
      <c r="AQ181" s="44"/>
    </row>
    <row r="182" spans="1:43" ht="27" x14ac:dyDescent="0.25">
      <c r="A182" s="1153"/>
      <c r="B182" s="1076"/>
      <c r="C182" s="1144"/>
      <c r="D182" s="1144"/>
      <c r="E182" s="1277"/>
      <c r="F182" s="1144"/>
      <c r="G182" s="1144"/>
      <c r="H182" s="1144"/>
      <c r="I182" s="1277"/>
      <c r="J182" s="1144"/>
      <c r="K182" s="1144"/>
      <c r="L182" s="1144"/>
      <c r="M182" s="1144"/>
      <c r="N182" s="1103"/>
      <c r="O182" s="1144"/>
      <c r="P182" s="1144"/>
      <c r="Q182" s="1144"/>
      <c r="R182" s="1202"/>
      <c r="S182" s="1144"/>
      <c r="T182" s="1293"/>
      <c r="U182" s="1296"/>
      <c r="V182" s="1299"/>
      <c r="W182" s="1302"/>
      <c r="X182" s="1219"/>
      <c r="Y182" s="1076"/>
      <c r="Z182" s="1179"/>
      <c r="AA182" s="1185"/>
      <c r="AB182" s="1185"/>
      <c r="AC182" s="1188"/>
      <c r="AD182" s="1156"/>
      <c r="AE182" s="1156"/>
      <c r="AF182" s="864" t="s">
        <v>2360</v>
      </c>
      <c r="AG182" s="43" t="s">
        <v>49</v>
      </c>
      <c r="AH182" s="726" t="s">
        <v>340</v>
      </c>
      <c r="AI182" s="822">
        <v>44075</v>
      </c>
      <c r="AJ182" s="822">
        <v>44104</v>
      </c>
      <c r="AK182" s="825">
        <f t="shared" si="8"/>
        <v>29</v>
      </c>
      <c r="AL182" s="828">
        <v>0.1</v>
      </c>
      <c r="AM182" s="831" t="s">
        <v>25</v>
      </c>
      <c r="AN182" s="726" t="s">
        <v>262</v>
      </c>
      <c r="AO182" s="726" t="s">
        <v>263</v>
      </c>
      <c r="AP182" s="726"/>
      <c r="AQ182" s="44"/>
    </row>
    <row r="183" spans="1:43" ht="43.5" customHeight="1" x14ac:dyDescent="0.25">
      <c r="A183" s="1153"/>
      <c r="B183" s="1076"/>
      <c r="C183" s="1144"/>
      <c r="D183" s="1144"/>
      <c r="E183" s="1277"/>
      <c r="F183" s="1144"/>
      <c r="G183" s="1144"/>
      <c r="H183" s="1144"/>
      <c r="I183" s="1277"/>
      <c r="J183" s="1144"/>
      <c r="K183" s="1144"/>
      <c r="L183" s="1144"/>
      <c r="M183" s="1144"/>
      <c r="N183" s="1103"/>
      <c r="O183" s="1144"/>
      <c r="P183" s="1144"/>
      <c r="Q183" s="1144"/>
      <c r="R183" s="1202"/>
      <c r="S183" s="1144"/>
      <c r="T183" s="1293"/>
      <c r="U183" s="1296"/>
      <c r="V183" s="1299"/>
      <c r="W183" s="1302"/>
      <c r="X183" s="1219"/>
      <c r="Y183" s="1076"/>
      <c r="Z183" s="1179"/>
      <c r="AA183" s="1185"/>
      <c r="AB183" s="1185"/>
      <c r="AC183" s="1188"/>
      <c r="AD183" s="1156"/>
      <c r="AE183" s="1156"/>
      <c r="AF183" s="16" t="s">
        <v>2361</v>
      </c>
      <c r="AG183" s="43" t="s">
        <v>49</v>
      </c>
      <c r="AH183" s="726" t="s">
        <v>341</v>
      </c>
      <c r="AI183" s="822">
        <v>44105</v>
      </c>
      <c r="AJ183" s="822">
        <v>44165</v>
      </c>
      <c r="AK183" s="825">
        <f t="shared" si="8"/>
        <v>60</v>
      </c>
      <c r="AL183" s="828">
        <v>0.05</v>
      </c>
      <c r="AM183" s="831" t="s">
        <v>265</v>
      </c>
      <c r="AN183" s="726" t="s">
        <v>262</v>
      </c>
      <c r="AO183" s="726" t="s">
        <v>263</v>
      </c>
      <c r="AP183" s="726"/>
      <c r="AQ183" s="44"/>
    </row>
    <row r="184" spans="1:43" ht="43.5" customHeight="1" thickBot="1" x14ac:dyDescent="0.3">
      <c r="A184" s="1154"/>
      <c r="B184" s="1077"/>
      <c r="C184" s="1145"/>
      <c r="D184" s="1145"/>
      <c r="E184" s="1278"/>
      <c r="F184" s="1145"/>
      <c r="G184" s="1145"/>
      <c r="H184" s="1145"/>
      <c r="I184" s="1278"/>
      <c r="J184" s="1145"/>
      <c r="K184" s="1145"/>
      <c r="L184" s="1145"/>
      <c r="M184" s="1145"/>
      <c r="N184" s="1104"/>
      <c r="O184" s="1145"/>
      <c r="P184" s="1145"/>
      <c r="Q184" s="1145"/>
      <c r="R184" s="1203"/>
      <c r="S184" s="1145"/>
      <c r="T184" s="1294"/>
      <c r="U184" s="1297"/>
      <c r="V184" s="1300"/>
      <c r="W184" s="1303"/>
      <c r="X184" s="1220"/>
      <c r="Y184" s="1077"/>
      <c r="Z184" s="1180"/>
      <c r="AA184" s="1186"/>
      <c r="AB184" s="1186"/>
      <c r="AC184" s="1189"/>
      <c r="AD184" s="1157"/>
      <c r="AE184" s="1157"/>
      <c r="AF184" s="866" t="s">
        <v>2362</v>
      </c>
      <c r="AG184" s="45" t="s">
        <v>49</v>
      </c>
      <c r="AH184" s="727" t="s">
        <v>342</v>
      </c>
      <c r="AI184" s="823">
        <v>44166</v>
      </c>
      <c r="AJ184" s="823">
        <v>44195</v>
      </c>
      <c r="AK184" s="826">
        <f t="shared" si="8"/>
        <v>29</v>
      </c>
      <c r="AL184" s="829">
        <v>0.15</v>
      </c>
      <c r="AM184" s="832" t="s">
        <v>25</v>
      </c>
      <c r="AN184" s="727" t="s">
        <v>262</v>
      </c>
      <c r="AO184" s="727" t="s">
        <v>263</v>
      </c>
      <c r="AP184" s="727"/>
      <c r="AQ184" s="46"/>
    </row>
    <row r="185" spans="1:43" ht="41.25" customHeight="1" thickTop="1" x14ac:dyDescent="0.25">
      <c r="A185" s="1152" t="s">
        <v>343</v>
      </c>
      <c r="B185" s="1143"/>
      <c r="C185" s="1143" t="s">
        <v>203</v>
      </c>
      <c r="D185" s="1143" t="s">
        <v>344</v>
      </c>
      <c r="E185" s="1276" t="s">
        <v>235</v>
      </c>
      <c r="F185" s="1143" t="s">
        <v>205</v>
      </c>
      <c r="G185" s="1143" t="s">
        <v>206</v>
      </c>
      <c r="H185" s="1143" t="s">
        <v>220</v>
      </c>
      <c r="I185" s="1276" t="s">
        <v>236</v>
      </c>
      <c r="J185" s="1143" t="s">
        <v>237</v>
      </c>
      <c r="K185" s="1143" t="s">
        <v>238</v>
      </c>
      <c r="L185" s="1143">
        <v>95</v>
      </c>
      <c r="M185" s="1143" t="s">
        <v>30</v>
      </c>
      <c r="N185" s="1306" t="s">
        <v>239</v>
      </c>
      <c r="O185" s="1143" t="s">
        <v>240</v>
      </c>
      <c r="P185" s="1143" t="s">
        <v>284</v>
      </c>
      <c r="Q185" s="1143" t="s">
        <v>255</v>
      </c>
      <c r="R185" s="1201">
        <v>4</v>
      </c>
      <c r="S185" s="1143" t="s">
        <v>245</v>
      </c>
      <c r="T185" s="1163" t="s">
        <v>347</v>
      </c>
      <c r="U185" s="1166" t="s">
        <v>26</v>
      </c>
      <c r="V185" s="1169" t="s">
        <v>348</v>
      </c>
      <c r="W185" s="1301">
        <v>0.03</v>
      </c>
      <c r="X185" s="1218">
        <v>100</v>
      </c>
      <c r="Y185" s="1143" t="s">
        <v>30</v>
      </c>
      <c r="Z185" s="1178" t="s">
        <v>246</v>
      </c>
      <c r="AA185" s="1215"/>
      <c r="AB185" s="1312"/>
      <c r="AC185" s="1315" t="s">
        <v>526</v>
      </c>
      <c r="AD185" s="1318" t="s">
        <v>327</v>
      </c>
      <c r="AE185" s="1318" t="s">
        <v>328</v>
      </c>
      <c r="AF185" s="872" t="s">
        <v>2363</v>
      </c>
      <c r="AG185" s="56" t="s">
        <v>49</v>
      </c>
      <c r="AH185" s="762" t="s">
        <v>349</v>
      </c>
      <c r="AI185" s="59">
        <v>43876</v>
      </c>
      <c r="AJ185" s="59">
        <v>43920</v>
      </c>
      <c r="AK185" s="824">
        <f t="shared" si="8"/>
        <v>44</v>
      </c>
      <c r="AL185" s="60">
        <v>0.2</v>
      </c>
      <c r="AM185" s="61" t="s">
        <v>25</v>
      </c>
      <c r="AN185" s="762" t="s">
        <v>350</v>
      </c>
      <c r="AO185" s="762" t="s">
        <v>331</v>
      </c>
      <c r="AP185" s="762"/>
      <c r="AQ185" s="62"/>
    </row>
    <row r="186" spans="1:43" ht="42.75" customHeight="1" x14ac:dyDescent="0.25">
      <c r="A186" s="1153"/>
      <c r="B186" s="1144"/>
      <c r="C186" s="1144"/>
      <c r="D186" s="1144"/>
      <c r="E186" s="1277"/>
      <c r="F186" s="1144"/>
      <c r="G186" s="1144"/>
      <c r="H186" s="1144"/>
      <c r="I186" s="1277"/>
      <c r="J186" s="1144"/>
      <c r="K186" s="1144"/>
      <c r="L186" s="1144"/>
      <c r="M186" s="1144"/>
      <c r="N186" s="1307"/>
      <c r="O186" s="1144"/>
      <c r="P186" s="1144"/>
      <c r="Q186" s="1144"/>
      <c r="R186" s="1202"/>
      <c r="S186" s="1144"/>
      <c r="T186" s="1164"/>
      <c r="U186" s="1167"/>
      <c r="V186" s="1170"/>
      <c r="W186" s="1302"/>
      <c r="X186" s="1219"/>
      <c r="Y186" s="1144"/>
      <c r="Z186" s="1179"/>
      <c r="AA186" s="1216"/>
      <c r="AB186" s="1313"/>
      <c r="AC186" s="1316"/>
      <c r="AD186" s="1319"/>
      <c r="AE186" s="1319"/>
      <c r="AF186" s="864" t="s">
        <v>2364</v>
      </c>
      <c r="AG186" s="58" t="s">
        <v>49</v>
      </c>
      <c r="AH186" s="763" t="s">
        <v>351</v>
      </c>
      <c r="AI186" s="63">
        <v>43922</v>
      </c>
      <c r="AJ186" s="63">
        <v>44073</v>
      </c>
      <c r="AK186" s="825">
        <f t="shared" si="8"/>
        <v>151</v>
      </c>
      <c r="AL186" s="64">
        <v>0.6</v>
      </c>
      <c r="AM186" s="65" t="s">
        <v>25</v>
      </c>
      <c r="AN186" s="763" t="s">
        <v>350</v>
      </c>
      <c r="AO186" s="763" t="s">
        <v>331</v>
      </c>
      <c r="AP186" s="763"/>
      <c r="AQ186" s="66"/>
    </row>
    <row r="187" spans="1:43" ht="35.25" customHeight="1" thickBot="1" x14ac:dyDescent="0.3">
      <c r="A187" s="1154"/>
      <c r="B187" s="1145"/>
      <c r="C187" s="1145"/>
      <c r="D187" s="1145"/>
      <c r="E187" s="1278"/>
      <c r="F187" s="1145"/>
      <c r="G187" s="1145"/>
      <c r="H187" s="1145"/>
      <c r="I187" s="1278"/>
      <c r="J187" s="1145"/>
      <c r="K187" s="1145"/>
      <c r="L187" s="1145"/>
      <c r="M187" s="1145"/>
      <c r="N187" s="1308"/>
      <c r="O187" s="1145"/>
      <c r="P187" s="1145"/>
      <c r="Q187" s="1145"/>
      <c r="R187" s="1203"/>
      <c r="S187" s="1145"/>
      <c r="T187" s="1165"/>
      <c r="U187" s="1168"/>
      <c r="V187" s="1171"/>
      <c r="W187" s="1303"/>
      <c r="X187" s="1220"/>
      <c r="Y187" s="1145"/>
      <c r="Z187" s="1180"/>
      <c r="AA187" s="1217"/>
      <c r="AB187" s="1314"/>
      <c r="AC187" s="1317"/>
      <c r="AD187" s="1320"/>
      <c r="AE187" s="1320"/>
      <c r="AF187" s="866" t="s">
        <v>2365</v>
      </c>
      <c r="AG187" s="57" t="s">
        <v>49</v>
      </c>
      <c r="AH187" s="764" t="s">
        <v>352</v>
      </c>
      <c r="AI187" s="67">
        <v>43922</v>
      </c>
      <c r="AJ187" s="67">
        <v>44073</v>
      </c>
      <c r="AK187" s="826">
        <f t="shared" si="8"/>
        <v>151</v>
      </c>
      <c r="AL187" s="68">
        <v>0.2</v>
      </c>
      <c r="AM187" s="69" t="s">
        <v>25</v>
      </c>
      <c r="AN187" s="764" t="s">
        <v>350</v>
      </c>
      <c r="AO187" s="764" t="s">
        <v>331</v>
      </c>
      <c r="AP187" s="764"/>
      <c r="AQ187" s="70"/>
    </row>
    <row r="188" spans="1:43" ht="57.75" customHeight="1" thickTop="1" x14ac:dyDescent="0.25">
      <c r="A188" s="1190" t="s">
        <v>343</v>
      </c>
      <c r="B188" s="1192"/>
      <c r="C188" s="1192" t="s">
        <v>203</v>
      </c>
      <c r="D188" s="1192" t="s">
        <v>344</v>
      </c>
      <c r="E188" s="1194" t="s">
        <v>235</v>
      </c>
      <c r="F188" s="1192" t="s">
        <v>205</v>
      </c>
      <c r="G188" s="1192" t="s">
        <v>206</v>
      </c>
      <c r="H188" s="1192" t="s">
        <v>220</v>
      </c>
      <c r="I188" s="1194" t="s">
        <v>236</v>
      </c>
      <c r="J188" s="1192" t="s">
        <v>237</v>
      </c>
      <c r="K188" s="1192" t="s">
        <v>238</v>
      </c>
      <c r="L188" s="1192">
        <v>95</v>
      </c>
      <c r="M188" s="1192" t="s">
        <v>30</v>
      </c>
      <c r="N188" s="1196" t="s">
        <v>239</v>
      </c>
      <c r="O188" s="1192" t="s">
        <v>240</v>
      </c>
      <c r="P188" s="1192" t="s">
        <v>284</v>
      </c>
      <c r="Q188" s="1192" t="s">
        <v>255</v>
      </c>
      <c r="R188" s="1204">
        <v>4</v>
      </c>
      <c r="S188" s="1192" t="s">
        <v>245</v>
      </c>
      <c r="T188" s="1221" t="s">
        <v>2001</v>
      </c>
      <c r="U188" s="1223" t="s">
        <v>26</v>
      </c>
      <c r="V188" s="1225" t="s">
        <v>2002</v>
      </c>
      <c r="W188" s="1227">
        <v>0.05</v>
      </c>
      <c r="X188" s="1229">
        <v>100</v>
      </c>
      <c r="Y188" s="1192" t="s">
        <v>30</v>
      </c>
      <c r="Z188" s="1231" t="s">
        <v>246</v>
      </c>
      <c r="AA188" s="1233"/>
      <c r="AB188" s="1235"/>
      <c r="AC188" s="1237" t="s">
        <v>525</v>
      </c>
      <c r="AD188" s="1158" t="s">
        <v>1201</v>
      </c>
      <c r="AE188" s="1158" t="s">
        <v>248</v>
      </c>
      <c r="AF188" s="863" t="s">
        <v>2366</v>
      </c>
      <c r="AG188" s="615" t="s">
        <v>49</v>
      </c>
      <c r="AH188" s="725" t="s">
        <v>2003</v>
      </c>
      <c r="AI188" s="821">
        <v>43845</v>
      </c>
      <c r="AJ188" s="821">
        <v>44180</v>
      </c>
      <c r="AK188" s="824"/>
      <c r="AL188" s="827">
        <v>0.8</v>
      </c>
      <c r="AM188" s="830" t="s">
        <v>25</v>
      </c>
      <c r="AN188" s="725" t="s">
        <v>250</v>
      </c>
      <c r="AO188" s="725" t="s">
        <v>251</v>
      </c>
      <c r="AP188" s="725"/>
      <c r="AQ188" s="620"/>
    </row>
    <row r="189" spans="1:43" ht="54.75" customHeight="1" thickBot="1" x14ac:dyDescent="0.3">
      <c r="A189" s="1191"/>
      <c r="B189" s="1193"/>
      <c r="C189" s="1193"/>
      <c r="D189" s="1193"/>
      <c r="E189" s="1195"/>
      <c r="F189" s="1193"/>
      <c r="G189" s="1193"/>
      <c r="H189" s="1193"/>
      <c r="I189" s="1195"/>
      <c r="J189" s="1193"/>
      <c r="K189" s="1193"/>
      <c r="L189" s="1193"/>
      <c r="M189" s="1193"/>
      <c r="N189" s="1197"/>
      <c r="O189" s="1193"/>
      <c r="P189" s="1193"/>
      <c r="Q189" s="1193"/>
      <c r="R189" s="1205"/>
      <c r="S189" s="1193"/>
      <c r="T189" s="1222"/>
      <c r="U189" s="1224"/>
      <c r="V189" s="1226"/>
      <c r="W189" s="1228"/>
      <c r="X189" s="1230"/>
      <c r="Y189" s="1193"/>
      <c r="Z189" s="1232"/>
      <c r="AA189" s="1234"/>
      <c r="AB189" s="1236"/>
      <c r="AC189" s="1238"/>
      <c r="AD189" s="1159"/>
      <c r="AE189" s="1159"/>
      <c r="AF189" s="866" t="s">
        <v>2367</v>
      </c>
      <c r="AG189" s="616" t="s">
        <v>49</v>
      </c>
      <c r="AH189" s="727" t="s">
        <v>2004</v>
      </c>
      <c r="AI189" s="823">
        <v>44180</v>
      </c>
      <c r="AJ189" s="823">
        <v>44195</v>
      </c>
      <c r="AK189" s="826"/>
      <c r="AL189" s="829">
        <v>0.2</v>
      </c>
      <c r="AM189" s="832" t="s">
        <v>25</v>
      </c>
      <c r="AN189" s="727" t="s">
        <v>250</v>
      </c>
      <c r="AO189" s="727" t="s">
        <v>251</v>
      </c>
      <c r="AP189" s="727"/>
      <c r="AQ189" s="622"/>
    </row>
    <row r="190" spans="1:43" ht="43.5" customHeight="1" thickTop="1" x14ac:dyDescent="0.25">
      <c r="A190" s="1099" t="s">
        <v>343</v>
      </c>
      <c r="B190" s="1075"/>
      <c r="C190" s="1075" t="s">
        <v>203</v>
      </c>
      <c r="D190" s="1075" t="s">
        <v>344</v>
      </c>
      <c r="E190" s="1136" t="s">
        <v>235</v>
      </c>
      <c r="F190" s="1075" t="s">
        <v>205</v>
      </c>
      <c r="G190" s="1075" t="s">
        <v>206</v>
      </c>
      <c r="H190" s="1075" t="s">
        <v>220</v>
      </c>
      <c r="I190" s="1136" t="s">
        <v>236</v>
      </c>
      <c r="J190" s="1075" t="s">
        <v>237</v>
      </c>
      <c r="K190" s="1075" t="s">
        <v>238</v>
      </c>
      <c r="L190" s="1075">
        <v>95</v>
      </c>
      <c r="M190" s="1075" t="s">
        <v>30</v>
      </c>
      <c r="N190" s="1102" t="s">
        <v>239</v>
      </c>
      <c r="O190" s="1075" t="s">
        <v>240</v>
      </c>
      <c r="P190" s="1075" t="s">
        <v>284</v>
      </c>
      <c r="Q190" s="1075" t="s">
        <v>255</v>
      </c>
      <c r="R190" s="1160">
        <v>4</v>
      </c>
      <c r="S190" s="1075" t="s">
        <v>245</v>
      </c>
      <c r="T190" s="1163" t="s">
        <v>2010</v>
      </c>
      <c r="U190" s="1166" t="s">
        <v>26</v>
      </c>
      <c r="V190" s="1169" t="s">
        <v>2006</v>
      </c>
      <c r="W190" s="1172">
        <v>0.03</v>
      </c>
      <c r="X190" s="1175">
        <v>1</v>
      </c>
      <c r="Y190" s="1075" t="s">
        <v>245</v>
      </c>
      <c r="Z190" s="1178" t="s">
        <v>246</v>
      </c>
      <c r="AA190" s="1181"/>
      <c r="AB190" s="1184"/>
      <c r="AC190" s="1187" t="s">
        <v>526</v>
      </c>
      <c r="AD190" s="1155" t="s">
        <v>327</v>
      </c>
      <c r="AE190" s="1155" t="s">
        <v>328</v>
      </c>
      <c r="AF190" s="864" t="s">
        <v>2368</v>
      </c>
      <c r="AG190" s="617" t="s">
        <v>49</v>
      </c>
      <c r="AH190" s="725" t="s">
        <v>2007</v>
      </c>
      <c r="AI190" s="494">
        <v>43891</v>
      </c>
      <c r="AJ190" s="821">
        <v>43920</v>
      </c>
      <c r="AK190" s="821"/>
      <c r="AL190" s="827">
        <v>0.2</v>
      </c>
      <c r="AM190" s="830" t="s">
        <v>25</v>
      </c>
      <c r="AN190" s="627" t="s">
        <v>2008</v>
      </c>
      <c r="AO190" s="725" t="s">
        <v>1201</v>
      </c>
      <c r="AP190" s="725"/>
      <c r="AQ190" s="620"/>
    </row>
    <row r="191" spans="1:43" ht="48.75" customHeight="1" x14ac:dyDescent="0.25">
      <c r="A191" s="1100"/>
      <c r="B191" s="1076"/>
      <c r="C191" s="1076"/>
      <c r="D191" s="1076"/>
      <c r="E191" s="1137"/>
      <c r="F191" s="1076"/>
      <c r="G191" s="1076"/>
      <c r="H191" s="1076"/>
      <c r="I191" s="1137"/>
      <c r="J191" s="1076"/>
      <c r="K191" s="1076"/>
      <c r="L191" s="1076"/>
      <c r="M191" s="1076"/>
      <c r="N191" s="1103"/>
      <c r="O191" s="1076"/>
      <c r="P191" s="1076"/>
      <c r="Q191" s="1076"/>
      <c r="R191" s="1161"/>
      <c r="S191" s="1076"/>
      <c r="T191" s="1164"/>
      <c r="U191" s="1167"/>
      <c r="V191" s="1170"/>
      <c r="W191" s="1173"/>
      <c r="X191" s="1176"/>
      <c r="Y191" s="1076"/>
      <c r="Z191" s="1179"/>
      <c r="AA191" s="1182"/>
      <c r="AB191" s="1185"/>
      <c r="AC191" s="1188"/>
      <c r="AD191" s="1156"/>
      <c r="AE191" s="1156"/>
      <c r="AF191" s="16" t="s">
        <v>2369</v>
      </c>
      <c r="AG191" s="618" t="s">
        <v>49</v>
      </c>
      <c r="AH191" s="726" t="s">
        <v>2100</v>
      </c>
      <c r="AI191" s="583">
        <v>43922</v>
      </c>
      <c r="AJ191" s="822">
        <v>44042</v>
      </c>
      <c r="AK191" s="822"/>
      <c r="AL191" s="828">
        <v>0.6</v>
      </c>
      <c r="AM191" s="831" t="s">
        <v>25</v>
      </c>
      <c r="AN191" s="831" t="s">
        <v>2008</v>
      </c>
      <c r="AO191" s="726" t="s">
        <v>1201</v>
      </c>
      <c r="AP191" s="726"/>
      <c r="AQ191" s="621"/>
    </row>
    <row r="192" spans="1:43" ht="60" customHeight="1" thickBot="1" x14ac:dyDescent="0.3">
      <c r="A192" s="1101"/>
      <c r="B192" s="1077"/>
      <c r="C192" s="1077"/>
      <c r="D192" s="1077"/>
      <c r="E192" s="1142"/>
      <c r="F192" s="1077"/>
      <c r="G192" s="1077"/>
      <c r="H192" s="1077"/>
      <c r="I192" s="1142"/>
      <c r="J192" s="1077"/>
      <c r="K192" s="1077"/>
      <c r="L192" s="1077"/>
      <c r="M192" s="1077"/>
      <c r="N192" s="1104"/>
      <c r="O192" s="1077"/>
      <c r="P192" s="1077"/>
      <c r="Q192" s="1077"/>
      <c r="R192" s="1162"/>
      <c r="S192" s="1077"/>
      <c r="T192" s="1165"/>
      <c r="U192" s="1168"/>
      <c r="V192" s="1171"/>
      <c r="W192" s="1174"/>
      <c r="X192" s="1177"/>
      <c r="Y192" s="1077"/>
      <c r="Z192" s="1180"/>
      <c r="AA192" s="1183"/>
      <c r="AB192" s="1186"/>
      <c r="AC192" s="1189"/>
      <c r="AD192" s="1157"/>
      <c r="AE192" s="1157"/>
      <c r="AF192" s="863" t="s">
        <v>2370</v>
      </c>
      <c r="AG192" s="619" t="s">
        <v>49</v>
      </c>
      <c r="AH192" s="727" t="s">
        <v>2009</v>
      </c>
      <c r="AI192" s="495">
        <v>44044</v>
      </c>
      <c r="AJ192" s="823">
        <v>44073</v>
      </c>
      <c r="AK192" s="823"/>
      <c r="AL192" s="829">
        <v>0.2</v>
      </c>
      <c r="AM192" s="832" t="s">
        <v>25</v>
      </c>
      <c r="AN192" s="832" t="s">
        <v>2008</v>
      </c>
      <c r="AO192" s="727" t="s">
        <v>1201</v>
      </c>
      <c r="AP192" s="727"/>
      <c r="AQ192" s="622"/>
    </row>
    <row r="193" spans="1:43" ht="37.5" customHeight="1" thickTop="1" x14ac:dyDescent="0.25">
      <c r="A193" s="1109" t="s">
        <v>53</v>
      </c>
      <c r="B193" s="1090" t="s">
        <v>53</v>
      </c>
      <c r="C193" s="1090" t="s">
        <v>203</v>
      </c>
      <c r="D193" s="1090" t="s">
        <v>217</v>
      </c>
      <c r="E193" s="1198" t="s">
        <v>193</v>
      </c>
      <c r="F193" s="1090" t="s">
        <v>218</v>
      </c>
      <c r="G193" s="1090" t="s">
        <v>219</v>
      </c>
      <c r="H193" s="1090" t="s">
        <v>220</v>
      </c>
      <c r="I193" s="1198" t="s">
        <v>193</v>
      </c>
      <c r="J193" s="1090" t="s">
        <v>221</v>
      </c>
      <c r="K193" s="1198" t="s">
        <v>224</v>
      </c>
      <c r="L193" s="1090">
        <v>85</v>
      </c>
      <c r="M193" s="1090" t="s">
        <v>30</v>
      </c>
      <c r="N193" s="1090" t="s">
        <v>222</v>
      </c>
      <c r="O193" s="1090" t="s">
        <v>194</v>
      </c>
      <c r="P193" s="1090" t="s">
        <v>223</v>
      </c>
      <c r="Q193" s="1198" t="s">
        <v>195</v>
      </c>
      <c r="R193" s="1090">
        <v>85</v>
      </c>
      <c r="S193" s="1090" t="s">
        <v>30</v>
      </c>
      <c r="T193" s="1078" t="s">
        <v>196</v>
      </c>
      <c r="U193" s="1081" t="s">
        <v>26</v>
      </c>
      <c r="V193" s="1210" t="s">
        <v>225</v>
      </c>
      <c r="W193" s="1105">
        <v>0.05</v>
      </c>
      <c r="X193" s="1090">
        <v>85</v>
      </c>
      <c r="Y193" s="1090" t="s">
        <v>57</v>
      </c>
      <c r="Z193" s="1090" t="s">
        <v>31</v>
      </c>
      <c r="AA193" s="1107"/>
      <c r="AB193" s="1107"/>
      <c r="AC193" s="1198" t="s">
        <v>60</v>
      </c>
      <c r="AD193" s="1096" t="s">
        <v>61</v>
      </c>
      <c r="AE193" s="1096" t="s">
        <v>62</v>
      </c>
      <c r="AF193" s="865" t="s">
        <v>2371</v>
      </c>
      <c r="AG193" s="10" t="s">
        <v>49</v>
      </c>
      <c r="AH193" s="735" t="s">
        <v>197</v>
      </c>
      <c r="AI193" s="11">
        <v>43831</v>
      </c>
      <c r="AJ193" s="11">
        <v>43920</v>
      </c>
      <c r="AK193" s="824">
        <f t="shared" ref="AK193:AK199" si="9">AJ193-AI193</f>
        <v>89</v>
      </c>
      <c r="AL193" s="28">
        <v>0.1</v>
      </c>
      <c r="AM193" s="14" t="s">
        <v>25</v>
      </c>
      <c r="AN193" s="683" t="s">
        <v>62</v>
      </c>
      <c r="AO193" s="683" t="s">
        <v>61</v>
      </c>
      <c r="AP193" s="683" t="s">
        <v>50</v>
      </c>
      <c r="AQ193" s="15" t="s">
        <v>65</v>
      </c>
    </row>
    <row r="194" spans="1:43" ht="45" customHeight="1" x14ac:dyDescent="0.25">
      <c r="A194" s="1206"/>
      <c r="B194" s="1091"/>
      <c r="C194" s="1091"/>
      <c r="D194" s="1091"/>
      <c r="E194" s="1199"/>
      <c r="F194" s="1091"/>
      <c r="G194" s="1091"/>
      <c r="H194" s="1091"/>
      <c r="I194" s="1199"/>
      <c r="J194" s="1091"/>
      <c r="K194" s="1199"/>
      <c r="L194" s="1091"/>
      <c r="M194" s="1091"/>
      <c r="N194" s="1091"/>
      <c r="O194" s="1091"/>
      <c r="P194" s="1091"/>
      <c r="Q194" s="1199"/>
      <c r="R194" s="1091"/>
      <c r="S194" s="1091"/>
      <c r="T194" s="1079"/>
      <c r="U194" s="1082"/>
      <c r="V194" s="1211"/>
      <c r="W194" s="1213"/>
      <c r="X194" s="1091"/>
      <c r="Y194" s="1091"/>
      <c r="Z194" s="1091"/>
      <c r="AA194" s="1141"/>
      <c r="AB194" s="1141"/>
      <c r="AC194" s="1199"/>
      <c r="AD194" s="1097"/>
      <c r="AE194" s="1097"/>
      <c r="AF194" s="16" t="s">
        <v>2372</v>
      </c>
      <c r="AG194" s="17" t="s">
        <v>49</v>
      </c>
      <c r="AH194" s="736" t="s">
        <v>198</v>
      </c>
      <c r="AI194" s="18">
        <v>43922</v>
      </c>
      <c r="AJ194" s="18">
        <v>44165</v>
      </c>
      <c r="AK194" s="825">
        <f t="shared" si="9"/>
        <v>243</v>
      </c>
      <c r="AL194" s="29">
        <v>0.2</v>
      </c>
      <c r="AM194" s="20" t="s">
        <v>25</v>
      </c>
      <c r="AN194" s="699" t="s">
        <v>62</v>
      </c>
      <c r="AO194" s="699" t="s">
        <v>61</v>
      </c>
      <c r="AP194" s="699" t="s">
        <v>50</v>
      </c>
      <c r="AQ194" s="21" t="s">
        <v>65</v>
      </c>
    </row>
    <row r="195" spans="1:43" ht="48" customHeight="1" x14ac:dyDescent="0.25">
      <c r="A195" s="1206"/>
      <c r="B195" s="1091"/>
      <c r="C195" s="1091"/>
      <c r="D195" s="1091"/>
      <c r="E195" s="1199"/>
      <c r="F195" s="1091"/>
      <c r="G195" s="1091"/>
      <c r="H195" s="1091"/>
      <c r="I195" s="1199"/>
      <c r="J195" s="1091"/>
      <c r="K195" s="1199"/>
      <c r="L195" s="1091"/>
      <c r="M195" s="1091"/>
      <c r="N195" s="1091"/>
      <c r="O195" s="1091"/>
      <c r="P195" s="1091"/>
      <c r="Q195" s="1199"/>
      <c r="R195" s="1091"/>
      <c r="S195" s="1091"/>
      <c r="T195" s="1079"/>
      <c r="U195" s="1082"/>
      <c r="V195" s="1211"/>
      <c r="W195" s="1213"/>
      <c r="X195" s="1091"/>
      <c r="Y195" s="1091"/>
      <c r="Z195" s="1091"/>
      <c r="AA195" s="1141"/>
      <c r="AB195" s="1141"/>
      <c r="AC195" s="1199"/>
      <c r="AD195" s="1097"/>
      <c r="AE195" s="1097"/>
      <c r="AF195" s="862" t="s">
        <v>2373</v>
      </c>
      <c r="AG195" s="17" t="s">
        <v>49</v>
      </c>
      <c r="AH195" s="736" t="s">
        <v>199</v>
      </c>
      <c r="AI195" s="18">
        <v>44013</v>
      </c>
      <c r="AJ195" s="18">
        <v>44165</v>
      </c>
      <c r="AK195" s="825">
        <f t="shared" si="9"/>
        <v>152</v>
      </c>
      <c r="AL195" s="29">
        <v>0.2</v>
      </c>
      <c r="AM195" s="20" t="s">
        <v>25</v>
      </c>
      <c r="AN195" s="699" t="s">
        <v>62</v>
      </c>
      <c r="AO195" s="699" t="s">
        <v>61</v>
      </c>
      <c r="AP195" s="699" t="s">
        <v>50</v>
      </c>
      <c r="AQ195" s="21" t="s">
        <v>68</v>
      </c>
    </row>
    <row r="196" spans="1:43" ht="45.75" customHeight="1" x14ac:dyDescent="0.25">
      <c r="A196" s="1206"/>
      <c r="B196" s="1091"/>
      <c r="C196" s="1091"/>
      <c r="D196" s="1091"/>
      <c r="E196" s="1199"/>
      <c r="F196" s="1091"/>
      <c r="G196" s="1091"/>
      <c r="H196" s="1091"/>
      <c r="I196" s="1199"/>
      <c r="J196" s="1091"/>
      <c r="K196" s="1199"/>
      <c r="L196" s="1091"/>
      <c r="M196" s="1091"/>
      <c r="N196" s="1091"/>
      <c r="O196" s="1091"/>
      <c r="P196" s="1091"/>
      <c r="Q196" s="1199"/>
      <c r="R196" s="1091"/>
      <c r="S196" s="1091"/>
      <c r="T196" s="1079"/>
      <c r="U196" s="1082"/>
      <c r="V196" s="1211"/>
      <c r="W196" s="1213"/>
      <c r="X196" s="1091"/>
      <c r="Y196" s="1091"/>
      <c r="Z196" s="1091"/>
      <c r="AA196" s="1141"/>
      <c r="AB196" s="1141"/>
      <c r="AC196" s="1199"/>
      <c r="AD196" s="1097"/>
      <c r="AE196" s="1097"/>
      <c r="AF196" s="870" t="s">
        <v>2374</v>
      </c>
      <c r="AG196" s="17" t="s">
        <v>49</v>
      </c>
      <c r="AH196" s="736" t="s">
        <v>200</v>
      </c>
      <c r="AI196" s="18">
        <v>43922</v>
      </c>
      <c r="AJ196" s="18">
        <v>44165</v>
      </c>
      <c r="AK196" s="825">
        <f t="shared" si="9"/>
        <v>243</v>
      </c>
      <c r="AL196" s="29">
        <v>0.3</v>
      </c>
      <c r="AM196" s="20" t="s">
        <v>25</v>
      </c>
      <c r="AN196" s="699" t="s">
        <v>62</v>
      </c>
      <c r="AO196" s="699" t="s">
        <v>61</v>
      </c>
      <c r="AP196" s="699" t="s">
        <v>50</v>
      </c>
      <c r="AQ196" s="21" t="s">
        <v>65</v>
      </c>
    </row>
    <row r="197" spans="1:43" ht="46.5" customHeight="1" thickBot="1" x14ac:dyDescent="0.3">
      <c r="A197" s="1110"/>
      <c r="B197" s="1092"/>
      <c r="C197" s="1092"/>
      <c r="D197" s="1092"/>
      <c r="E197" s="1200"/>
      <c r="F197" s="1092"/>
      <c r="G197" s="1092"/>
      <c r="H197" s="1092"/>
      <c r="I197" s="1200"/>
      <c r="J197" s="1092"/>
      <c r="K197" s="1200"/>
      <c r="L197" s="1092"/>
      <c r="M197" s="1092"/>
      <c r="N197" s="1092"/>
      <c r="O197" s="1092"/>
      <c r="P197" s="1092"/>
      <c r="Q197" s="1200"/>
      <c r="R197" s="1092"/>
      <c r="S197" s="1092"/>
      <c r="T197" s="1080"/>
      <c r="U197" s="1083"/>
      <c r="V197" s="1212"/>
      <c r="W197" s="1214"/>
      <c r="X197" s="1092"/>
      <c r="Y197" s="1092"/>
      <c r="Z197" s="1092"/>
      <c r="AA197" s="1108"/>
      <c r="AB197" s="1108"/>
      <c r="AC197" s="1200"/>
      <c r="AD197" s="1098"/>
      <c r="AE197" s="1098"/>
      <c r="AF197" s="864" t="s">
        <v>2375</v>
      </c>
      <c r="AG197" s="23" t="s">
        <v>49</v>
      </c>
      <c r="AH197" s="737" t="s">
        <v>201</v>
      </c>
      <c r="AI197" s="24">
        <v>44136</v>
      </c>
      <c r="AJ197" s="24">
        <v>44165</v>
      </c>
      <c r="AK197" s="826">
        <f t="shared" si="9"/>
        <v>29</v>
      </c>
      <c r="AL197" s="30">
        <v>0.2</v>
      </c>
      <c r="AM197" s="26" t="s">
        <v>25</v>
      </c>
      <c r="AN197" s="684" t="s">
        <v>62</v>
      </c>
      <c r="AO197" s="684" t="s">
        <v>61</v>
      </c>
      <c r="AP197" s="684" t="s">
        <v>50</v>
      </c>
      <c r="AQ197" s="27" t="s">
        <v>65</v>
      </c>
    </row>
    <row r="198" spans="1:43" ht="113.25" customHeight="1" thickTop="1" thickBot="1" x14ac:dyDescent="0.3">
      <c r="A198" s="71" t="s">
        <v>353</v>
      </c>
      <c r="B198" s="72"/>
      <c r="C198" s="73" t="s">
        <v>354</v>
      </c>
      <c r="D198" s="73" t="s">
        <v>355</v>
      </c>
      <c r="E198" s="74" t="s">
        <v>356</v>
      </c>
      <c r="F198" s="73" t="s">
        <v>357</v>
      </c>
      <c r="G198" s="73" t="s">
        <v>358</v>
      </c>
      <c r="H198" s="73" t="s">
        <v>359</v>
      </c>
      <c r="I198" s="74" t="s">
        <v>360</v>
      </c>
      <c r="J198" s="73" t="s">
        <v>361</v>
      </c>
      <c r="K198" s="74" t="s">
        <v>362</v>
      </c>
      <c r="L198" s="73">
        <v>100</v>
      </c>
      <c r="M198" s="74" t="s">
        <v>30</v>
      </c>
      <c r="N198" s="75" t="s">
        <v>363</v>
      </c>
      <c r="O198" s="72" t="s">
        <v>364</v>
      </c>
      <c r="P198" s="72" t="s">
        <v>365</v>
      </c>
      <c r="Q198" s="76" t="s">
        <v>366</v>
      </c>
      <c r="R198" s="77">
        <v>12</v>
      </c>
      <c r="S198" s="72" t="s">
        <v>245</v>
      </c>
      <c r="T198" s="1013" t="s">
        <v>367</v>
      </c>
      <c r="U198" s="744" t="s">
        <v>26</v>
      </c>
      <c r="V198" s="79" t="s">
        <v>368</v>
      </c>
      <c r="W198" s="80">
        <v>0.01</v>
      </c>
      <c r="X198" s="72">
        <v>100</v>
      </c>
      <c r="Y198" s="72" t="s">
        <v>30</v>
      </c>
      <c r="Z198" s="81" t="s">
        <v>246</v>
      </c>
      <c r="AA198" s="82"/>
      <c r="AB198" s="83"/>
      <c r="AC198" s="85" t="s">
        <v>527</v>
      </c>
      <c r="AD198" s="84" t="s">
        <v>369</v>
      </c>
      <c r="AE198" s="84" t="s">
        <v>370</v>
      </c>
      <c r="AF198" s="865" t="s">
        <v>2376</v>
      </c>
      <c r="AG198" s="78" t="s">
        <v>49</v>
      </c>
      <c r="AH198" s="751" t="s">
        <v>371</v>
      </c>
      <c r="AI198" s="988">
        <v>43832</v>
      </c>
      <c r="AJ198" s="988">
        <v>43951</v>
      </c>
      <c r="AK198" s="86">
        <f t="shared" si="9"/>
        <v>119</v>
      </c>
      <c r="AL198" s="87">
        <v>1</v>
      </c>
      <c r="AM198" s="88" t="s">
        <v>25</v>
      </c>
      <c r="AN198" s="733" t="s">
        <v>372</v>
      </c>
      <c r="AO198" s="751" t="s">
        <v>373</v>
      </c>
      <c r="AP198" s="733" t="s">
        <v>374</v>
      </c>
      <c r="AQ198" s="89" t="s">
        <v>495</v>
      </c>
    </row>
    <row r="199" spans="1:43" ht="105" customHeight="1" thickTop="1" thickBot="1" x14ac:dyDescent="0.3">
      <c r="A199" s="90" t="s">
        <v>353</v>
      </c>
      <c r="B199" s="91"/>
      <c r="C199" s="92" t="s">
        <v>354</v>
      </c>
      <c r="D199" s="92" t="s">
        <v>355</v>
      </c>
      <c r="E199" s="93" t="s">
        <v>356</v>
      </c>
      <c r="F199" s="92" t="s">
        <v>357</v>
      </c>
      <c r="G199" s="92" t="s">
        <v>358</v>
      </c>
      <c r="H199" s="92" t="s">
        <v>359</v>
      </c>
      <c r="I199" s="93" t="s">
        <v>360</v>
      </c>
      <c r="J199" s="92" t="s">
        <v>361</v>
      </c>
      <c r="K199" s="93" t="s">
        <v>362</v>
      </c>
      <c r="L199" s="92">
        <v>100</v>
      </c>
      <c r="M199" s="93" t="s">
        <v>30</v>
      </c>
      <c r="N199" s="94" t="s">
        <v>363</v>
      </c>
      <c r="O199" s="91" t="s">
        <v>364</v>
      </c>
      <c r="P199" s="91" t="s">
        <v>365</v>
      </c>
      <c r="Q199" s="95" t="s">
        <v>366</v>
      </c>
      <c r="R199" s="96">
        <v>12</v>
      </c>
      <c r="S199" s="91" t="s">
        <v>245</v>
      </c>
      <c r="T199" s="1014" t="s">
        <v>375</v>
      </c>
      <c r="U199" s="98" t="s">
        <v>26</v>
      </c>
      <c r="V199" s="99" t="s">
        <v>376</v>
      </c>
      <c r="W199" s="100">
        <v>0.01</v>
      </c>
      <c r="X199" s="91">
        <v>100</v>
      </c>
      <c r="Y199" s="91" t="s">
        <v>30</v>
      </c>
      <c r="Z199" s="101" t="s">
        <v>246</v>
      </c>
      <c r="AA199" s="102"/>
      <c r="AB199" s="103"/>
      <c r="AC199" s="105" t="s">
        <v>527</v>
      </c>
      <c r="AD199" s="104" t="s">
        <v>369</v>
      </c>
      <c r="AE199" s="104" t="s">
        <v>370</v>
      </c>
      <c r="AF199" s="873" t="s">
        <v>2377</v>
      </c>
      <c r="AG199" s="98" t="s">
        <v>49</v>
      </c>
      <c r="AH199" s="105" t="s">
        <v>377</v>
      </c>
      <c r="AI199" s="989">
        <v>43832</v>
      </c>
      <c r="AJ199" s="989">
        <v>43951</v>
      </c>
      <c r="AK199" s="2">
        <f t="shared" si="9"/>
        <v>119</v>
      </c>
      <c r="AL199" s="106">
        <v>1</v>
      </c>
      <c r="AM199" s="107" t="s">
        <v>25</v>
      </c>
      <c r="AN199" s="94" t="s">
        <v>372</v>
      </c>
      <c r="AO199" s="105" t="s">
        <v>373</v>
      </c>
      <c r="AP199" s="94" t="s">
        <v>374</v>
      </c>
      <c r="AQ199" s="108" t="s">
        <v>495</v>
      </c>
    </row>
    <row r="200" spans="1:43" ht="62.25" customHeight="1" thickTop="1" x14ac:dyDescent="0.25">
      <c r="A200" s="1321" t="s">
        <v>353</v>
      </c>
      <c r="B200" s="1322"/>
      <c r="C200" s="1323" t="s">
        <v>354</v>
      </c>
      <c r="D200" s="1323" t="s">
        <v>355</v>
      </c>
      <c r="E200" s="1323" t="s">
        <v>356</v>
      </c>
      <c r="F200" s="1323" t="s">
        <v>357</v>
      </c>
      <c r="G200" s="1323" t="s">
        <v>358</v>
      </c>
      <c r="H200" s="1323" t="s">
        <v>359</v>
      </c>
      <c r="I200" s="1324" t="s">
        <v>360</v>
      </c>
      <c r="J200" s="1323" t="s">
        <v>361</v>
      </c>
      <c r="K200" s="1324" t="s">
        <v>362</v>
      </c>
      <c r="L200" s="1323">
        <v>100</v>
      </c>
      <c r="M200" s="1323" t="s">
        <v>30</v>
      </c>
      <c r="N200" s="1325" t="s">
        <v>363</v>
      </c>
      <c r="O200" s="1326" t="s">
        <v>364</v>
      </c>
      <c r="P200" s="1326" t="s">
        <v>365</v>
      </c>
      <c r="Q200" s="1326" t="s">
        <v>366</v>
      </c>
      <c r="R200" s="1327">
        <v>12</v>
      </c>
      <c r="S200" s="1326" t="s">
        <v>245</v>
      </c>
      <c r="T200" s="1328" t="s">
        <v>378</v>
      </c>
      <c r="U200" s="1333" t="s">
        <v>26</v>
      </c>
      <c r="V200" s="1334" t="s">
        <v>379</v>
      </c>
      <c r="W200" s="1335">
        <v>0.01</v>
      </c>
      <c r="X200" s="1326">
        <v>1</v>
      </c>
      <c r="Y200" s="1326" t="s">
        <v>245</v>
      </c>
      <c r="Z200" s="1336" t="s">
        <v>246</v>
      </c>
      <c r="AA200" s="1337"/>
      <c r="AB200" s="1309"/>
      <c r="AC200" s="1311" t="s">
        <v>526</v>
      </c>
      <c r="AD200" s="1330" t="s">
        <v>369</v>
      </c>
      <c r="AE200" s="1330" t="s">
        <v>370</v>
      </c>
      <c r="AF200" s="863" t="s">
        <v>2378</v>
      </c>
      <c r="AG200" s="109" t="s">
        <v>49</v>
      </c>
      <c r="AH200" s="110" t="s">
        <v>380</v>
      </c>
      <c r="AI200" s="111">
        <v>43845</v>
      </c>
      <c r="AJ200" s="111">
        <v>44195</v>
      </c>
      <c r="AK200" s="112">
        <f t="shared" ref="AK200:AK224" si="10">AJ200-AI200</f>
        <v>350</v>
      </c>
      <c r="AL200" s="113">
        <v>0.5</v>
      </c>
      <c r="AM200" s="114" t="s">
        <v>25</v>
      </c>
      <c r="AN200" s="769" t="s">
        <v>372</v>
      </c>
      <c r="AO200" s="761" t="s">
        <v>373</v>
      </c>
      <c r="AP200" s="769"/>
      <c r="AQ200" s="115"/>
    </row>
    <row r="201" spans="1:43" ht="50.25" customHeight="1" thickBot="1" x14ac:dyDescent="0.3">
      <c r="A201" s="1154"/>
      <c r="B201" s="1193"/>
      <c r="C201" s="1145"/>
      <c r="D201" s="1145"/>
      <c r="E201" s="1145"/>
      <c r="F201" s="1145"/>
      <c r="G201" s="1145"/>
      <c r="H201" s="1145"/>
      <c r="I201" s="1278"/>
      <c r="J201" s="1145"/>
      <c r="K201" s="1278"/>
      <c r="L201" s="1145"/>
      <c r="M201" s="1145"/>
      <c r="N201" s="1104"/>
      <c r="O201" s="1077"/>
      <c r="P201" s="1077"/>
      <c r="Q201" s="1077"/>
      <c r="R201" s="1074"/>
      <c r="S201" s="1077"/>
      <c r="T201" s="1329"/>
      <c r="U201" s="1168"/>
      <c r="V201" s="1171"/>
      <c r="W201" s="1174"/>
      <c r="X201" s="1077"/>
      <c r="Y201" s="1077"/>
      <c r="Z201" s="1180"/>
      <c r="AA201" s="1275"/>
      <c r="AB201" s="1310"/>
      <c r="AC201" s="1189"/>
      <c r="AD201" s="1157"/>
      <c r="AE201" s="1157"/>
      <c r="AF201" s="863" t="s">
        <v>2379</v>
      </c>
      <c r="AG201" s="45" t="s">
        <v>49</v>
      </c>
      <c r="AH201" s="116" t="s">
        <v>381</v>
      </c>
      <c r="AI201" s="823">
        <v>43862</v>
      </c>
      <c r="AJ201" s="823">
        <v>44012</v>
      </c>
      <c r="AK201" s="826">
        <f t="shared" si="10"/>
        <v>150</v>
      </c>
      <c r="AL201" s="829">
        <v>0.5</v>
      </c>
      <c r="AM201" s="832" t="s">
        <v>25</v>
      </c>
      <c r="AN201" s="695" t="s">
        <v>372</v>
      </c>
      <c r="AO201" s="727" t="s">
        <v>373</v>
      </c>
      <c r="AP201" s="695"/>
      <c r="AQ201" s="117"/>
    </row>
    <row r="202" spans="1:43" ht="46.5" customHeight="1" thickTop="1" x14ac:dyDescent="0.25">
      <c r="A202" s="1152" t="s">
        <v>353</v>
      </c>
      <c r="B202" s="1075"/>
      <c r="C202" s="1143" t="s">
        <v>354</v>
      </c>
      <c r="D202" s="1143" t="s">
        <v>355</v>
      </c>
      <c r="E202" s="1143" t="s">
        <v>356</v>
      </c>
      <c r="F202" s="1143" t="s">
        <v>357</v>
      </c>
      <c r="G202" s="1143" t="s">
        <v>358</v>
      </c>
      <c r="H202" s="1143" t="s">
        <v>359</v>
      </c>
      <c r="I202" s="1276" t="s">
        <v>360</v>
      </c>
      <c r="J202" s="1143" t="s">
        <v>361</v>
      </c>
      <c r="K202" s="1276" t="s">
        <v>362</v>
      </c>
      <c r="L202" s="1143">
        <v>100</v>
      </c>
      <c r="M202" s="1143" t="s">
        <v>30</v>
      </c>
      <c r="N202" s="1102" t="s">
        <v>363</v>
      </c>
      <c r="O202" s="1075" t="s">
        <v>364</v>
      </c>
      <c r="P202" s="1075" t="s">
        <v>365</v>
      </c>
      <c r="Q202" s="1075" t="s">
        <v>366</v>
      </c>
      <c r="R202" s="1072">
        <v>12</v>
      </c>
      <c r="S202" s="1075" t="s">
        <v>245</v>
      </c>
      <c r="T202" s="1331" t="s">
        <v>382</v>
      </c>
      <c r="U202" s="1166" t="s">
        <v>26</v>
      </c>
      <c r="V202" s="1169" t="s">
        <v>383</v>
      </c>
      <c r="W202" s="1172">
        <v>0.01</v>
      </c>
      <c r="X202" s="1075">
        <v>1</v>
      </c>
      <c r="Y202" s="1075" t="s">
        <v>245</v>
      </c>
      <c r="Z202" s="1178" t="s">
        <v>246</v>
      </c>
      <c r="AA202" s="1273"/>
      <c r="AB202" s="1341"/>
      <c r="AC202" s="1187" t="s">
        <v>526</v>
      </c>
      <c r="AD202" s="1155" t="s">
        <v>369</v>
      </c>
      <c r="AE202" s="1155" t="s">
        <v>370</v>
      </c>
      <c r="AF202" s="9" t="s">
        <v>2380</v>
      </c>
      <c r="AG202" s="713" t="s">
        <v>49</v>
      </c>
      <c r="AH202" s="118" t="s">
        <v>384</v>
      </c>
      <c r="AI202" s="821">
        <v>43845</v>
      </c>
      <c r="AJ202" s="821">
        <v>44195</v>
      </c>
      <c r="AK202" s="824">
        <f t="shared" si="10"/>
        <v>350</v>
      </c>
      <c r="AL202" s="827">
        <v>0.33</v>
      </c>
      <c r="AM202" s="830" t="s">
        <v>25</v>
      </c>
      <c r="AN202" s="693" t="s">
        <v>372</v>
      </c>
      <c r="AO202" s="725" t="s">
        <v>373</v>
      </c>
      <c r="AP202" s="693"/>
      <c r="AQ202" s="119"/>
    </row>
    <row r="203" spans="1:43" ht="41.25" customHeight="1" x14ac:dyDescent="0.25">
      <c r="A203" s="1153"/>
      <c r="B203" s="1076"/>
      <c r="C203" s="1144"/>
      <c r="D203" s="1144"/>
      <c r="E203" s="1144"/>
      <c r="F203" s="1144"/>
      <c r="G203" s="1144"/>
      <c r="H203" s="1144"/>
      <c r="I203" s="1277"/>
      <c r="J203" s="1144"/>
      <c r="K203" s="1277"/>
      <c r="L203" s="1144"/>
      <c r="M203" s="1144"/>
      <c r="N203" s="1103"/>
      <c r="O203" s="1076"/>
      <c r="P203" s="1076"/>
      <c r="Q203" s="1076"/>
      <c r="R203" s="1073"/>
      <c r="S203" s="1076"/>
      <c r="T203" s="1332"/>
      <c r="U203" s="1167"/>
      <c r="V203" s="1170"/>
      <c r="W203" s="1173"/>
      <c r="X203" s="1076"/>
      <c r="Y203" s="1076"/>
      <c r="Z203" s="1179"/>
      <c r="AA203" s="1274"/>
      <c r="AB203" s="1342"/>
      <c r="AC203" s="1188"/>
      <c r="AD203" s="1156"/>
      <c r="AE203" s="1156"/>
      <c r="AF203" s="16" t="s">
        <v>2381</v>
      </c>
      <c r="AG203" s="714" t="s">
        <v>49</v>
      </c>
      <c r="AH203" s="132" t="s">
        <v>385</v>
      </c>
      <c r="AI203" s="822">
        <v>43862</v>
      </c>
      <c r="AJ203" s="822">
        <v>44012</v>
      </c>
      <c r="AK203" s="825">
        <f t="shared" si="10"/>
        <v>150</v>
      </c>
      <c r="AL203" s="828">
        <v>0.33</v>
      </c>
      <c r="AM203" s="831" t="s">
        <v>25</v>
      </c>
      <c r="AN203" s="694" t="s">
        <v>372</v>
      </c>
      <c r="AO203" s="726" t="s">
        <v>373</v>
      </c>
      <c r="AP203" s="694"/>
      <c r="AQ203" s="158"/>
    </row>
    <row r="204" spans="1:43" ht="49.5" customHeight="1" thickBot="1" x14ac:dyDescent="0.3">
      <c r="A204" s="1154"/>
      <c r="B204" s="1077"/>
      <c r="C204" s="1145"/>
      <c r="D204" s="1145"/>
      <c r="E204" s="1145"/>
      <c r="F204" s="1145"/>
      <c r="G204" s="1145"/>
      <c r="H204" s="1145"/>
      <c r="I204" s="1278"/>
      <c r="J204" s="1145"/>
      <c r="K204" s="1278"/>
      <c r="L204" s="1145"/>
      <c r="M204" s="1145"/>
      <c r="N204" s="1104"/>
      <c r="O204" s="1077"/>
      <c r="P204" s="1077"/>
      <c r="Q204" s="1077"/>
      <c r="R204" s="1074"/>
      <c r="S204" s="1077"/>
      <c r="T204" s="1329"/>
      <c r="U204" s="1168"/>
      <c r="V204" s="1171"/>
      <c r="W204" s="1174"/>
      <c r="X204" s="1077"/>
      <c r="Y204" s="1077"/>
      <c r="Z204" s="1180"/>
      <c r="AA204" s="1275"/>
      <c r="AB204" s="1310"/>
      <c r="AC204" s="1189"/>
      <c r="AD204" s="1157"/>
      <c r="AE204" s="1157"/>
      <c r="AF204" s="934" t="s">
        <v>2382</v>
      </c>
      <c r="AG204" s="715" t="s">
        <v>49</v>
      </c>
      <c r="AH204" s="116" t="s">
        <v>386</v>
      </c>
      <c r="AI204" s="823">
        <v>43922</v>
      </c>
      <c r="AJ204" s="823">
        <v>44195</v>
      </c>
      <c r="AK204" s="826">
        <f t="shared" si="10"/>
        <v>273</v>
      </c>
      <c r="AL204" s="829">
        <v>0.34</v>
      </c>
      <c r="AM204" s="832" t="s">
        <v>25</v>
      </c>
      <c r="AN204" s="695" t="s">
        <v>372</v>
      </c>
      <c r="AO204" s="727" t="s">
        <v>373</v>
      </c>
      <c r="AP204" s="695"/>
      <c r="AQ204" s="117"/>
    </row>
    <row r="205" spans="1:43" ht="52.5" customHeight="1" thickTop="1" x14ac:dyDescent="0.25">
      <c r="A205" s="1338" t="s">
        <v>353</v>
      </c>
      <c r="B205" s="1322"/>
      <c r="C205" s="1339" t="s">
        <v>354</v>
      </c>
      <c r="D205" s="1339" t="s">
        <v>355</v>
      </c>
      <c r="E205" s="1339" t="s">
        <v>356</v>
      </c>
      <c r="F205" s="1339" t="s">
        <v>357</v>
      </c>
      <c r="G205" s="1339" t="s">
        <v>358</v>
      </c>
      <c r="H205" s="1339" t="s">
        <v>359</v>
      </c>
      <c r="I205" s="1340" t="s">
        <v>360</v>
      </c>
      <c r="J205" s="1339" t="s">
        <v>361</v>
      </c>
      <c r="K205" s="1340" t="s">
        <v>362</v>
      </c>
      <c r="L205" s="1339">
        <v>100</v>
      </c>
      <c r="M205" s="1339" t="s">
        <v>30</v>
      </c>
      <c r="N205" s="1350" t="s">
        <v>363</v>
      </c>
      <c r="O205" s="1322" t="s">
        <v>364</v>
      </c>
      <c r="P205" s="1322" t="s">
        <v>365</v>
      </c>
      <c r="Q205" s="1322" t="s">
        <v>366</v>
      </c>
      <c r="R205" s="1351">
        <v>12</v>
      </c>
      <c r="S205" s="1322" t="s">
        <v>245</v>
      </c>
      <c r="T205" s="1343" t="s">
        <v>387</v>
      </c>
      <c r="U205" s="1344" t="s">
        <v>26</v>
      </c>
      <c r="V205" s="1345" t="s">
        <v>388</v>
      </c>
      <c r="W205" s="1346">
        <v>0.01</v>
      </c>
      <c r="X205" s="1347">
        <v>1</v>
      </c>
      <c r="Y205" s="1347" t="s">
        <v>245</v>
      </c>
      <c r="Z205" s="1348" t="s">
        <v>246</v>
      </c>
      <c r="AA205" s="1349"/>
      <c r="AB205" s="1352"/>
      <c r="AC205" s="1353" t="s">
        <v>526</v>
      </c>
      <c r="AD205" s="1354" t="s">
        <v>369</v>
      </c>
      <c r="AE205" s="1354" t="s">
        <v>370</v>
      </c>
      <c r="AF205" s="872" t="s">
        <v>2383</v>
      </c>
      <c r="AG205" s="779" t="s">
        <v>49</v>
      </c>
      <c r="AH205" s="110" t="s">
        <v>389</v>
      </c>
      <c r="AI205" s="111">
        <v>43480</v>
      </c>
      <c r="AJ205" s="111">
        <v>43495</v>
      </c>
      <c r="AK205" s="112">
        <f t="shared" si="10"/>
        <v>15</v>
      </c>
      <c r="AL205" s="113">
        <v>0.5</v>
      </c>
      <c r="AM205" s="114" t="s">
        <v>25</v>
      </c>
      <c r="AN205" s="769" t="s">
        <v>372</v>
      </c>
      <c r="AO205" s="761" t="s">
        <v>373</v>
      </c>
      <c r="AP205" s="769"/>
      <c r="AQ205" s="115"/>
    </row>
    <row r="206" spans="1:43" ht="64.5" customHeight="1" thickBot="1" x14ac:dyDescent="0.3">
      <c r="A206" s="1338"/>
      <c r="B206" s="1322"/>
      <c r="C206" s="1339"/>
      <c r="D206" s="1339"/>
      <c r="E206" s="1339"/>
      <c r="F206" s="1339"/>
      <c r="G206" s="1339"/>
      <c r="H206" s="1339"/>
      <c r="I206" s="1340"/>
      <c r="J206" s="1339"/>
      <c r="K206" s="1340"/>
      <c r="L206" s="1339"/>
      <c r="M206" s="1339"/>
      <c r="N206" s="1350"/>
      <c r="O206" s="1322"/>
      <c r="P206" s="1322"/>
      <c r="Q206" s="1322"/>
      <c r="R206" s="1351"/>
      <c r="S206" s="1322"/>
      <c r="T206" s="1343"/>
      <c r="U206" s="1344"/>
      <c r="V206" s="1345"/>
      <c r="W206" s="1346"/>
      <c r="X206" s="1347"/>
      <c r="Y206" s="1347"/>
      <c r="Z206" s="1348"/>
      <c r="AA206" s="1349"/>
      <c r="AB206" s="1352"/>
      <c r="AC206" s="1353"/>
      <c r="AD206" s="1354"/>
      <c r="AE206" s="1354"/>
      <c r="AF206" s="864" t="s">
        <v>2384</v>
      </c>
      <c r="AG206" s="121" t="s">
        <v>49</v>
      </c>
      <c r="AH206" s="122" t="s">
        <v>390</v>
      </c>
      <c r="AI206" s="123">
        <v>43497</v>
      </c>
      <c r="AJ206" s="123">
        <v>43646</v>
      </c>
      <c r="AK206" s="124">
        <f t="shared" si="10"/>
        <v>149</v>
      </c>
      <c r="AL206" s="125">
        <v>0.5</v>
      </c>
      <c r="AM206" s="126" t="s">
        <v>25</v>
      </c>
      <c r="AN206" s="795" t="s">
        <v>372</v>
      </c>
      <c r="AO206" s="794" t="s">
        <v>373</v>
      </c>
      <c r="AP206" s="795"/>
      <c r="AQ206" s="129"/>
    </row>
    <row r="207" spans="1:43" ht="54.75" thickTop="1" x14ac:dyDescent="0.25">
      <c r="A207" s="1152" t="s">
        <v>353</v>
      </c>
      <c r="B207" s="1075"/>
      <c r="C207" s="1143" t="s">
        <v>354</v>
      </c>
      <c r="D207" s="1143" t="s">
        <v>355</v>
      </c>
      <c r="E207" s="1143" t="s">
        <v>356</v>
      </c>
      <c r="F207" s="1143" t="s">
        <v>357</v>
      </c>
      <c r="G207" s="1143" t="s">
        <v>358</v>
      </c>
      <c r="H207" s="1143" t="s">
        <v>359</v>
      </c>
      <c r="I207" s="1276" t="s">
        <v>360</v>
      </c>
      <c r="J207" s="1143" t="s">
        <v>361</v>
      </c>
      <c r="K207" s="1276" t="s">
        <v>362</v>
      </c>
      <c r="L207" s="1143">
        <v>100</v>
      </c>
      <c r="M207" s="1143" t="s">
        <v>30</v>
      </c>
      <c r="N207" s="1102" t="s">
        <v>363</v>
      </c>
      <c r="O207" s="1075" t="s">
        <v>364</v>
      </c>
      <c r="P207" s="1075" t="s">
        <v>365</v>
      </c>
      <c r="Q207" s="1075" t="s">
        <v>366</v>
      </c>
      <c r="R207" s="1072">
        <v>12</v>
      </c>
      <c r="S207" s="1075" t="s">
        <v>245</v>
      </c>
      <c r="T207" s="1331" t="s">
        <v>391</v>
      </c>
      <c r="U207" s="1166" t="s">
        <v>26</v>
      </c>
      <c r="V207" s="1169" t="s">
        <v>392</v>
      </c>
      <c r="W207" s="1172">
        <v>0.01</v>
      </c>
      <c r="X207" s="1075">
        <v>1</v>
      </c>
      <c r="Y207" s="1075" t="s">
        <v>245</v>
      </c>
      <c r="Z207" s="1178" t="s">
        <v>246</v>
      </c>
      <c r="AA207" s="1273"/>
      <c r="AB207" s="1341"/>
      <c r="AC207" s="1187" t="s">
        <v>527</v>
      </c>
      <c r="AD207" s="1155" t="s">
        <v>369</v>
      </c>
      <c r="AE207" s="1155" t="s">
        <v>370</v>
      </c>
      <c r="AF207" s="9" t="s">
        <v>2385</v>
      </c>
      <c r="AG207" s="713" t="s">
        <v>49</v>
      </c>
      <c r="AH207" s="118" t="s">
        <v>393</v>
      </c>
      <c r="AI207" s="130">
        <v>44013</v>
      </c>
      <c r="AJ207" s="130">
        <v>44195</v>
      </c>
      <c r="AK207" s="824">
        <f t="shared" si="10"/>
        <v>182</v>
      </c>
      <c r="AL207" s="827">
        <v>0.2</v>
      </c>
      <c r="AM207" s="830" t="s">
        <v>25</v>
      </c>
      <c r="AN207" s="693" t="s">
        <v>372</v>
      </c>
      <c r="AO207" s="725" t="s">
        <v>373</v>
      </c>
      <c r="AP207" s="693" t="s">
        <v>374</v>
      </c>
      <c r="AQ207" s="814" t="s">
        <v>495</v>
      </c>
    </row>
    <row r="208" spans="1:43" ht="54" x14ac:dyDescent="0.25">
      <c r="A208" s="1153"/>
      <c r="B208" s="1076"/>
      <c r="C208" s="1144"/>
      <c r="D208" s="1144"/>
      <c r="E208" s="1144"/>
      <c r="F208" s="1144"/>
      <c r="G208" s="1144"/>
      <c r="H208" s="1144"/>
      <c r="I208" s="1277"/>
      <c r="J208" s="1144"/>
      <c r="K208" s="1277"/>
      <c r="L208" s="1144"/>
      <c r="M208" s="1144"/>
      <c r="N208" s="1103"/>
      <c r="O208" s="1076"/>
      <c r="P208" s="1076"/>
      <c r="Q208" s="1076"/>
      <c r="R208" s="1073"/>
      <c r="S208" s="1076"/>
      <c r="T208" s="1332"/>
      <c r="U208" s="1167"/>
      <c r="V208" s="1170"/>
      <c r="W208" s="1173"/>
      <c r="X208" s="1076"/>
      <c r="Y208" s="1076"/>
      <c r="Z208" s="1179"/>
      <c r="AA208" s="1274"/>
      <c r="AB208" s="1342"/>
      <c r="AC208" s="1188"/>
      <c r="AD208" s="1156"/>
      <c r="AE208" s="1156"/>
      <c r="AF208" s="16" t="s">
        <v>2386</v>
      </c>
      <c r="AG208" s="714" t="s">
        <v>49</v>
      </c>
      <c r="AH208" s="132" t="s">
        <v>496</v>
      </c>
      <c r="AI208" s="133">
        <v>43864</v>
      </c>
      <c r="AJ208" s="133">
        <v>43921</v>
      </c>
      <c r="AK208" s="825">
        <f t="shared" si="10"/>
        <v>57</v>
      </c>
      <c r="AL208" s="828">
        <v>0.1</v>
      </c>
      <c r="AM208" s="831" t="s">
        <v>25</v>
      </c>
      <c r="AN208" s="694" t="s">
        <v>372</v>
      </c>
      <c r="AO208" s="726" t="s">
        <v>373</v>
      </c>
      <c r="AP208" s="694" t="s">
        <v>374</v>
      </c>
      <c r="AQ208" s="815" t="s">
        <v>495</v>
      </c>
    </row>
    <row r="209" spans="1:43" ht="54" x14ac:dyDescent="0.25">
      <c r="A209" s="1153"/>
      <c r="B209" s="1076"/>
      <c r="C209" s="1144"/>
      <c r="D209" s="1144"/>
      <c r="E209" s="1144"/>
      <c r="F209" s="1144"/>
      <c r="G209" s="1144"/>
      <c r="H209" s="1144"/>
      <c r="I209" s="1277"/>
      <c r="J209" s="1144"/>
      <c r="K209" s="1277"/>
      <c r="L209" s="1144"/>
      <c r="M209" s="1144"/>
      <c r="N209" s="1103"/>
      <c r="O209" s="1076"/>
      <c r="P209" s="1076"/>
      <c r="Q209" s="1076"/>
      <c r="R209" s="1073"/>
      <c r="S209" s="1076"/>
      <c r="T209" s="1332"/>
      <c r="U209" s="1167"/>
      <c r="V209" s="1170"/>
      <c r="W209" s="1173"/>
      <c r="X209" s="1076"/>
      <c r="Y209" s="1076"/>
      <c r="Z209" s="1179"/>
      <c r="AA209" s="1274"/>
      <c r="AB209" s="1342"/>
      <c r="AC209" s="1188"/>
      <c r="AD209" s="1156"/>
      <c r="AE209" s="1156"/>
      <c r="AF209" s="16" t="s">
        <v>2387</v>
      </c>
      <c r="AG209" s="714" t="s">
        <v>49</v>
      </c>
      <c r="AH209" s="132" t="s">
        <v>394</v>
      </c>
      <c r="AI209" s="133">
        <v>43832</v>
      </c>
      <c r="AJ209" s="133">
        <v>43861</v>
      </c>
      <c r="AK209" s="825">
        <f t="shared" si="10"/>
        <v>29</v>
      </c>
      <c r="AL209" s="828">
        <v>0.1</v>
      </c>
      <c r="AM209" s="831" t="s">
        <v>25</v>
      </c>
      <c r="AN209" s="694" t="s">
        <v>372</v>
      </c>
      <c r="AO209" s="726" t="s">
        <v>373</v>
      </c>
      <c r="AP209" s="694" t="s">
        <v>374</v>
      </c>
      <c r="AQ209" s="815" t="s">
        <v>495</v>
      </c>
    </row>
    <row r="210" spans="1:43" ht="54" x14ac:dyDescent="0.25">
      <c r="A210" s="1153"/>
      <c r="B210" s="1076"/>
      <c r="C210" s="1144"/>
      <c r="D210" s="1144"/>
      <c r="E210" s="1144"/>
      <c r="F210" s="1144"/>
      <c r="G210" s="1144"/>
      <c r="H210" s="1144"/>
      <c r="I210" s="1277"/>
      <c r="J210" s="1144"/>
      <c r="K210" s="1277"/>
      <c r="L210" s="1144"/>
      <c r="M210" s="1144"/>
      <c r="N210" s="1103"/>
      <c r="O210" s="1076"/>
      <c r="P210" s="1076"/>
      <c r="Q210" s="1076"/>
      <c r="R210" s="1073"/>
      <c r="S210" s="1076"/>
      <c r="T210" s="1332"/>
      <c r="U210" s="1167"/>
      <c r="V210" s="1170"/>
      <c r="W210" s="1173"/>
      <c r="X210" s="1076"/>
      <c r="Y210" s="1076"/>
      <c r="Z210" s="1179"/>
      <c r="AA210" s="1274"/>
      <c r="AB210" s="1342"/>
      <c r="AC210" s="1188"/>
      <c r="AD210" s="1156"/>
      <c r="AE210" s="1156"/>
      <c r="AF210" s="16" t="s">
        <v>2388</v>
      </c>
      <c r="AG210" s="714" t="s">
        <v>49</v>
      </c>
      <c r="AH210" s="132" t="s">
        <v>395</v>
      </c>
      <c r="AI210" s="133">
        <v>43864</v>
      </c>
      <c r="AJ210" s="133">
        <v>43921</v>
      </c>
      <c r="AK210" s="825">
        <f t="shared" si="10"/>
        <v>57</v>
      </c>
      <c r="AL210" s="828">
        <v>0.1</v>
      </c>
      <c r="AM210" s="831" t="s">
        <v>25</v>
      </c>
      <c r="AN210" s="694" t="s">
        <v>372</v>
      </c>
      <c r="AO210" s="726" t="s">
        <v>373</v>
      </c>
      <c r="AP210" s="694" t="s">
        <v>374</v>
      </c>
      <c r="AQ210" s="815" t="s">
        <v>495</v>
      </c>
    </row>
    <row r="211" spans="1:43" ht="54" x14ac:dyDescent="0.25">
      <c r="A211" s="1153"/>
      <c r="B211" s="1076"/>
      <c r="C211" s="1144"/>
      <c r="D211" s="1144"/>
      <c r="E211" s="1144"/>
      <c r="F211" s="1144"/>
      <c r="G211" s="1144"/>
      <c r="H211" s="1144"/>
      <c r="I211" s="1277"/>
      <c r="J211" s="1144"/>
      <c r="K211" s="1277"/>
      <c r="L211" s="1144"/>
      <c r="M211" s="1144"/>
      <c r="N211" s="1103"/>
      <c r="O211" s="1076"/>
      <c r="P211" s="1076"/>
      <c r="Q211" s="1076"/>
      <c r="R211" s="1073"/>
      <c r="S211" s="1076"/>
      <c r="T211" s="1332"/>
      <c r="U211" s="1167"/>
      <c r="V211" s="1170"/>
      <c r="W211" s="1173"/>
      <c r="X211" s="1076"/>
      <c r="Y211" s="1076"/>
      <c r="Z211" s="1179"/>
      <c r="AA211" s="1274"/>
      <c r="AB211" s="1342"/>
      <c r="AC211" s="1188"/>
      <c r="AD211" s="1156"/>
      <c r="AE211" s="1156"/>
      <c r="AF211" s="16" t="s">
        <v>2389</v>
      </c>
      <c r="AG211" s="714" t="s">
        <v>49</v>
      </c>
      <c r="AH211" s="132" t="s">
        <v>396</v>
      </c>
      <c r="AI211" s="133">
        <v>43922</v>
      </c>
      <c r="AJ211" s="133">
        <v>44165</v>
      </c>
      <c r="AK211" s="825">
        <f t="shared" si="10"/>
        <v>243</v>
      </c>
      <c r="AL211" s="828">
        <v>0.2</v>
      </c>
      <c r="AM211" s="831" t="s">
        <v>25</v>
      </c>
      <c r="AN211" s="694" t="s">
        <v>372</v>
      </c>
      <c r="AO211" s="726" t="s">
        <v>373</v>
      </c>
      <c r="AP211" s="694" t="s">
        <v>374</v>
      </c>
      <c r="AQ211" s="815" t="s">
        <v>495</v>
      </c>
    </row>
    <row r="212" spans="1:43" ht="54.75" thickBot="1" x14ac:dyDescent="0.3">
      <c r="A212" s="1154"/>
      <c r="B212" s="1077"/>
      <c r="C212" s="1145"/>
      <c r="D212" s="1145"/>
      <c r="E212" s="1145"/>
      <c r="F212" s="1145"/>
      <c r="G212" s="1145"/>
      <c r="H212" s="1145"/>
      <c r="I212" s="1278"/>
      <c r="J212" s="1145"/>
      <c r="K212" s="1278"/>
      <c r="L212" s="1145"/>
      <c r="M212" s="1145"/>
      <c r="N212" s="1104"/>
      <c r="O212" s="1077"/>
      <c r="P212" s="1077"/>
      <c r="Q212" s="1077"/>
      <c r="R212" s="1074"/>
      <c r="S212" s="1077"/>
      <c r="T212" s="1329"/>
      <c r="U212" s="1168"/>
      <c r="V212" s="1171"/>
      <c r="W212" s="1174"/>
      <c r="X212" s="1077"/>
      <c r="Y212" s="1077"/>
      <c r="Z212" s="1180"/>
      <c r="AA212" s="1275"/>
      <c r="AB212" s="1310"/>
      <c r="AC212" s="1189"/>
      <c r="AD212" s="1157"/>
      <c r="AE212" s="1157"/>
      <c r="AF212" s="934" t="s">
        <v>2390</v>
      </c>
      <c r="AG212" s="715" t="s">
        <v>49</v>
      </c>
      <c r="AH212" s="116" t="s">
        <v>497</v>
      </c>
      <c r="AI212" s="135">
        <v>43864</v>
      </c>
      <c r="AJ212" s="135">
        <v>44165</v>
      </c>
      <c r="AK212" s="826">
        <f t="shared" si="10"/>
        <v>301</v>
      </c>
      <c r="AL212" s="829">
        <v>0.3</v>
      </c>
      <c r="AM212" s="832" t="s">
        <v>25</v>
      </c>
      <c r="AN212" s="695" t="s">
        <v>372</v>
      </c>
      <c r="AO212" s="727" t="s">
        <v>373</v>
      </c>
      <c r="AP212" s="695" t="s">
        <v>374</v>
      </c>
      <c r="AQ212" s="816" t="s">
        <v>495</v>
      </c>
    </row>
    <row r="213" spans="1:43" ht="115.5" customHeight="1" thickTop="1" thickBot="1" x14ac:dyDescent="0.3">
      <c r="A213" s="137" t="s">
        <v>353</v>
      </c>
      <c r="B213" s="138"/>
      <c r="C213" s="139" t="s">
        <v>354</v>
      </c>
      <c r="D213" s="139" t="s">
        <v>355</v>
      </c>
      <c r="E213" s="140" t="s">
        <v>356</v>
      </c>
      <c r="F213" s="139" t="s">
        <v>357</v>
      </c>
      <c r="G213" s="139" t="s">
        <v>358</v>
      </c>
      <c r="H213" s="139" t="s">
        <v>359</v>
      </c>
      <c r="I213" s="140" t="s">
        <v>360</v>
      </c>
      <c r="J213" s="139" t="s">
        <v>361</v>
      </c>
      <c r="K213" s="140" t="s">
        <v>362</v>
      </c>
      <c r="L213" s="139">
        <v>100</v>
      </c>
      <c r="M213" s="140" t="s">
        <v>30</v>
      </c>
      <c r="N213" s="127" t="s">
        <v>363</v>
      </c>
      <c r="O213" s="138" t="s">
        <v>364</v>
      </c>
      <c r="P213" s="138" t="s">
        <v>365</v>
      </c>
      <c r="Q213" s="141" t="s">
        <v>366</v>
      </c>
      <c r="R213" s="142">
        <v>12</v>
      </c>
      <c r="S213" s="143" t="s">
        <v>245</v>
      </c>
      <c r="T213" s="1015" t="s">
        <v>397</v>
      </c>
      <c r="U213" s="144" t="s">
        <v>26</v>
      </c>
      <c r="V213" s="145" t="s">
        <v>398</v>
      </c>
      <c r="W213" s="146">
        <v>0.01</v>
      </c>
      <c r="X213" s="147">
        <v>12</v>
      </c>
      <c r="Y213" s="147" t="s">
        <v>245</v>
      </c>
      <c r="Z213" s="148" t="s">
        <v>246</v>
      </c>
      <c r="AA213" s="149"/>
      <c r="AB213" s="150"/>
      <c r="AC213" s="153" t="s">
        <v>526</v>
      </c>
      <c r="AD213" s="151" t="s">
        <v>369</v>
      </c>
      <c r="AE213" s="151" t="s">
        <v>370</v>
      </c>
      <c r="AF213" s="873" t="s">
        <v>2391</v>
      </c>
      <c r="AG213" s="152" t="s">
        <v>49</v>
      </c>
      <c r="AH213" s="790" t="s">
        <v>399</v>
      </c>
      <c r="AI213" s="154">
        <v>43845</v>
      </c>
      <c r="AJ213" s="154">
        <v>43860</v>
      </c>
      <c r="AK213" s="155">
        <f t="shared" si="10"/>
        <v>15</v>
      </c>
      <c r="AL213" s="156">
        <v>1</v>
      </c>
      <c r="AM213" s="157" t="s">
        <v>25</v>
      </c>
      <c r="AN213" s="776" t="s">
        <v>372</v>
      </c>
      <c r="AO213" s="790" t="s">
        <v>373</v>
      </c>
      <c r="AP213" s="776"/>
      <c r="AQ213" s="128"/>
    </row>
    <row r="214" spans="1:43" ht="45" customHeight="1" thickTop="1" x14ac:dyDescent="0.25">
      <c r="A214" s="1152" t="s">
        <v>353</v>
      </c>
      <c r="B214" s="1075"/>
      <c r="C214" s="1143" t="s">
        <v>354</v>
      </c>
      <c r="D214" s="1143" t="s">
        <v>355</v>
      </c>
      <c r="E214" s="1143" t="s">
        <v>356</v>
      </c>
      <c r="F214" s="1143" t="s">
        <v>357</v>
      </c>
      <c r="G214" s="1143" t="s">
        <v>358</v>
      </c>
      <c r="H214" s="1143" t="s">
        <v>359</v>
      </c>
      <c r="I214" s="1276" t="s">
        <v>360</v>
      </c>
      <c r="J214" s="1143" t="s">
        <v>361</v>
      </c>
      <c r="K214" s="1276" t="s">
        <v>362</v>
      </c>
      <c r="L214" s="1143">
        <v>100</v>
      </c>
      <c r="M214" s="1143" t="s">
        <v>30</v>
      </c>
      <c r="N214" s="1102" t="s">
        <v>363</v>
      </c>
      <c r="O214" s="1075" t="s">
        <v>364</v>
      </c>
      <c r="P214" s="1075" t="s">
        <v>365</v>
      </c>
      <c r="Q214" s="1075" t="s">
        <v>366</v>
      </c>
      <c r="R214" s="1072">
        <v>12</v>
      </c>
      <c r="S214" s="1075" t="s">
        <v>245</v>
      </c>
      <c r="T214" s="1331" t="s">
        <v>400</v>
      </c>
      <c r="U214" s="1166" t="s">
        <v>26</v>
      </c>
      <c r="V214" s="1169" t="s">
        <v>401</v>
      </c>
      <c r="W214" s="1172">
        <v>0.01</v>
      </c>
      <c r="X214" s="1075">
        <v>1</v>
      </c>
      <c r="Y214" s="1075" t="s">
        <v>245</v>
      </c>
      <c r="Z214" s="1178" t="s">
        <v>246</v>
      </c>
      <c r="AA214" s="1273"/>
      <c r="AB214" s="1341"/>
      <c r="AC214" s="1187" t="s">
        <v>526</v>
      </c>
      <c r="AD214" s="1155" t="s">
        <v>369</v>
      </c>
      <c r="AE214" s="1155" t="s">
        <v>370</v>
      </c>
      <c r="AF214" s="863" t="s">
        <v>2392</v>
      </c>
      <c r="AG214" s="40" t="s">
        <v>49</v>
      </c>
      <c r="AH214" s="725" t="s">
        <v>402</v>
      </c>
      <c r="AI214" s="821">
        <v>43862</v>
      </c>
      <c r="AJ214" s="821">
        <v>43889</v>
      </c>
      <c r="AK214" s="824">
        <f t="shared" si="10"/>
        <v>27</v>
      </c>
      <c r="AL214" s="827">
        <v>0.5</v>
      </c>
      <c r="AM214" s="830" t="s">
        <v>25</v>
      </c>
      <c r="AN214" s="693" t="s">
        <v>372</v>
      </c>
      <c r="AO214" s="725" t="s">
        <v>373</v>
      </c>
      <c r="AP214" s="693"/>
      <c r="AQ214" s="119"/>
    </row>
    <row r="215" spans="1:43" ht="76.5" customHeight="1" thickBot="1" x14ac:dyDescent="0.3">
      <c r="A215" s="1154"/>
      <c r="B215" s="1077"/>
      <c r="C215" s="1145"/>
      <c r="D215" s="1145"/>
      <c r="E215" s="1145"/>
      <c r="F215" s="1145"/>
      <c r="G215" s="1145"/>
      <c r="H215" s="1145"/>
      <c r="I215" s="1278"/>
      <c r="J215" s="1145"/>
      <c r="K215" s="1278"/>
      <c r="L215" s="1145"/>
      <c r="M215" s="1145"/>
      <c r="N215" s="1104"/>
      <c r="O215" s="1077"/>
      <c r="P215" s="1077"/>
      <c r="Q215" s="1077"/>
      <c r="R215" s="1074"/>
      <c r="S215" s="1077"/>
      <c r="T215" s="1329"/>
      <c r="U215" s="1168"/>
      <c r="V215" s="1171"/>
      <c r="W215" s="1174"/>
      <c r="X215" s="1077"/>
      <c r="Y215" s="1077"/>
      <c r="Z215" s="1180"/>
      <c r="AA215" s="1275"/>
      <c r="AB215" s="1310"/>
      <c r="AC215" s="1189"/>
      <c r="AD215" s="1157"/>
      <c r="AE215" s="1157"/>
      <c r="AF215" s="863" t="s">
        <v>2393</v>
      </c>
      <c r="AG215" s="45" t="s">
        <v>49</v>
      </c>
      <c r="AH215" s="727" t="s">
        <v>403</v>
      </c>
      <c r="AI215" s="823">
        <v>43862</v>
      </c>
      <c r="AJ215" s="823">
        <v>43889</v>
      </c>
      <c r="AK215" s="826">
        <f t="shared" si="10"/>
        <v>27</v>
      </c>
      <c r="AL215" s="829">
        <v>0.5</v>
      </c>
      <c r="AM215" s="832" t="s">
        <v>25</v>
      </c>
      <c r="AN215" s="695" t="s">
        <v>372</v>
      </c>
      <c r="AO215" s="727" t="s">
        <v>373</v>
      </c>
      <c r="AP215" s="695"/>
      <c r="AQ215" s="117"/>
    </row>
    <row r="216" spans="1:43" ht="51" customHeight="1" thickTop="1" x14ac:dyDescent="0.25">
      <c r="A216" s="1152" t="s">
        <v>353</v>
      </c>
      <c r="B216" s="1075"/>
      <c r="C216" s="1143" t="s">
        <v>354</v>
      </c>
      <c r="D216" s="1143" t="s">
        <v>355</v>
      </c>
      <c r="E216" s="1143" t="s">
        <v>356</v>
      </c>
      <c r="F216" s="1143" t="s">
        <v>357</v>
      </c>
      <c r="G216" s="1143" t="s">
        <v>358</v>
      </c>
      <c r="H216" s="1143" t="s">
        <v>359</v>
      </c>
      <c r="I216" s="1276" t="s">
        <v>360</v>
      </c>
      <c r="J216" s="1143" t="s">
        <v>361</v>
      </c>
      <c r="K216" s="1276" t="s">
        <v>362</v>
      </c>
      <c r="L216" s="1143">
        <v>100</v>
      </c>
      <c r="M216" s="1143" t="s">
        <v>30</v>
      </c>
      <c r="N216" s="1102" t="s">
        <v>363</v>
      </c>
      <c r="O216" s="1075" t="s">
        <v>364</v>
      </c>
      <c r="P216" s="1075" t="s">
        <v>365</v>
      </c>
      <c r="Q216" s="1075" t="s">
        <v>366</v>
      </c>
      <c r="R216" s="1072">
        <v>12</v>
      </c>
      <c r="S216" s="1075" t="s">
        <v>245</v>
      </c>
      <c r="T216" s="1331" t="s">
        <v>404</v>
      </c>
      <c r="U216" s="1166" t="s">
        <v>26</v>
      </c>
      <c r="V216" s="1169" t="s">
        <v>405</v>
      </c>
      <c r="W216" s="1172">
        <v>0.01</v>
      </c>
      <c r="X216" s="1075">
        <v>100</v>
      </c>
      <c r="Y216" s="1075" t="s">
        <v>30</v>
      </c>
      <c r="Z216" s="1178" t="s">
        <v>246</v>
      </c>
      <c r="AA216" s="1273"/>
      <c r="AB216" s="1341"/>
      <c r="AC216" s="1187" t="s">
        <v>526</v>
      </c>
      <c r="AD216" s="1155" t="s">
        <v>369</v>
      </c>
      <c r="AE216" s="1155" t="s">
        <v>370</v>
      </c>
      <c r="AF216" s="9" t="s">
        <v>2394</v>
      </c>
      <c r="AG216" s="713" t="s">
        <v>49</v>
      </c>
      <c r="AH216" s="725" t="s">
        <v>406</v>
      </c>
      <c r="AI216" s="821">
        <v>43862</v>
      </c>
      <c r="AJ216" s="821">
        <v>44195</v>
      </c>
      <c r="AK216" s="824">
        <f t="shared" si="10"/>
        <v>333</v>
      </c>
      <c r="AL216" s="827">
        <v>0.5</v>
      </c>
      <c r="AM216" s="830" t="s">
        <v>25</v>
      </c>
      <c r="AN216" s="693" t="s">
        <v>372</v>
      </c>
      <c r="AO216" s="725" t="s">
        <v>373</v>
      </c>
      <c r="AP216" s="693"/>
      <c r="AQ216" s="119"/>
    </row>
    <row r="217" spans="1:43" ht="72" customHeight="1" thickBot="1" x14ac:dyDescent="0.3">
      <c r="A217" s="1154"/>
      <c r="B217" s="1077"/>
      <c r="C217" s="1145"/>
      <c r="D217" s="1145"/>
      <c r="E217" s="1145"/>
      <c r="F217" s="1145"/>
      <c r="G217" s="1145"/>
      <c r="H217" s="1145"/>
      <c r="I217" s="1278"/>
      <c r="J217" s="1145"/>
      <c r="K217" s="1278"/>
      <c r="L217" s="1145"/>
      <c r="M217" s="1145"/>
      <c r="N217" s="1104"/>
      <c r="O217" s="1077"/>
      <c r="P217" s="1077"/>
      <c r="Q217" s="1077"/>
      <c r="R217" s="1074"/>
      <c r="S217" s="1077"/>
      <c r="T217" s="1329"/>
      <c r="U217" s="1168"/>
      <c r="V217" s="1171"/>
      <c r="W217" s="1174"/>
      <c r="X217" s="1077"/>
      <c r="Y217" s="1077"/>
      <c r="Z217" s="1180"/>
      <c r="AA217" s="1275"/>
      <c r="AB217" s="1310"/>
      <c r="AC217" s="1189"/>
      <c r="AD217" s="1157"/>
      <c r="AE217" s="1157"/>
      <c r="AF217" s="934" t="s">
        <v>2395</v>
      </c>
      <c r="AG217" s="715" t="s">
        <v>49</v>
      </c>
      <c r="AH217" s="727" t="s">
        <v>407</v>
      </c>
      <c r="AI217" s="823">
        <v>43862</v>
      </c>
      <c r="AJ217" s="823">
        <v>44195</v>
      </c>
      <c r="AK217" s="826">
        <f t="shared" si="10"/>
        <v>333</v>
      </c>
      <c r="AL217" s="829">
        <v>0.5</v>
      </c>
      <c r="AM217" s="832" t="s">
        <v>25</v>
      </c>
      <c r="AN217" s="695" t="s">
        <v>372</v>
      </c>
      <c r="AO217" s="727" t="s">
        <v>373</v>
      </c>
      <c r="AP217" s="695"/>
      <c r="AQ217" s="117"/>
    </row>
    <row r="218" spans="1:43" ht="46.5" customHeight="1" thickTop="1" x14ac:dyDescent="0.25">
      <c r="A218" s="1321" t="s">
        <v>353</v>
      </c>
      <c r="B218" s="1326"/>
      <c r="C218" s="1323" t="s">
        <v>354</v>
      </c>
      <c r="D218" s="1323" t="s">
        <v>355</v>
      </c>
      <c r="E218" s="1323" t="s">
        <v>356</v>
      </c>
      <c r="F218" s="1323" t="s">
        <v>357</v>
      </c>
      <c r="G218" s="1323" t="s">
        <v>358</v>
      </c>
      <c r="H218" s="1323" t="s">
        <v>359</v>
      </c>
      <c r="I218" s="1324" t="s">
        <v>360</v>
      </c>
      <c r="J218" s="1323" t="s">
        <v>361</v>
      </c>
      <c r="K218" s="1324" t="s">
        <v>362</v>
      </c>
      <c r="L218" s="1323">
        <v>100</v>
      </c>
      <c r="M218" s="1323" t="s">
        <v>30</v>
      </c>
      <c r="N218" s="1325" t="s">
        <v>363</v>
      </c>
      <c r="O218" s="1326" t="s">
        <v>364</v>
      </c>
      <c r="P218" s="1326" t="s">
        <v>365</v>
      </c>
      <c r="Q218" s="1326" t="s">
        <v>366</v>
      </c>
      <c r="R218" s="1327">
        <v>12</v>
      </c>
      <c r="S218" s="1326" t="s">
        <v>245</v>
      </c>
      <c r="T218" s="1328" t="s">
        <v>408</v>
      </c>
      <c r="U218" s="1333" t="s">
        <v>26</v>
      </c>
      <c r="V218" s="1334" t="s">
        <v>409</v>
      </c>
      <c r="W218" s="1335">
        <v>0.01</v>
      </c>
      <c r="X218" s="1326">
        <v>100</v>
      </c>
      <c r="Y218" s="1326" t="s">
        <v>30</v>
      </c>
      <c r="Z218" s="1336" t="s">
        <v>246</v>
      </c>
      <c r="AA218" s="1349"/>
      <c r="AB218" s="1309"/>
      <c r="AC218" s="1311" t="s">
        <v>526</v>
      </c>
      <c r="AD218" s="1330" t="s">
        <v>369</v>
      </c>
      <c r="AE218" s="1330" t="s">
        <v>370</v>
      </c>
      <c r="AF218" s="864" t="s">
        <v>2396</v>
      </c>
      <c r="AG218" s="779" t="s">
        <v>49</v>
      </c>
      <c r="AH218" s="761" t="s">
        <v>410</v>
      </c>
      <c r="AI218" s="111">
        <v>43862</v>
      </c>
      <c r="AJ218" s="111">
        <v>44012</v>
      </c>
      <c r="AK218" s="112">
        <f t="shared" si="10"/>
        <v>150</v>
      </c>
      <c r="AL218" s="113">
        <v>0.33</v>
      </c>
      <c r="AM218" s="114" t="s">
        <v>25</v>
      </c>
      <c r="AN218" s="769" t="s">
        <v>372</v>
      </c>
      <c r="AO218" s="761" t="s">
        <v>373</v>
      </c>
      <c r="AP218" s="769"/>
      <c r="AQ218" s="115"/>
    </row>
    <row r="219" spans="1:43" ht="42" customHeight="1" x14ac:dyDescent="0.25">
      <c r="A219" s="1153"/>
      <c r="B219" s="1076"/>
      <c r="C219" s="1144"/>
      <c r="D219" s="1144"/>
      <c r="E219" s="1144"/>
      <c r="F219" s="1144"/>
      <c r="G219" s="1144"/>
      <c r="H219" s="1144"/>
      <c r="I219" s="1277"/>
      <c r="J219" s="1144"/>
      <c r="K219" s="1277"/>
      <c r="L219" s="1144"/>
      <c r="M219" s="1144"/>
      <c r="N219" s="1103"/>
      <c r="O219" s="1076"/>
      <c r="P219" s="1076"/>
      <c r="Q219" s="1076"/>
      <c r="R219" s="1073"/>
      <c r="S219" s="1076"/>
      <c r="T219" s="1332"/>
      <c r="U219" s="1167"/>
      <c r="V219" s="1170"/>
      <c r="W219" s="1173"/>
      <c r="X219" s="1076"/>
      <c r="Y219" s="1076"/>
      <c r="Z219" s="1179"/>
      <c r="AA219" s="1349"/>
      <c r="AB219" s="1342"/>
      <c r="AC219" s="1188"/>
      <c r="AD219" s="1156"/>
      <c r="AE219" s="1362"/>
      <c r="AF219" s="876" t="s">
        <v>2397</v>
      </c>
      <c r="AG219" s="875" t="s">
        <v>49</v>
      </c>
      <c r="AH219" s="726" t="s">
        <v>411</v>
      </c>
      <c r="AI219" s="822">
        <v>43862</v>
      </c>
      <c r="AJ219" s="822">
        <v>43889</v>
      </c>
      <c r="AK219" s="825">
        <f t="shared" si="10"/>
        <v>27</v>
      </c>
      <c r="AL219" s="828">
        <v>0.33</v>
      </c>
      <c r="AM219" s="831" t="s">
        <v>25</v>
      </c>
      <c r="AN219" s="694" t="s">
        <v>372</v>
      </c>
      <c r="AO219" s="726" t="s">
        <v>373</v>
      </c>
      <c r="AP219" s="694"/>
      <c r="AQ219" s="158"/>
    </row>
    <row r="220" spans="1:43" ht="45.75" customHeight="1" thickBot="1" x14ac:dyDescent="0.3">
      <c r="A220" s="1357"/>
      <c r="B220" s="1133"/>
      <c r="C220" s="1358"/>
      <c r="D220" s="1358"/>
      <c r="E220" s="1358"/>
      <c r="F220" s="1358"/>
      <c r="G220" s="1358"/>
      <c r="H220" s="1358"/>
      <c r="I220" s="1359"/>
      <c r="J220" s="1358"/>
      <c r="K220" s="1359"/>
      <c r="L220" s="1358"/>
      <c r="M220" s="1358"/>
      <c r="N220" s="1134"/>
      <c r="O220" s="1133"/>
      <c r="P220" s="1133"/>
      <c r="Q220" s="1133"/>
      <c r="R220" s="1135"/>
      <c r="S220" s="1133"/>
      <c r="T220" s="1360"/>
      <c r="U220" s="1363"/>
      <c r="V220" s="1364"/>
      <c r="W220" s="1365"/>
      <c r="X220" s="1133"/>
      <c r="Y220" s="1133"/>
      <c r="Z220" s="1366"/>
      <c r="AA220" s="1349"/>
      <c r="AB220" s="1355"/>
      <c r="AC220" s="1356"/>
      <c r="AD220" s="1361"/>
      <c r="AE220" s="1361"/>
      <c r="AF220" s="864" t="s">
        <v>2398</v>
      </c>
      <c r="AG220" s="628" t="s">
        <v>49</v>
      </c>
      <c r="AH220" s="794" t="s">
        <v>412</v>
      </c>
      <c r="AI220" s="123">
        <v>43862</v>
      </c>
      <c r="AJ220" s="123">
        <v>43920</v>
      </c>
      <c r="AK220" s="124">
        <f t="shared" si="10"/>
        <v>58</v>
      </c>
      <c r="AL220" s="125">
        <v>0.34</v>
      </c>
      <c r="AM220" s="126" t="s">
        <v>25</v>
      </c>
      <c r="AN220" s="795" t="s">
        <v>372</v>
      </c>
      <c r="AO220" s="794" t="s">
        <v>373</v>
      </c>
      <c r="AP220" s="795"/>
      <c r="AQ220" s="129"/>
    </row>
    <row r="221" spans="1:43" ht="45.75" customHeight="1" thickTop="1" x14ac:dyDescent="0.25">
      <c r="A221" s="1152" t="s">
        <v>53</v>
      </c>
      <c r="B221" s="1075"/>
      <c r="C221" s="1143" t="s">
        <v>354</v>
      </c>
      <c r="D221" s="1143" t="s">
        <v>355</v>
      </c>
      <c r="E221" s="1143" t="s">
        <v>356</v>
      </c>
      <c r="F221" s="1143" t="s">
        <v>357</v>
      </c>
      <c r="G221" s="1143" t="s">
        <v>358</v>
      </c>
      <c r="H221" s="1143" t="s">
        <v>359</v>
      </c>
      <c r="I221" s="1143" t="s">
        <v>360</v>
      </c>
      <c r="J221" s="1143" t="s">
        <v>361</v>
      </c>
      <c r="K221" s="1143" t="s">
        <v>362</v>
      </c>
      <c r="L221" s="1143">
        <v>100</v>
      </c>
      <c r="M221" s="1143" t="s">
        <v>30</v>
      </c>
      <c r="N221" s="1102" t="s">
        <v>363</v>
      </c>
      <c r="O221" s="1075" t="s">
        <v>364</v>
      </c>
      <c r="P221" s="1075" t="s">
        <v>365</v>
      </c>
      <c r="Q221" s="1075" t="s">
        <v>366</v>
      </c>
      <c r="R221" s="1072">
        <v>12</v>
      </c>
      <c r="S221" s="1075" t="s">
        <v>245</v>
      </c>
      <c r="T221" s="1111" t="s">
        <v>1999</v>
      </c>
      <c r="U221" s="1114" t="s">
        <v>26</v>
      </c>
      <c r="V221" s="1117" t="s">
        <v>2868</v>
      </c>
      <c r="W221" s="1120">
        <v>0.02</v>
      </c>
      <c r="X221" s="1123">
        <v>1</v>
      </c>
      <c r="Y221" s="1123" t="s">
        <v>2125</v>
      </c>
      <c r="Z221" s="1123" t="s">
        <v>31</v>
      </c>
      <c r="AA221" s="1126"/>
      <c r="AB221" s="1126"/>
      <c r="AC221" s="1123" t="s">
        <v>2000</v>
      </c>
      <c r="AD221" s="1129" t="s">
        <v>61</v>
      </c>
      <c r="AE221" s="1129" t="s">
        <v>62</v>
      </c>
      <c r="AF221" s="9" t="s">
        <v>2399</v>
      </c>
      <c r="AG221" s="700" t="s">
        <v>26</v>
      </c>
      <c r="AH221" s="735" t="s">
        <v>2126</v>
      </c>
      <c r="AI221" s="11">
        <v>43831</v>
      </c>
      <c r="AJ221" s="11">
        <v>43845</v>
      </c>
      <c r="AK221" s="824">
        <f t="shared" si="10"/>
        <v>14</v>
      </c>
      <c r="AL221" s="28">
        <v>0.4</v>
      </c>
      <c r="AM221" s="14" t="s">
        <v>25</v>
      </c>
      <c r="AN221" s="683" t="s">
        <v>100</v>
      </c>
      <c r="AO221" s="683" t="s">
        <v>101</v>
      </c>
      <c r="AP221" s="683"/>
      <c r="AQ221" s="15"/>
    </row>
    <row r="222" spans="1:43" ht="45.75" customHeight="1" x14ac:dyDescent="0.25">
      <c r="A222" s="1153"/>
      <c r="B222" s="1076"/>
      <c r="C222" s="1144"/>
      <c r="D222" s="1144"/>
      <c r="E222" s="1144"/>
      <c r="F222" s="1144"/>
      <c r="G222" s="1144"/>
      <c r="H222" s="1144"/>
      <c r="I222" s="1144"/>
      <c r="J222" s="1144"/>
      <c r="K222" s="1144"/>
      <c r="L222" s="1144"/>
      <c r="M222" s="1144"/>
      <c r="N222" s="1103"/>
      <c r="O222" s="1076"/>
      <c r="P222" s="1076"/>
      <c r="Q222" s="1076"/>
      <c r="R222" s="1073"/>
      <c r="S222" s="1076"/>
      <c r="T222" s="1112"/>
      <c r="U222" s="1115"/>
      <c r="V222" s="1118"/>
      <c r="W222" s="1121"/>
      <c r="X222" s="1124"/>
      <c r="Y222" s="1124"/>
      <c r="Z222" s="1124"/>
      <c r="AA222" s="1127"/>
      <c r="AB222" s="1127"/>
      <c r="AC222" s="1124"/>
      <c r="AD222" s="1130"/>
      <c r="AE222" s="1130"/>
      <c r="AF222" s="16" t="s">
        <v>2400</v>
      </c>
      <c r="AG222" s="701" t="s">
        <v>26</v>
      </c>
      <c r="AH222" s="736" t="s">
        <v>2127</v>
      </c>
      <c r="AI222" s="18">
        <v>43831</v>
      </c>
      <c r="AJ222" s="18">
        <v>43860</v>
      </c>
      <c r="AK222" s="825">
        <f t="shared" si="10"/>
        <v>29</v>
      </c>
      <c r="AL222" s="29">
        <v>0.1</v>
      </c>
      <c r="AM222" s="20" t="s">
        <v>25</v>
      </c>
      <c r="AN222" s="699" t="s">
        <v>100</v>
      </c>
      <c r="AO222" s="699" t="s">
        <v>101</v>
      </c>
      <c r="AP222" s="699"/>
      <c r="AQ222" s="21"/>
    </row>
    <row r="223" spans="1:43" ht="45.75" customHeight="1" x14ac:dyDescent="0.25">
      <c r="A223" s="1153"/>
      <c r="B223" s="1076"/>
      <c r="C223" s="1144"/>
      <c r="D223" s="1144"/>
      <c r="E223" s="1144"/>
      <c r="F223" s="1144"/>
      <c r="G223" s="1144"/>
      <c r="H223" s="1144"/>
      <c r="I223" s="1144"/>
      <c r="J223" s="1144"/>
      <c r="K223" s="1144"/>
      <c r="L223" s="1144"/>
      <c r="M223" s="1144"/>
      <c r="N223" s="1103"/>
      <c r="O223" s="1076"/>
      <c r="P223" s="1076"/>
      <c r="Q223" s="1076"/>
      <c r="R223" s="1073"/>
      <c r="S223" s="1076"/>
      <c r="T223" s="1112"/>
      <c r="U223" s="1115"/>
      <c r="V223" s="1118"/>
      <c r="W223" s="1121"/>
      <c r="X223" s="1124"/>
      <c r="Y223" s="1124"/>
      <c r="Z223" s="1124"/>
      <c r="AA223" s="1127"/>
      <c r="AB223" s="1127"/>
      <c r="AC223" s="1124"/>
      <c r="AD223" s="1130"/>
      <c r="AE223" s="1130"/>
      <c r="AF223" s="16" t="s">
        <v>2401</v>
      </c>
      <c r="AG223" s="701" t="s">
        <v>26</v>
      </c>
      <c r="AH223" s="736" t="s">
        <v>2128</v>
      </c>
      <c r="AI223" s="18">
        <v>43860</v>
      </c>
      <c r="AJ223" s="18">
        <v>43889</v>
      </c>
      <c r="AK223" s="825">
        <f t="shared" si="10"/>
        <v>29</v>
      </c>
      <c r="AL223" s="29">
        <v>0.1</v>
      </c>
      <c r="AM223" s="20" t="s">
        <v>25</v>
      </c>
      <c r="AN223" s="699" t="s">
        <v>100</v>
      </c>
      <c r="AO223" s="699" t="s">
        <v>101</v>
      </c>
      <c r="AP223" s="699"/>
      <c r="AQ223" s="21"/>
    </row>
    <row r="224" spans="1:43" ht="45.75" customHeight="1" thickBot="1" x14ac:dyDescent="0.3">
      <c r="A224" s="1154"/>
      <c r="B224" s="1077"/>
      <c r="C224" s="1145"/>
      <c r="D224" s="1145"/>
      <c r="E224" s="1145"/>
      <c r="F224" s="1145"/>
      <c r="G224" s="1145"/>
      <c r="H224" s="1145"/>
      <c r="I224" s="1145"/>
      <c r="J224" s="1145"/>
      <c r="K224" s="1145"/>
      <c r="L224" s="1145"/>
      <c r="M224" s="1145"/>
      <c r="N224" s="1104"/>
      <c r="O224" s="1077"/>
      <c r="P224" s="1077"/>
      <c r="Q224" s="1077"/>
      <c r="R224" s="1074"/>
      <c r="S224" s="1077"/>
      <c r="T224" s="1146"/>
      <c r="U224" s="1147"/>
      <c r="V224" s="1148"/>
      <c r="W224" s="1149"/>
      <c r="X224" s="1150"/>
      <c r="Y224" s="1150"/>
      <c r="Z224" s="1150"/>
      <c r="AA224" s="1139"/>
      <c r="AB224" s="1139"/>
      <c r="AC224" s="1150"/>
      <c r="AD224" s="1151"/>
      <c r="AE224" s="1151"/>
      <c r="AF224" s="934" t="s">
        <v>2402</v>
      </c>
      <c r="AG224" s="702" t="s">
        <v>26</v>
      </c>
      <c r="AH224" s="737" t="s">
        <v>2129</v>
      </c>
      <c r="AI224" s="24">
        <v>44105</v>
      </c>
      <c r="AJ224" s="670">
        <v>44165</v>
      </c>
      <c r="AK224" s="826">
        <f t="shared" si="10"/>
        <v>60</v>
      </c>
      <c r="AL224" s="30">
        <v>0.4</v>
      </c>
      <c r="AM224" s="26" t="s">
        <v>25</v>
      </c>
      <c r="AN224" s="684" t="s">
        <v>100</v>
      </c>
      <c r="AO224" s="684" t="s">
        <v>101</v>
      </c>
      <c r="AP224" s="684" t="s">
        <v>64</v>
      </c>
      <c r="AQ224" s="27" t="s">
        <v>2130</v>
      </c>
    </row>
    <row r="225" spans="1:43" ht="110.25" customHeight="1" thickTop="1" thickBot="1" x14ac:dyDescent="0.3">
      <c r="A225" s="252" t="s">
        <v>679</v>
      </c>
      <c r="B225" s="91"/>
      <c r="C225" s="91" t="s">
        <v>354</v>
      </c>
      <c r="D225" s="91" t="s">
        <v>355</v>
      </c>
      <c r="E225" s="91" t="s">
        <v>356</v>
      </c>
      <c r="F225" s="91" t="s">
        <v>357</v>
      </c>
      <c r="G225" s="91" t="s">
        <v>358</v>
      </c>
      <c r="H225" s="91" t="s">
        <v>359</v>
      </c>
      <c r="I225" s="95" t="s">
        <v>360</v>
      </c>
      <c r="J225" s="91" t="s">
        <v>361</v>
      </c>
      <c r="K225" s="95" t="s">
        <v>362</v>
      </c>
      <c r="L225" s="91">
        <v>100</v>
      </c>
      <c r="M225" s="91" t="s">
        <v>30</v>
      </c>
      <c r="N225" s="94" t="s">
        <v>363</v>
      </c>
      <c r="O225" s="91" t="s">
        <v>364</v>
      </c>
      <c r="P225" s="91" t="s">
        <v>365</v>
      </c>
      <c r="Q225" s="91" t="s">
        <v>366</v>
      </c>
      <c r="R225" s="96">
        <v>12</v>
      </c>
      <c r="S225" s="91" t="s">
        <v>245</v>
      </c>
      <c r="T225" s="1016" t="s">
        <v>2028</v>
      </c>
      <c r="U225" s="98" t="s">
        <v>26</v>
      </c>
      <c r="V225" s="99" t="s">
        <v>2024</v>
      </c>
      <c r="W225" s="100">
        <v>0.05</v>
      </c>
      <c r="X225" s="265">
        <v>1</v>
      </c>
      <c r="Y225" s="91" t="s">
        <v>30</v>
      </c>
      <c r="Z225" s="101" t="s">
        <v>443</v>
      </c>
      <c r="AA225" s="605"/>
      <c r="AB225" s="103"/>
      <c r="AC225" s="94" t="s">
        <v>2023</v>
      </c>
      <c r="AD225" s="104" t="s">
        <v>686</v>
      </c>
      <c r="AE225" s="104" t="s">
        <v>687</v>
      </c>
      <c r="AF225" s="865" t="s">
        <v>2403</v>
      </c>
      <c r="AG225" s="98" t="s">
        <v>26</v>
      </c>
      <c r="AH225" s="105" t="s">
        <v>2025</v>
      </c>
      <c r="AI225" s="201">
        <v>43831</v>
      </c>
      <c r="AJ225" s="201">
        <v>43861</v>
      </c>
      <c r="AK225" s="2">
        <f>AJ225-AI225</f>
        <v>30</v>
      </c>
      <c r="AL225" s="106">
        <v>1</v>
      </c>
      <c r="AM225" s="107" t="s">
        <v>25</v>
      </c>
      <c r="AN225" s="105" t="s">
        <v>1022</v>
      </c>
      <c r="AO225" s="105" t="s">
        <v>705</v>
      </c>
      <c r="AP225" s="105" t="s">
        <v>1023</v>
      </c>
      <c r="AQ225" s="357" t="s">
        <v>1024</v>
      </c>
    </row>
    <row r="226" spans="1:43" ht="113.25" customHeight="1" thickTop="1" thickBot="1" x14ac:dyDescent="0.3">
      <c r="A226" s="252" t="s">
        <v>679</v>
      </c>
      <c r="B226" s="91"/>
      <c r="C226" s="91" t="s">
        <v>354</v>
      </c>
      <c r="D226" s="91" t="s">
        <v>355</v>
      </c>
      <c r="E226" s="91" t="s">
        <v>356</v>
      </c>
      <c r="F226" s="91" t="s">
        <v>357</v>
      </c>
      <c r="G226" s="91" t="s">
        <v>358</v>
      </c>
      <c r="H226" s="91" t="s">
        <v>359</v>
      </c>
      <c r="I226" s="95" t="s">
        <v>360</v>
      </c>
      <c r="J226" s="91" t="s">
        <v>361</v>
      </c>
      <c r="K226" s="95" t="s">
        <v>362</v>
      </c>
      <c r="L226" s="91">
        <v>100</v>
      </c>
      <c r="M226" s="91" t="s">
        <v>30</v>
      </c>
      <c r="N226" s="94" t="s">
        <v>363</v>
      </c>
      <c r="O226" s="91" t="s">
        <v>364</v>
      </c>
      <c r="P226" s="91" t="s">
        <v>365</v>
      </c>
      <c r="Q226" s="91" t="s">
        <v>366</v>
      </c>
      <c r="R226" s="96">
        <v>12</v>
      </c>
      <c r="S226" s="91" t="s">
        <v>245</v>
      </c>
      <c r="T226" s="1016" t="s">
        <v>2029</v>
      </c>
      <c r="U226" s="98" t="s">
        <v>26</v>
      </c>
      <c r="V226" s="99" t="s">
        <v>2026</v>
      </c>
      <c r="W226" s="100">
        <v>0.05</v>
      </c>
      <c r="X226" s="265">
        <v>1</v>
      </c>
      <c r="Y226" s="91" t="s">
        <v>30</v>
      </c>
      <c r="Z226" s="101" t="s">
        <v>443</v>
      </c>
      <c r="AA226" s="605"/>
      <c r="AB226" s="103"/>
      <c r="AC226" s="94" t="s">
        <v>1046</v>
      </c>
      <c r="AD226" s="104" t="s">
        <v>686</v>
      </c>
      <c r="AE226" s="104" t="s">
        <v>687</v>
      </c>
      <c r="AF226" s="865" t="s">
        <v>2404</v>
      </c>
      <c r="AG226" s="98" t="s">
        <v>26</v>
      </c>
      <c r="AH226" s="105" t="s">
        <v>2025</v>
      </c>
      <c r="AI226" s="201">
        <v>43831</v>
      </c>
      <c r="AJ226" s="201">
        <v>43861</v>
      </c>
      <c r="AK226" s="2">
        <f>AJ226-AI226</f>
        <v>30</v>
      </c>
      <c r="AL226" s="106">
        <v>1</v>
      </c>
      <c r="AM226" s="107" t="s">
        <v>25</v>
      </c>
      <c r="AN226" s="105" t="s">
        <v>1022</v>
      </c>
      <c r="AO226" s="105" t="s">
        <v>705</v>
      </c>
      <c r="AP226" s="105" t="s">
        <v>1023</v>
      </c>
      <c r="AQ226" s="357" t="s">
        <v>1024</v>
      </c>
    </row>
    <row r="227" spans="1:43" ht="121.5" customHeight="1" thickTop="1" thickBot="1" x14ac:dyDescent="0.3">
      <c r="A227" s="252" t="s">
        <v>679</v>
      </c>
      <c r="B227" s="91"/>
      <c r="C227" s="91" t="s">
        <v>354</v>
      </c>
      <c r="D227" s="91" t="s">
        <v>355</v>
      </c>
      <c r="E227" s="91" t="s">
        <v>356</v>
      </c>
      <c r="F227" s="91" t="s">
        <v>357</v>
      </c>
      <c r="G227" s="91" t="s">
        <v>358</v>
      </c>
      <c r="H227" s="91" t="s">
        <v>359</v>
      </c>
      <c r="I227" s="95" t="s">
        <v>360</v>
      </c>
      <c r="J227" s="91" t="s">
        <v>361</v>
      </c>
      <c r="K227" s="95" t="s">
        <v>362</v>
      </c>
      <c r="L227" s="91">
        <v>100</v>
      </c>
      <c r="M227" s="91" t="s">
        <v>30</v>
      </c>
      <c r="N227" s="94" t="s">
        <v>363</v>
      </c>
      <c r="O227" s="91" t="s">
        <v>364</v>
      </c>
      <c r="P227" s="91" t="s">
        <v>365</v>
      </c>
      <c r="Q227" s="91" t="s">
        <v>366</v>
      </c>
      <c r="R227" s="96">
        <v>12</v>
      </c>
      <c r="S227" s="91" t="s">
        <v>245</v>
      </c>
      <c r="T227" s="1016" t="s">
        <v>2030</v>
      </c>
      <c r="U227" s="98" t="s">
        <v>26</v>
      </c>
      <c r="V227" s="99" t="s">
        <v>2027</v>
      </c>
      <c r="W227" s="100">
        <v>0.05</v>
      </c>
      <c r="X227" s="265">
        <v>1</v>
      </c>
      <c r="Y227" s="91" t="s">
        <v>30</v>
      </c>
      <c r="Z227" s="101" t="s">
        <v>443</v>
      </c>
      <c r="AA227" s="605"/>
      <c r="AB227" s="103"/>
      <c r="AC227" s="94" t="s">
        <v>716</v>
      </c>
      <c r="AD227" s="104" t="s">
        <v>686</v>
      </c>
      <c r="AE227" s="104" t="s">
        <v>687</v>
      </c>
      <c r="AF227" s="873" t="s">
        <v>2405</v>
      </c>
      <c r="AG227" s="98" t="s">
        <v>26</v>
      </c>
      <c r="AH227" s="105" t="s">
        <v>2025</v>
      </c>
      <c r="AI227" s="201">
        <v>43831</v>
      </c>
      <c r="AJ227" s="201">
        <v>43861</v>
      </c>
      <c r="AK227" s="2">
        <f>AJ227-AI227</f>
        <v>30</v>
      </c>
      <c r="AL227" s="106">
        <v>1</v>
      </c>
      <c r="AM227" s="107" t="s">
        <v>25</v>
      </c>
      <c r="AN227" s="105" t="s">
        <v>1022</v>
      </c>
      <c r="AO227" s="105" t="s">
        <v>705</v>
      </c>
      <c r="AP227" s="105" t="s">
        <v>1023</v>
      </c>
      <c r="AQ227" s="357" t="s">
        <v>1024</v>
      </c>
    </row>
    <row r="228" spans="1:43" ht="66" customHeight="1" thickTop="1" x14ac:dyDescent="0.25">
      <c r="A228" s="1099" t="s">
        <v>53</v>
      </c>
      <c r="B228" s="1075"/>
      <c r="C228" s="1075" t="s">
        <v>354</v>
      </c>
      <c r="D228" s="1075" t="s">
        <v>355</v>
      </c>
      <c r="E228" s="1075" t="s">
        <v>356</v>
      </c>
      <c r="F228" s="1075" t="s">
        <v>357</v>
      </c>
      <c r="G228" s="1075" t="s">
        <v>358</v>
      </c>
      <c r="H228" s="1075" t="s">
        <v>359</v>
      </c>
      <c r="I228" s="1075" t="s">
        <v>360</v>
      </c>
      <c r="J228" s="1075" t="s">
        <v>361</v>
      </c>
      <c r="K228" s="1136" t="s">
        <v>362</v>
      </c>
      <c r="L228" s="1075">
        <v>100</v>
      </c>
      <c r="M228" s="1075" t="s">
        <v>30</v>
      </c>
      <c r="N228" s="1102" t="s">
        <v>363</v>
      </c>
      <c r="O228" s="1075" t="s">
        <v>364</v>
      </c>
      <c r="P228" s="1075" t="s">
        <v>365</v>
      </c>
      <c r="Q228" s="1075" t="s">
        <v>366</v>
      </c>
      <c r="R228" s="1072">
        <v>12</v>
      </c>
      <c r="S228" s="1075" t="s">
        <v>245</v>
      </c>
      <c r="T228" s="1078">
        <v>301</v>
      </c>
      <c r="U228" s="1081" t="s">
        <v>26</v>
      </c>
      <c r="V228" s="1084" t="s">
        <v>2132</v>
      </c>
      <c r="W228" s="1105">
        <v>0.02</v>
      </c>
      <c r="X228" s="1090">
        <v>1</v>
      </c>
      <c r="Y228" s="1090" t="s">
        <v>2125</v>
      </c>
      <c r="Z228" s="1090" t="s">
        <v>31</v>
      </c>
      <c r="AA228" s="1107"/>
      <c r="AB228" s="1107"/>
      <c r="AC228" s="1090" t="s">
        <v>140</v>
      </c>
      <c r="AD228" s="1096" t="s">
        <v>61</v>
      </c>
      <c r="AE228" s="1096" t="s">
        <v>62</v>
      </c>
      <c r="AF228" s="867" t="s">
        <v>2406</v>
      </c>
      <c r="AG228" s="653" t="s">
        <v>49</v>
      </c>
      <c r="AH228" s="735" t="s">
        <v>2133</v>
      </c>
      <c r="AI228" s="11">
        <v>43831</v>
      </c>
      <c r="AJ228" s="11">
        <v>43845</v>
      </c>
      <c r="AK228" s="824">
        <f t="shared" ref="AK228:AK243" si="11">AJ228-AI228</f>
        <v>14</v>
      </c>
      <c r="AL228" s="28">
        <v>0.4</v>
      </c>
      <c r="AM228" s="14" t="s">
        <v>25</v>
      </c>
      <c r="AN228" s="683" t="s">
        <v>67</v>
      </c>
      <c r="AO228" s="683" t="s">
        <v>68</v>
      </c>
      <c r="AP228" s="683" t="s">
        <v>110</v>
      </c>
      <c r="AQ228" s="15" t="s">
        <v>111</v>
      </c>
    </row>
    <row r="229" spans="1:43" ht="64.5" customHeight="1" x14ac:dyDescent="0.25">
      <c r="A229" s="1100"/>
      <c r="B229" s="1076"/>
      <c r="C229" s="1076"/>
      <c r="D229" s="1076"/>
      <c r="E229" s="1076"/>
      <c r="F229" s="1076"/>
      <c r="G229" s="1076"/>
      <c r="H229" s="1076"/>
      <c r="I229" s="1076"/>
      <c r="J229" s="1076"/>
      <c r="K229" s="1137"/>
      <c r="L229" s="1076"/>
      <c r="M229" s="1076"/>
      <c r="N229" s="1103"/>
      <c r="O229" s="1076"/>
      <c r="P229" s="1076"/>
      <c r="Q229" s="1076"/>
      <c r="R229" s="1073"/>
      <c r="S229" s="1076"/>
      <c r="T229" s="1079"/>
      <c r="U229" s="1082"/>
      <c r="V229" s="1085"/>
      <c r="W229" s="1140"/>
      <c r="X229" s="1091"/>
      <c r="Y229" s="1091"/>
      <c r="Z229" s="1091"/>
      <c r="AA229" s="1141"/>
      <c r="AB229" s="1141"/>
      <c r="AC229" s="1091"/>
      <c r="AD229" s="1097"/>
      <c r="AE229" s="1097"/>
      <c r="AF229" s="868" t="s">
        <v>2407</v>
      </c>
      <c r="AG229" s="654" t="s">
        <v>49</v>
      </c>
      <c r="AH229" s="736" t="s">
        <v>2134</v>
      </c>
      <c r="AI229" s="18">
        <v>43831</v>
      </c>
      <c r="AJ229" s="18">
        <v>43860</v>
      </c>
      <c r="AK229" s="825">
        <f t="shared" si="11"/>
        <v>29</v>
      </c>
      <c r="AL229" s="29">
        <v>0.1</v>
      </c>
      <c r="AM229" s="20" t="s">
        <v>25</v>
      </c>
      <c r="AN229" s="699" t="s">
        <v>67</v>
      </c>
      <c r="AO229" s="699" t="s">
        <v>68</v>
      </c>
      <c r="AP229" s="699" t="s">
        <v>110</v>
      </c>
      <c r="AQ229" s="21" t="s">
        <v>111</v>
      </c>
    </row>
    <row r="230" spans="1:43" ht="43.5" customHeight="1" x14ac:dyDescent="0.25">
      <c r="A230" s="1100"/>
      <c r="B230" s="1076"/>
      <c r="C230" s="1076"/>
      <c r="D230" s="1076"/>
      <c r="E230" s="1076"/>
      <c r="F230" s="1076"/>
      <c r="G230" s="1076"/>
      <c r="H230" s="1076"/>
      <c r="I230" s="1076"/>
      <c r="J230" s="1076"/>
      <c r="K230" s="1137"/>
      <c r="L230" s="1076"/>
      <c r="M230" s="1076"/>
      <c r="N230" s="1103"/>
      <c r="O230" s="1076"/>
      <c r="P230" s="1076"/>
      <c r="Q230" s="1076"/>
      <c r="R230" s="1073"/>
      <c r="S230" s="1076"/>
      <c r="T230" s="1079"/>
      <c r="U230" s="1082"/>
      <c r="V230" s="1085"/>
      <c r="W230" s="1140"/>
      <c r="X230" s="1091"/>
      <c r="Y230" s="1091"/>
      <c r="Z230" s="1091"/>
      <c r="AA230" s="1141"/>
      <c r="AB230" s="1141"/>
      <c r="AC230" s="1091"/>
      <c r="AD230" s="1097"/>
      <c r="AE230" s="1097"/>
      <c r="AF230" s="868" t="s">
        <v>2408</v>
      </c>
      <c r="AG230" s="654" t="s">
        <v>49</v>
      </c>
      <c r="AH230" s="736" t="s">
        <v>2135</v>
      </c>
      <c r="AI230" s="18">
        <v>43860</v>
      </c>
      <c r="AJ230" s="18">
        <v>43889</v>
      </c>
      <c r="AK230" s="825">
        <f t="shared" si="11"/>
        <v>29</v>
      </c>
      <c r="AL230" s="29">
        <v>0.1</v>
      </c>
      <c r="AM230" s="20" t="s">
        <v>25</v>
      </c>
      <c r="AN230" s="699" t="s">
        <v>67</v>
      </c>
      <c r="AO230" s="699" t="s">
        <v>68</v>
      </c>
      <c r="AP230" s="699" t="s">
        <v>110</v>
      </c>
      <c r="AQ230" s="21" t="s">
        <v>111</v>
      </c>
    </row>
    <row r="231" spans="1:43" ht="54" customHeight="1" thickBot="1" x14ac:dyDescent="0.3">
      <c r="A231" s="1101"/>
      <c r="B231" s="1077"/>
      <c r="C231" s="1077"/>
      <c r="D231" s="1077"/>
      <c r="E231" s="1077"/>
      <c r="F231" s="1077"/>
      <c r="G231" s="1077"/>
      <c r="H231" s="1077"/>
      <c r="I231" s="1077"/>
      <c r="J231" s="1077"/>
      <c r="K231" s="1142"/>
      <c r="L231" s="1077"/>
      <c r="M231" s="1077"/>
      <c r="N231" s="1104"/>
      <c r="O231" s="1077"/>
      <c r="P231" s="1077"/>
      <c r="Q231" s="1077"/>
      <c r="R231" s="1074"/>
      <c r="S231" s="1077"/>
      <c r="T231" s="1080"/>
      <c r="U231" s="1083"/>
      <c r="V231" s="1086"/>
      <c r="W231" s="1106"/>
      <c r="X231" s="1092"/>
      <c r="Y231" s="1092"/>
      <c r="Z231" s="1092"/>
      <c r="AA231" s="1108"/>
      <c r="AB231" s="1108"/>
      <c r="AC231" s="1092"/>
      <c r="AD231" s="1098"/>
      <c r="AE231" s="1098"/>
      <c r="AF231" s="869" t="s">
        <v>2409</v>
      </c>
      <c r="AG231" s="655" t="s">
        <v>49</v>
      </c>
      <c r="AH231" s="737" t="s">
        <v>2136</v>
      </c>
      <c r="AI231" s="24">
        <v>44105</v>
      </c>
      <c r="AJ231" s="24">
        <v>44165</v>
      </c>
      <c r="AK231" s="826">
        <f t="shared" si="11"/>
        <v>60</v>
      </c>
      <c r="AL231" s="30">
        <v>0.4</v>
      </c>
      <c r="AM231" s="26" t="s">
        <v>25</v>
      </c>
      <c r="AN231" s="684" t="s">
        <v>67</v>
      </c>
      <c r="AO231" s="684" t="s">
        <v>68</v>
      </c>
      <c r="AP231" s="684"/>
      <c r="AQ231" s="27"/>
    </row>
    <row r="232" spans="1:43" ht="48" customHeight="1" thickTop="1" x14ac:dyDescent="0.25">
      <c r="A232" s="1099" t="s">
        <v>53</v>
      </c>
      <c r="B232" s="1075"/>
      <c r="C232" s="1075" t="s">
        <v>354</v>
      </c>
      <c r="D232" s="1075" t="s">
        <v>355</v>
      </c>
      <c r="E232" s="1075" t="s">
        <v>356</v>
      </c>
      <c r="F232" s="1075" t="s">
        <v>357</v>
      </c>
      <c r="G232" s="1075" t="s">
        <v>358</v>
      </c>
      <c r="H232" s="1075" t="s">
        <v>359</v>
      </c>
      <c r="I232" s="1075" t="s">
        <v>360</v>
      </c>
      <c r="J232" s="1075" t="s">
        <v>361</v>
      </c>
      <c r="K232" s="1136" t="s">
        <v>362</v>
      </c>
      <c r="L232" s="1075">
        <v>100</v>
      </c>
      <c r="M232" s="1075" t="s">
        <v>30</v>
      </c>
      <c r="N232" s="1102" t="s">
        <v>363</v>
      </c>
      <c r="O232" s="1075" t="s">
        <v>364</v>
      </c>
      <c r="P232" s="1075" t="s">
        <v>365</v>
      </c>
      <c r="Q232" s="1075" t="s">
        <v>366</v>
      </c>
      <c r="R232" s="1072">
        <v>12</v>
      </c>
      <c r="S232" s="1075" t="s">
        <v>245</v>
      </c>
      <c r="T232" s="1111" t="s">
        <v>2137</v>
      </c>
      <c r="U232" s="1114" t="s">
        <v>26</v>
      </c>
      <c r="V232" s="1117" t="s">
        <v>2138</v>
      </c>
      <c r="W232" s="1120">
        <v>0.02</v>
      </c>
      <c r="X232" s="1123">
        <v>1</v>
      </c>
      <c r="Y232" s="1123" t="s">
        <v>2125</v>
      </c>
      <c r="Z232" s="1123" t="s">
        <v>31</v>
      </c>
      <c r="AA232" s="1126"/>
      <c r="AB232" s="1126"/>
      <c r="AC232" s="1123" t="s">
        <v>2871</v>
      </c>
      <c r="AD232" s="1129" t="s">
        <v>61</v>
      </c>
      <c r="AE232" s="1129" t="s">
        <v>62</v>
      </c>
      <c r="AF232" s="867" t="s">
        <v>2410</v>
      </c>
      <c r="AG232" s="653" t="s">
        <v>26</v>
      </c>
      <c r="AH232" s="735" t="s">
        <v>2139</v>
      </c>
      <c r="AI232" s="11">
        <v>43831</v>
      </c>
      <c r="AJ232" s="11">
        <v>43845</v>
      </c>
      <c r="AK232" s="824">
        <f t="shared" si="11"/>
        <v>14</v>
      </c>
      <c r="AL232" s="28">
        <v>0.4</v>
      </c>
      <c r="AM232" s="14" t="s">
        <v>25</v>
      </c>
      <c r="AN232" s="683" t="s">
        <v>67</v>
      </c>
      <c r="AO232" s="687" t="s">
        <v>68</v>
      </c>
      <c r="AP232" s="683" t="s">
        <v>110</v>
      </c>
      <c r="AQ232" s="15" t="s">
        <v>111</v>
      </c>
    </row>
    <row r="233" spans="1:43" ht="45.75" customHeight="1" x14ac:dyDescent="0.25">
      <c r="A233" s="1100"/>
      <c r="B233" s="1076"/>
      <c r="C233" s="1076"/>
      <c r="D233" s="1076"/>
      <c r="E233" s="1076"/>
      <c r="F233" s="1076"/>
      <c r="G233" s="1076"/>
      <c r="H233" s="1076"/>
      <c r="I233" s="1076"/>
      <c r="J233" s="1076"/>
      <c r="K233" s="1137"/>
      <c r="L233" s="1076"/>
      <c r="M233" s="1076"/>
      <c r="N233" s="1103"/>
      <c r="O233" s="1076"/>
      <c r="P233" s="1076"/>
      <c r="Q233" s="1076"/>
      <c r="R233" s="1073"/>
      <c r="S233" s="1076"/>
      <c r="T233" s="1112"/>
      <c r="U233" s="1115"/>
      <c r="V233" s="1118"/>
      <c r="W233" s="1121"/>
      <c r="X233" s="1124"/>
      <c r="Y233" s="1124"/>
      <c r="Z233" s="1124"/>
      <c r="AA233" s="1127"/>
      <c r="AB233" s="1127"/>
      <c r="AC233" s="1124"/>
      <c r="AD233" s="1130"/>
      <c r="AE233" s="1130"/>
      <c r="AF233" s="872" t="s">
        <v>2411</v>
      </c>
      <c r="AG233" s="654" t="s">
        <v>26</v>
      </c>
      <c r="AH233" s="736" t="s">
        <v>2140</v>
      </c>
      <c r="AI233" s="18">
        <v>43831</v>
      </c>
      <c r="AJ233" s="18">
        <v>43860</v>
      </c>
      <c r="AK233" s="825">
        <f t="shared" si="11"/>
        <v>29</v>
      </c>
      <c r="AL233" s="29">
        <v>0.1</v>
      </c>
      <c r="AM233" s="20" t="s">
        <v>25</v>
      </c>
      <c r="AN233" s="699" t="s">
        <v>67</v>
      </c>
      <c r="AO233" s="688" t="s">
        <v>68</v>
      </c>
      <c r="AP233" s="699" t="s">
        <v>110</v>
      </c>
      <c r="AQ233" s="21" t="s">
        <v>111</v>
      </c>
    </row>
    <row r="234" spans="1:43" ht="44.25" customHeight="1" x14ac:dyDescent="0.25">
      <c r="A234" s="1100"/>
      <c r="B234" s="1076"/>
      <c r="C234" s="1076"/>
      <c r="D234" s="1076"/>
      <c r="E234" s="1076"/>
      <c r="F234" s="1076"/>
      <c r="G234" s="1076"/>
      <c r="H234" s="1076"/>
      <c r="I234" s="1076"/>
      <c r="J234" s="1076"/>
      <c r="K234" s="1137"/>
      <c r="L234" s="1076"/>
      <c r="M234" s="1076"/>
      <c r="N234" s="1103"/>
      <c r="O234" s="1076"/>
      <c r="P234" s="1076"/>
      <c r="Q234" s="1076"/>
      <c r="R234" s="1073"/>
      <c r="S234" s="1076"/>
      <c r="T234" s="1112"/>
      <c r="U234" s="1115"/>
      <c r="V234" s="1118"/>
      <c r="W234" s="1121"/>
      <c r="X234" s="1124"/>
      <c r="Y234" s="1124"/>
      <c r="Z234" s="1124"/>
      <c r="AA234" s="1127"/>
      <c r="AB234" s="1127"/>
      <c r="AC234" s="1124"/>
      <c r="AD234" s="1130"/>
      <c r="AE234" s="1130"/>
      <c r="AF234" s="872" t="s">
        <v>2412</v>
      </c>
      <c r="AG234" s="654" t="s">
        <v>26</v>
      </c>
      <c r="AH234" s="736" t="s">
        <v>2141</v>
      </c>
      <c r="AI234" s="18">
        <v>43860</v>
      </c>
      <c r="AJ234" s="18">
        <v>43861</v>
      </c>
      <c r="AK234" s="825">
        <f t="shared" si="11"/>
        <v>1</v>
      </c>
      <c r="AL234" s="29">
        <v>0.1</v>
      </c>
      <c r="AM234" s="20" t="s">
        <v>25</v>
      </c>
      <c r="AN234" s="699" t="s">
        <v>67</v>
      </c>
      <c r="AO234" s="688" t="s">
        <v>68</v>
      </c>
      <c r="AP234" s="699" t="s">
        <v>110</v>
      </c>
      <c r="AQ234" s="21" t="s">
        <v>111</v>
      </c>
    </row>
    <row r="235" spans="1:43" ht="47.25" customHeight="1" thickBot="1" x14ac:dyDescent="0.3">
      <c r="A235" s="1132"/>
      <c r="B235" s="1133"/>
      <c r="C235" s="1133"/>
      <c r="D235" s="1133"/>
      <c r="E235" s="1133"/>
      <c r="F235" s="1133"/>
      <c r="G235" s="1133"/>
      <c r="H235" s="1133"/>
      <c r="I235" s="1133"/>
      <c r="J235" s="1133"/>
      <c r="K235" s="1138"/>
      <c r="L235" s="1133"/>
      <c r="M235" s="1133"/>
      <c r="N235" s="1134"/>
      <c r="O235" s="1133"/>
      <c r="P235" s="1133"/>
      <c r="Q235" s="1133"/>
      <c r="R235" s="1135"/>
      <c r="S235" s="1133"/>
      <c r="T235" s="1113"/>
      <c r="U235" s="1116"/>
      <c r="V235" s="1119"/>
      <c r="W235" s="1122"/>
      <c r="X235" s="1125"/>
      <c r="Y235" s="1125"/>
      <c r="Z235" s="1125"/>
      <c r="AA235" s="1128"/>
      <c r="AB235" s="1128"/>
      <c r="AC235" s="1125"/>
      <c r="AD235" s="1131"/>
      <c r="AE235" s="1131"/>
      <c r="AF235" s="877" t="s">
        <v>2413</v>
      </c>
      <c r="AG235" s="891" t="s">
        <v>26</v>
      </c>
      <c r="AH235" s="892" t="s">
        <v>2142</v>
      </c>
      <c r="AI235" s="966">
        <v>44105</v>
      </c>
      <c r="AJ235" s="967">
        <v>44165</v>
      </c>
      <c r="AK235" s="124">
        <f t="shared" si="11"/>
        <v>60</v>
      </c>
      <c r="AL235" s="895">
        <v>0.4</v>
      </c>
      <c r="AM235" s="896" t="s">
        <v>25</v>
      </c>
      <c r="AN235" s="968" t="s">
        <v>67</v>
      </c>
      <c r="AO235" s="969" t="s">
        <v>68</v>
      </c>
      <c r="AP235" s="968"/>
      <c r="AQ235" s="970"/>
    </row>
    <row r="236" spans="1:43" ht="51" customHeight="1" thickTop="1" x14ac:dyDescent="0.25">
      <c r="A236" s="1099" t="s">
        <v>53</v>
      </c>
      <c r="B236" s="1075"/>
      <c r="C236" s="1075" t="s">
        <v>354</v>
      </c>
      <c r="D236" s="1075" t="s">
        <v>355</v>
      </c>
      <c r="E236" s="1075" t="s">
        <v>356</v>
      </c>
      <c r="F236" s="1075" t="s">
        <v>357</v>
      </c>
      <c r="G236" s="1075" t="s">
        <v>358</v>
      </c>
      <c r="H236" s="1075" t="s">
        <v>359</v>
      </c>
      <c r="I236" s="1075" t="s">
        <v>360</v>
      </c>
      <c r="J236" s="1075" t="s">
        <v>361</v>
      </c>
      <c r="K236" s="1075" t="s">
        <v>362</v>
      </c>
      <c r="L236" s="1075">
        <v>100</v>
      </c>
      <c r="M236" s="1075" t="s">
        <v>30</v>
      </c>
      <c r="N236" s="1102" t="s">
        <v>363</v>
      </c>
      <c r="O236" s="1075" t="s">
        <v>364</v>
      </c>
      <c r="P236" s="1075" t="s">
        <v>365</v>
      </c>
      <c r="Q236" s="1075" t="s">
        <v>366</v>
      </c>
      <c r="R236" s="1072">
        <v>12</v>
      </c>
      <c r="S236" s="1075" t="s">
        <v>245</v>
      </c>
      <c r="T236" s="1111" t="s">
        <v>2143</v>
      </c>
      <c r="U236" s="1114" t="s">
        <v>26</v>
      </c>
      <c r="V236" s="1117" t="s">
        <v>2144</v>
      </c>
      <c r="W236" s="1120">
        <v>0.02</v>
      </c>
      <c r="X236" s="1123">
        <v>1</v>
      </c>
      <c r="Y236" s="1123" t="s">
        <v>2125</v>
      </c>
      <c r="Z236" s="1123" t="s">
        <v>31</v>
      </c>
      <c r="AA236" s="1126"/>
      <c r="AB236" s="1126"/>
      <c r="AC236" s="1123" t="s">
        <v>60</v>
      </c>
      <c r="AD236" s="1129" t="s">
        <v>61</v>
      </c>
      <c r="AE236" s="1129" t="s">
        <v>62</v>
      </c>
      <c r="AF236" s="9" t="s">
        <v>2414</v>
      </c>
      <c r="AG236" s="700" t="s">
        <v>26</v>
      </c>
      <c r="AH236" s="735" t="s">
        <v>2145</v>
      </c>
      <c r="AI236" s="11">
        <v>43831</v>
      </c>
      <c r="AJ236" s="11">
        <v>43845</v>
      </c>
      <c r="AK236" s="824">
        <f t="shared" si="11"/>
        <v>14</v>
      </c>
      <c r="AL236" s="28">
        <v>0.4</v>
      </c>
      <c r="AM236" s="14" t="s">
        <v>25</v>
      </c>
      <c r="AN236" s="683" t="s">
        <v>67</v>
      </c>
      <c r="AO236" s="687" t="s">
        <v>68</v>
      </c>
      <c r="AP236" s="683" t="s">
        <v>110</v>
      </c>
      <c r="AQ236" s="15" t="s">
        <v>111</v>
      </c>
    </row>
    <row r="237" spans="1:43" ht="61.5" customHeight="1" x14ac:dyDescent="0.25">
      <c r="A237" s="1100"/>
      <c r="B237" s="1076"/>
      <c r="C237" s="1076"/>
      <c r="D237" s="1076"/>
      <c r="E237" s="1076"/>
      <c r="F237" s="1076"/>
      <c r="G237" s="1076"/>
      <c r="H237" s="1076"/>
      <c r="I237" s="1076"/>
      <c r="J237" s="1076"/>
      <c r="K237" s="1076"/>
      <c r="L237" s="1076"/>
      <c r="M237" s="1076"/>
      <c r="N237" s="1103"/>
      <c r="O237" s="1076"/>
      <c r="P237" s="1076"/>
      <c r="Q237" s="1076"/>
      <c r="R237" s="1073"/>
      <c r="S237" s="1076"/>
      <c r="T237" s="1112"/>
      <c r="U237" s="1115"/>
      <c r="V237" s="1118"/>
      <c r="W237" s="1121"/>
      <c r="X237" s="1124"/>
      <c r="Y237" s="1124"/>
      <c r="Z237" s="1124"/>
      <c r="AA237" s="1127"/>
      <c r="AB237" s="1127"/>
      <c r="AC237" s="1124"/>
      <c r="AD237" s="1130"/>
      <c r="AE237" s="1130"/>
      <c r="AF237" s="16" t="s">
        <v>2415</v>
      </c>
      <c r="AG237" s="701" t="s">
        <v>26</v>
      </c>
      <c r="AH237" s="736" t="s">
        <v>2146</v>
      </c>
      <c r="AI237" s="18">
        <v>43831</v>
      </c>
      <c r="AJ237" s="18">
        <v>43860</v>
      </c>
      <c r="AK237" s="825">
        <f t="shared" si="11"/>
        <v>29</v>
      </c>
      <c r="AL237" s="29">
        <v>0.1</v>
      </c>
      <c r="AM237" s="20" t="s">
        <v>25</v>
      </c>
      <c r="AN237" s="699" t="s">
        <v>67</v>
      </c>
      <c r="AO237" s="688" t="s">
        <v>68</v>
      </c>
      <c r="AP237" s="699" t="s">
        <v>110</v>
      </c>
      <c r="AQ237" s="21" t="s">
        <v>111</v>
      </c>
    </row>
    <row r="238" spans="1:43" ht="54.75" customHeight="1" x14ac:dyDescent="0.25">
      <c r="A238" s="1100"/>
      <c r="B238" s="1076"/>
      <c r="C238" s="1076"/>
      <c r="D238" s="1076"/>
      <c r="E238" s="1076"/>
      <c r="F238" s="1076"/>
      <c r="G238" s="1076"/>
      <c r="H238" s="1076"/>
      <c r="I238" s="1076"/>
      <c r="J238" s="1076"/>
      <c r="K238" s="1076"/>
      <c r="L238" s="1076"/>
      <c r="M238" s="1076"/>
      <c r="N238" s="1103"/>
      <c r="O238" s="1076"/>
      <c r="P238" s="1076"/>
      <c r="Q238" s="1076"/>
      <c r="R238" s="1073"/>
      <c r="S238" s="1076"/>
      <c r="T238" s="1112"/>
      <c r="U238" s="1115"/>
      <c r="V238" s="1118"/>
      <c r="W238" s="1121"/>
      <c r="X238" s="1124"/>
      <c r="Y238" s="1124"/>
      <c r="Z238" s="1124"/>
      <c r="AA238" s="1127"/>
      <c r="AB238" s="1127"/>
      <c r="AC238" s="1124"/>
      <c r="AD238" s="1130"/>
      <c r="AE238" s="1130"/>
      <c r="AF238" s="16" t="s">
        <v>2416</v>
      </c>
      <c r="AG238" s="701" t="s">
        <v>26</v>
      </c>
      <c r="AH238" s="736" t="s">
        <v>2147</v>
      </c>
      <c r="AI238" s="18">
        <v>43860</v>
      </c>
      <c r="AJ238" s="18">
        <v>43861</v>
      </c>
      <c r="AK238" s="825">
        <f t="shared" si="11"/>
        <v>1</v>
      </c>
      <c r="AL238" s="29">
        <v>0.1</v>
      </c>
      <c r="AM238" s="20" t="s">
        <v>25</v>
      </c>
      <c r="AN238" s="699" t="s">
        <v>67</v>
      </c>
      <c r="AO238" s="688" t="s">
        <v>68</v>
      </c>
      <c r="AP238" s="699" t="s">
        <v>110</v>
      </c>
      <c r="AQ238" s="21" t="s">
        <v>111</v>
      </c>
    </row>
    <row r="239" spans="1:43" ht="56.25" customHeight="1" thickBot="1" x14ac:dyDescent="0.3">
      <c r="A239" s="1132"/>
      <c r="B239" s="1133"/>
      <c r="C239" s="1133"/>
      <c r="D239" s="1133"/>
      <c r="E239" s="1133"/>
      <c r="F239" s="1133"/>
      <c r="G239" s="1133"/>
      <c r="H239" s="1133"/>
      <c r="I239" s="1133"/>
      <c r="J239" s="1133"/>
      <c r="K239" s="1133"/>
      <c r="L239" s="1133"/>
      <c r="M239" s="1133"/>
      <c r="N239" s="1134"/>
      <c r="O239" s="1133"/>
      <c r="P239" s="1133"/>
      <c r="Q239" s="1133"/>
      <c r="R239" s="1135"/>
      <c r="S239" s="1133"/>
      <c r="T239" s="1113"/>
      <c r="U239" s="1116"/>
      <c r="V239" s="1119"/>
      <c r="W239" s="1122"/>
      <c r="X239" s="1125"/>
      <c r="Y239" s="1125"/>
      <c r="Z239" s="1125"/>
      <c r="AA239" s="1128"/>
      <c r="AB239" s="1128"/>
      <c r="AC239" s="1125"/>
      <c r="AD239" s="1131"/>
      <c r="AE239" s="1131"/>
      <c r="AF239" s="862" t="s">
        <v>2417</v>
      </c>
      <c r="AG239" s="891" t="s">
        <v>26</v>
      </c>
      <c r="AH239" s="892" t="s">
        <v>2148</v>
      </c>
      <c r="AI239" s="966">
        <v>44105</v>
      </c>
      <c r="AJ239" s="967">
        <v>44165</v>
      </c>
      <c r="AK239" s="124">
        <f t="shared" si="11"/>
        <v>60</v>
      </c>
      <c r="AL239" s="895">
        <v>0.4</v>
      </c>
      <c r="AM239" s="896" t="s">
        <v>25</v>
      </c>
      <c r="AN239" s="968" t="s">
        <v>67</v>
      </c>
      <c r="AO239" s="969" t="s">
        <v>68</v>
      </c>
      <c r="AP239" s="968"/>
      <c r="AQ239" s="970"/>
    </row>
    <row r="240" spans="1:43" ht="56.25" customHeight="1" thickTop="1" x14ac:dyDescent="0.25">
      <c r="A240" s="1099" t="s">
        <v>797</v>
      </c>
      <c r="B240" s="1075"/>
      <c r="C240" s="1075" t="s">
        <v>354</v>
      </c>
      <c r="D240" s="1075" t="s">
        <v>355</v>
      </c>
      <c r="E240" s="1075" t="s">
        <v>356</v>
      </c>
      <c r="F240" s="1075" t="s">
        <v>357</v>
      </c>
      <c r="G240" s="1075" t="s">
        <v>358</v>
      </c>
      <c r="H240" s="1075" t="s">
        <v>359</v>
      </c>
      <c r="I240" s="1075" t="s">
        <v>360</v>
      </c>
      <c r="J240" s="1075" t="s">
        <v>361</v>
      </c>
      <c r="K240" s="1075" t="s">
        <v>362</v>
      </c>
      <c r="L240" s="1075">
        <v>100</v>
      </c>
      <c r="M240" s="1075" t="s">
        <v>30</v>
      </c>
      <c r="N240" s="1102" t="s">
        <v>363</v>
      </c>
      <c r="O240" s="1075" t="s">
        <v>364</v>
      </c>
      <c r="P240" s="1075" t="s">
        <v>365</v>
      </c>
      <c r="Q240" s="1075" t="s">
        <v>366</v>
      </c>
      <c r="R240" s="1072">
        <v>12</v>
      </c>
      <c r="S240" s="1075" t="s">
        <v>245</v>
      </c>
      <c r="T240" s="1078">
        <v>305</v>
      </c>
      <c r="U240" s="1081" t="s">
        <v>26</v>
      </c>
      <c r="V240" s="1084" t="s">
        <v>2869</v>
      </c>
      <c r="W240" s="1087">
        <v>0.01</v>
      </c>
      <c r="X240" s="1090">
        <v>1</v>
      </c>
      <c r="Y240" s="1090" t="s">
        <v>2125</v>
      </c>
      <c r="Z240" s="1090" t="s">
        <v>31</v>
      </c>
      <c r="AA240" s="1093"/>
      <c r="AB240" s="1093"/>
      <c r="AC240" s="1090" t="s">
        <v>2869</v>
      </c>
      <c r="AD240" s="1096" t="s">
        <v>1827</v>
      </c>
      <c r="AE240" s="1096" t="s">
        <v>1828</v>
      </c>
      <c r="AF240" s="9" t="s">
        <v>2418</v>
      </c>
      <c r="AG240" s="700" t="s">
        <v>49</v>
      </c>
      <c r="AH240" s="735" t="s">
        <v>2874</v>
      </c>
      <c r="AI240" s="11">
        <v>43831</v>
      </c>
      <c r="AJ240" s="11">
        <v>43845</v>
      </c>
      <c r="AK240" s="824">
        <f t="shared" si="11"/>
        <v>14</v>
      </c>
      <c r="AL240" s="28">
        <v>0.4</v>
      </c>
      <c r="AM240" s="14" t="s">
        <v>25</v>
      </c>
      <c r="AN240" s="683" t="s">
        <v>1828</v>
      </c>
      <c r="AO240" s="683" t="s">
        <v>1844</v>
      </c>
      <c r="AP240" s="683"/>
      <c r="AQ240" s="15"/>
    </row>
    <row r="241" spans="1:43" ht="56.25" customHeight="1" x14ac:dyDescent="0.25">
      <c r="A241" s="1100"/>
      <c r="B241" s="1076"/>
      <c r="C241" s="1076"/>
      <c r="D241" s="1076"/>
      <c r="E241" s="1076"/>
      <c r="F241" s="1076"/>
      <c r="G241" s="1076"/>
      <c r="H241" s="1076"/>
      <c r="I241" s="1076"/>
      <c r="J241" s="1076"/>
      <c r="K241" s="1076"/>
      <c r="L241" s="1076"/>
      <c r="M241" s="1076"/>
      <c r="N241" s="1103"/>
      <c r="O241" s="1076"/>
      <c r="P241" s="1076"/>
      <c r="Q241" s="1076"/>
      <c r="R241" s="1073"/>
      <c r="S241" s="1076"/>
      <c r="T241" s="1079"/>
      <c r="U241" s="1082"/>
      <c r="V241" s="1085"/>
      <c r="W241" s="1088"/>
      <c r="X241" s="1091"/>
      <c r="Y241" s="1091"/>
      <c r="Z241" s="1091"/>
      <c r="AA241" s="1094"/>
      <c r="AB241" s="1094"/>
      <c r="AC241" s="1091"/>
      <c r="AD241" s="1097"/>
      <c r="AE241" s="1097"/>
      <c r="AF241" s="16" t="s">
        <v>2419</v>
      </c>
      <c r="AG241" s="701" t="s">
        <v>49</v>
      </c>
      <c r="AH241" s="736" t="s">
        <v>2875</v>
      </c>
      <c r="AI241" s="18">
        <v>43831</v>
      </c>
      <c r="AJ241" s="18">
        <v>43860</v>
      </c>
      <c r="AK241" s="825">
        <f t="shared" si="11"/>
        <v>29</v>
      </c>
      <c r="AL241" s="29">
        <v>0.1</v>
      </c>
      <c r="AM241" s="20" t="s">
        <v>25</v>
      </c>
      <c r="AN241" s="699" t="s">
        <v>2872</v>
      </c>
      <c r="AO241" s="699" t="s">
        <v>2873</v>
      </c>
      <c r="AP241" s="699"/>
      <c r="AQ241" s="21"/>
    </row>
    <row r="242" spans="1:43" ht="56.25" customHeight="1" x14ac:dyDescent="0.25">
      <c r="A242" s="1100"/>
      <c r="B242" s="1076"/>
      <c r="C242" s="1076"/>
      <c r="D242" s="1076"/>
      <c r="E242" s="1076"/>
      <c r="F242" s="1076"/>
      <c r="G242" s="1076"/>
      <c r="H242" s="1076"/>
      <c r="I242" s="1076"/>
      <c r="J242" s="1076"/>
      <c r="K242" s="1076"/>
      <c r="L242" s="1076"/>
      <c r="M242" s="1076"/>
      <c r="N242" s="1103"/>
      <c r="O242" s="1076"/>
      <c r="P242" s="1076"/>
      <c r="Q242" s="1076"/>
      <c r="R242" s="1073"/>
      <c r="S242" s="1076"/>
      <c r="T242" s="1079"/>
      <c r="U242" s="1082"/>
      <c r="V242" s="1085"/>
      <c r="W242" s="1088"/>
      <c r="X242" s="1091"/>
      <c r="Y242" s="1091"/>
      <c r="Z242" s="1091"/>
      <c r="AA242" s="1094"/>
      <c r="AB242" s="1094"/>
      <c r="AC242" s="1091"/>
      <c r="AD242" s="1097"/>
      <c r="AE242" s="1097"/>
      <c r="AF242" s="16" t="s">
        <v>2420</v>
      </c>
      <c r="AG242" s="701" t="s">
        <v>49</v>
      </c>
      <c r="AH242" s="736" t="s">
        <v>2876</v>
      </c>
      <c r="AI242" s="18">
        <v>43860</v>
      </c>
      <c r="AJ242" s="18">
        <v>43889</v>
      </c>
      <c r="AK242" s="825">
        <f t="shared" si="11"/>
        <v>29</v>
      </c>
      <c r="AL242" s="29">
        <v>0.1</v>
      </c>
      <c r="AM242" s="20" t="s">
        <v>25</v>
      </c>
      <c r="AN242" s="699" t="s">
        <v>2872</v>
      </c>
      <c r="AO242" s="699" t="s">
        <v>1844</v>
      </c>
      <c r="AP242" s="699"/>
      <c r="AQ242" s="21"/>
    </row>
    <row r="243" spans="1:43" ht="56.25" customHeight="1" thickBot="1" x14ac:dyDescent="0.3">
      <c r="A243" s="1101"/>
      <c r="B243" s="1077"/>
      <c r="C243" s="1077"/>
      <c r="D243" s="1077"/>
      <c r="E243" s="1077"/>
      <c r="F243" s="1077"/>
      <c r="G243" s="1077"/>
      <c r="H243" s="1077"/>
      <c r="I243" s="1077"/>
      <c r="J243" s="1077"/>
      <c r="K243" s="1077"/>
      <c r="L243" s="1077"/>
      <c r="M243" s="1077"/>
      <c r="N243" s="1104"/>
      <c r="O243" s="1077"/>
      <c r="P243" s="1077"/>
      <c r="Q243" s="1077"/>
      <c r="R243" s="1074"/>
      <c r="S243" s="1077"/>
      <c r="T243" s="1080"/>
      <c r="U243" s="1083"/>
      <c r="V243" s="1086"/>
      <c r="W243" s="1089"/>
      <c r="X243" s="1092"/>
      <c r="Y243" s="1092"/>
      <c r="Z243" s="1092"/>
      <c r="AA243" s="1095"/>
      <c r="AB243" s="1095"/>
      <c r="AC243" s="1092"/>
      <c r="AD243" s="1098"/>
      <c r="AE243" s="1098"/>
      <c r="AF243" s="934" t="s">
        <v>2421</v>
      </c>
      <c r="AG243" s="702" t="s">
        <v>49</v>
      </c>
      <c r="AH243" s="737" t="s">
        <v>2877</v>
      </c>
      <c r="AI243" s="24">
        <v>44105</v>
      </c>
      <c r="AJ243" s="24">
        <v>44165</v>
      </c>
      <c r="AK243" s="826">
        <f t="shared" si="11"/>
        <v>60</v>
      </c>
      <c r="AL243" s="30">
        <v>0.4</v>
      </c>
      <c r="AM243" s="26" t="s">
        <v>25</v>
      </c>
      <c r="AN243" s="684" t="s">
        <v>1828</v>
      </c>
      <c r="AO243" s="684" t="s">
        <v>1844</v>
      </c>
      <c r="AP243" s="684"/>
      <c r="AQ243" s="27"/>
    </row>
    <row r="244" spans="1:43" ht="75.75" customHeight="1" thickTop="1" x14ac:dyDescent="0.25">
      <c r="A244" s="1321" t="s">
        <v>353</v>
      </c>
      <c r="B244" s="1326"/>
      <c r="C244" s="1323" t="s">
        <v>354</v>
      </c>
      <c r="D244" s="1323" t="s">
        <v>355</v>
      </c>
      <c r="E244" s="1323" t="s">
        <v>356</v>
      </c>
      <c r="F244" s="1323" t="s">
        <v>357</v>
      </c>
      <c r="G244" s="1323" t="s">
        <v>358</v>
      </c>
      <c r="H244" s="1323" t="s">
        <v>359</v>
      </c>
      <c r="I244" s="1324" t="s">
        <v>360</v>
      </c>
      <c r="J244" s="1323" t="s">
        <v>361</v>
      </c>
      <c r="K244" s="1324" t="s">
        <v>362</v>
      </c>
      <c r="L244" s="1323">
        <v>100</v>
      </c>
      <c r="M244" s="1323" t="s">
        <v>30</v>
      </c>
      <c r="N244" s="1325" t="s">
        <v>413</v>
      </c>
      <c r="O244" s="1326" t="s">
        <v>414</v>
      </c>
      <c r="P244" s="1326" t="s">
        <v>415</v>
      </c>
      <c r="Q244" s="1326" t="s">
        <v>416</v>
      </c>
      <c r="R244" s="1327">
        <v>100</v>
      </c>
      <c r="S244" s="1326" t="s">
        <v>30</v>
      </c>
      <c r="T244" s="1328" t="s">
        <v>417</v>
      </c>
      <c r="U244" s="1333" t="s">
        <v>26</v>
      </c>
      <c r="V244" s="1334" t="s">
        <v>418</v>
      </c>
      <c r="W244" s="1335">
        <v>0.01</v>
      </c>
      <c r="X244" s="1367">
        <v>2</v>
      </c>
      <c r="Y244" s="1326" t="s">
        <v>245</v>
      </c>
      <c r="Z244" s="1336" t="s">
        <v>246</v>
      </c>
      <c r="AA244" s="1337"/>
      <c r="AB244" s="1309"/>
      <c r="AC244" s="1311" t="s">
        <v>526</v>
      </c>
      <c r="AD244" s="1330" t="s">
        <v>369</v>
      </c>
      <c r="AE244" s="1330" t="s">
        <v>370</v>
      </c>
      <c r="AF244" s="872" t="s">
        <v>2422</v>
      </c>
      <c r="AG244" s="645" t="s">
        <v>49</v>
      </c>
      <c r="AH244" s="646" t="s">
        <v>419</v>
      </c>
      <c r="AI244" s="647">
        <v>43497</v>
      </c>
      <c r="AJ244" s="647">
        <v>43555</v>
      </c>
      <c r="AK244" s="648">
        <f>AJ244-AI244</f>
        <v>58</v>
      </c>
      <c r="AL244" s="649">
        <v>0.2</v>
      </c>
      <c r="AM244" s="650" t="s">
        <v>25</v>
      </c>
      <c r="AN244" s="651" t="s">
        <v>420</v>
      </c>
      <c r="AO244" s="652" t="s">
        <v>421</v>
      </c>
      <c r="AP244" s="769"/>
      <c r="AQ244" s="115"/>
    </row>
    <row r="245" spans="1:43" ht="40.5" x14ac:dyDescent="0.25">
      <c r="A245" s="1153"/>
      <c r="B245" s="1076"/>
      <c r="C245" s="1144"/>
      <c r="D245" s="1144"/>
      <c r="E245" s="1144"/>
      <c r="F245" s="1144"/>
      <c r="G245" s="1144"/>
      <c r="H245" s="1144"/>
      <c r="I245" s="1277"/>
      <c r="J245" s="1144"/>
      <c r="K245" s="1277"/>
      <c r="L245" s="1144"/>
      <c r="M245" s="1144"/>
      <c r="N245" s="1103"/>
      <c r="O245" s="1076"/>
      <c r="P245" s="1076"/>
      <c r="Q245" s="1076"/>
      <c r="R245" s="1073"/>
      <c r="S245" s="1076"/>
      <c r="T245" s="1332"/>
      <c r="U245" s="1167"/>
      <c r="V245" s="1170"/>
      <c r="W245" s="1173"/>
      <c r="X245" s="1161"/>
      <c r="Y245" s="1076"/>
      <c r="Z245" s="1179"/>
      <c r="AA245" s="1274"/>
      <c r="AB245" s="1342"/>
      <c r="AC245" s="1188"/>
      <c r="AD245" s="1156"/>
      <c r="AE245" s="1156"/>
      <c r="AF245" s="868" t="s">
        <v>2423</v>
      </c>
      <c r="AG245" s="58" t="s">
        <v>49</v>
      </c>
      <c r="AH245" s="161" t="s">
        <v>422</v>
      </c>
      <c r="AI245" s="63">
        <v>43891</v>
      </c>
      <c r="AJ245" s="63">
        <v>43951</v>
      </c>
      <c r="AK245" s="162">
        <f t="shared" ref="AK245:AK253" si="12">AJ245-AI245</f>
        <v>60</v>
      </c>
      <c r="AL245" s="64">
        <v>0.2</v>
      </c>
      <c r="AM245" s="65" t="s">
        <v>25</v>
      </c>
      <c r="AN245" s="758" t="s">
        <v>420</v>
      </c>
      <c r="AO245" s="763" t="s">
        <v>421</v>
      </c>
      <c r="AP245" s="694"/>
      <c r="AQ245" s="158"/>
    </row>
    <row r="246" spans="1:43" ht="34.5" customHeight="1" x14ac:dyDescent="0.25">
      <c r="A246" s="1153"/>
      <c r="B246" s="1076"/>
      <c r="C246" s="1144"/>
      <c r="D246" s="1144"/>
      <c r="E246" s="1144"/>
      <c r="F246" s="1144"/>
      <c r="G246" s="1144"/>
      <c r="H246" s="1144"/>
      <c r="I246" s="1277"/>
      <c r="J246" s="1144"/>
      <c r="K246" s="1277"/>
      <c r="L246" s="1144"/>
      <c r="M246" s="1144"/>
      <c r="N246" s="1103"/>
      <c r="O246" s="1076"/>
      <c r="P246" s="1076"/>
      <c r="Q246" s="1076"/>
      <c r="R246" s="1073"/>
      <c r="S246" s="1076"/>
      <c r="T246" s="1332"/>
      <c r="U246" s="1167"/>
      <c r="V246" s="1170"/>
      <c r="W246" s="1173"/>
      <c r="X246" s="1161"/>
      <c r="Y246" s="1076"/>
      <c r="Z246" s="1179"/>
      <c r="AA246" s="1274"/>
      <c r="AB246" s="1342"/>
      <c r="AC246" s="1188"/>
      <c r="AD246" s="1156"/>
      <c r="AE246" s="1156"/>
      <c r="AF246" s="868" t="s">
        <v>2424</v>
      </c>
      <c r="AG246" s="58" t="s">
        <v>49</v>
      </c>
      <c r="AH246" s="161" t="s">
        <v>423</v>
      </c>
      <c r="AI246" s="63">
        <v>43952</v>
      </c>
      <c r="AJ246" s="63">
        <v>44012</v>
      </c>
      <c r="AK246" s="162">
        <f t="shared" si="12"/>
        <v>60</v>
      </c>
      <c r="AL246" s="64">
        <v>0.1</v>
      </c>
      <c r="AM246" s="65" t="s">
        <v>25</v>
      </c>
      <c r="AN246" s="758" t="s">
        <v>420</v>
      </c>
      <c r="AO246" s="763" t="s">
        <v>421</v>
      </c>
      <c r="AP246" s="694"/>
      <c r="AQ246" s="158"/>
    </row>
    <row r="247" spans="1:43" ht="69.75" customHeight="1" x14ac:dyDescent="0.25">
      <c r="A247" s="1153"/>
      <c r="B247" s="1076"/>
      <c r="C247" s="1144"/>
      <c r="D247" s="1144"/>
      <c r="E247" s="1144"/>
      <c r="F247" s="1144"/>
      <c r="G247" s="1144"/>
      <c r="H247" s="1144"/>
      <c r="I247" s="1277"/>
      <c r="J247" s="1144"/>
      <c r="K247" s="1277"/>
      <c r="L247" s="1144"/>
      <c r="M247" s="1144"/>
      <c r="N247" s="1103"/>
      <c r="O247" s="1076"/>
      <c r="P247" s="1076"/>
      <c r="Q247" s="1076"/>
      <c r="R247" s="1073"/>
      <c r="S247" s="1076"/>
      <c r="T247" s="1332"/>
      <c r="U247" s="1167"/>
      <c r="V247" s="1170"/>
      <c r="W247" s="1173"/>
      <c r="X247" s="1161"/>
      <c r="Y247" s="1076"/>
      <c r="Z247" s="1179"/>
      <c r="AA247" s="1274"/>
      <c r="AB247" s="1342"/>
      <c r="AC247" s="1188"/>
      <c r="AD247" s="1156"/>
      <c r="AE247" s="1156"/>
      <c r="AF247" s="864" t="s">
        <v>2425</v>
      </c>
      <c r="AG247" s="58" t="s">
        <v>49</v>
      </c>
      <c r="AH247" s="161" t="s">
        <v>419</v>
      </c>
      <c r="AI247" s="63">
        <v>44013</v>
      </c>
      <c r="AJ247" s="63">
        <v>44074</v>
      </c>
      <c r="AK247" s="162">
        <f t="shared" si="12"/>
        <v>61</v>
      </c>
      <c r="AL247" s="64">
        <v>0.2</v>
      </c>
      <c r="AM247" s="65" t="s">
        <v>25</v>
      </c>
      <c r="AN247" s="758" t="s">
        <v>420</v>
      </c>
      <c r="AO247" s="763" t="s">
        <v>421</v>
      </c>
      <c r="AP247" s="694"/>
      <c r="AQ247" s="158"/>
    </row>
    <row r="248" spans="1:43" ht="51" customHeight="1" x14ac:dyDescent="0.25">
      <c r="A248" s="1153"/>
      <c r="B248" s="1076"/>
      <c r="C248" s="1144"/>
      <c r="D248" s="1144"/>
      <c r="E248" s="1144"/>
      <c r="F248" s="1144"/>
      <c r="G248" s="1144"/>
      <c r="H248" s="1144"/>
      <c r="I248" s="1277"/>
      <c r="J248" s="1144"/>
      <c r="K248" s="1277"/>
      <c r="L248" s="1144"/>
      <c r="M248" s="1144"/>
      <c r="N248" s="1103"/>
      <c r="O248" s="1076"/>
      <c r="P248" s="1076"/>
      <c r="Q248" s="1076"/>
      <c r="R248" s="1073"/>
      <c r="S248" s="1076"/>
      <c r="T248" s="1332"/>
      <c r="U248" s="1167"/>
      <c r="V248" s="1170"/>
      <c r="W248" s="1173"/>
      <c r="X248" s="1161"/>
      <c r="Y248" s="1076"/>
      <c r="Z248" s="1179"/>
      <c r="AA248" s="1274"/>
      <c r="AB248" s="1342"/>
      <c r="AC248" s="1188"/>
      <c r="AD248" s="1156"/>
      <c r="AE248" s="1156"/>
      <c r="AF248" s="16" t="s">
        <v>2426</v>
      </c>
      <c r="AG248" s="58" t="s">
        <v>49</v>
      </c>
      <c r="AH248" s="161" t="s">
        <v>422</v>
      </c>
      <c r="AI248" s="63">
        <v>44075</v>
      </c>
      <c r="AJ248" s="63">
        <v>44135</v>
      </c>
      <c r="AK248" s="162">
        <f t="shared" si="12"/>
        <v>60</v>
      </c>
      <c r="AL248" s="64">
        <v>0.2</v>
      </c>
      <c r="AM248" s="65" t="s">
        <v>25</v>
      </c>
      <c r="AN248" s="758" t="s">
        <v>420</v>
      </c>
      <c r="AO248" s="763" t="s">
        <v>421</v>
      </c>
      <c r="AP248" s="694"/>
      <c r="AQ248" s="158"/>
    </row>
    <row r="249" spans="1:43" ht="30" customHeight="1" thickBot="1" x14ac:dyDescent="0.3">
      <c r="A249" s="1154"/>
      <c r="B249" s="1077"/>
      <c r="C249" s="1145"/>
      <c r="D249" s="1145"/>
      <c r="E249" s="1145"/>
      <c r="F249" s="1145"/>
      <c r="G249" s="1145"/>
      <c r="H249" s="1145"/>
      <c r="I249" s="1278"/>
      <c r="J249" s="1145"/>
      <c r="K249" s="1278"/>
      <c r="L249" s="1145"/>
      <c r="M249" s="1145"/>
      <c r="N249" s="1104"/>
      <c r="O249" s="1077"/>
      <c r="P249" s="1077"/>
      <c r="Q249" s="1077"/>
      <c r="R249" s="1074"/>
      <c r="S249" s="1077"/>
      <c r="T249" s="1329"/>
      <c r="U249" s="1168"/>
      <c r="V249" s="1171"/>
      <c r="W249" s="1174"/>
      <c r="X249" s="1162"/>
      <c r="Y249" s="1077"/>
      <c r="Z249" s="1180"/>
      <c r="AA249" s="1275"/>
      <c r="AB249" s="1310"/>
      <c r="AC249" s="1189"/>
      <c r="AD249" s="1157"/>
      <c r="AE249" s="1157"/>
      <c r="AF249" s="866" t="s">
        <v>2427</v>
      </c>
      <c r="AG249" s="57" t="s">
        <v>49</v>
      </c>
      <c r="AH249" s="163" t="s">
        <v>423</v>
      </c>
      <c r="AI249" s="67">
        <v>44105</v>
      </c>
      <c r="AJ249" s="67">
        <v>44180</v>
      </c>
      <c r="AK249" s="164">
        <f t="shared" si="12"/>
        <v>75</v>
      </c>
      <c r="AL249" s="68">
        <v>0.1</v>
      </c>
      <c r="AM249" s="69" t="s">
        <v>25</v>
      </c>
      <c r="AN249" s="759" t="s">
        <v>420</v>
      </c>
      <c r="AO249" s="764" t="s">
        <v>421</v>
      </c>
      <c r="AP249" s="695"/>
      <c r="AQ249" s="117"/>
    </row>
    <row r="250" spans="1:43" ht="54.75" customHeight="1" thickTop="1" x14ac:dyDescent="0.25">
      <c r="A250" s="1152" t="s">
        <v>353</v>
      </c>
      <c r="B250" s="1075"/>
      <c r="C250" s="1143" t="s">
        <v>354</v>
      </c>
      <c r="D250" s="1143" t="s">
        <v>355</v>
      </c>
      <c r="E250" s="1143" t="s">
        <v>356</v>
      </c>
      <c r="F250" s="1143" t="s">
        <v>357</v>
      </c>
      <c r="G250" s="1143" t="s">
        <v>358</v>
      </c>
      <c r="H250" s="1143" t="s">
        <v>359</v>
      </c>
      <c r="I250" s="1143" t="s">
        <v>360</v>
      </c>
      <c r="J250" s="1143" t="s">
        <v>361</v>
      </c>
      <c r="K250" s="1276" t="s">
        <v>362</v>
      </c>
      <c r="L250" s="1143">
        <v>100</v>
      </c>
      <c r="M250" s="1143" t="s">
        <v>30</v>
      </c>
      <c r="N250" s="1102" t="s">
        <v>413</v>
      </c>
      <c r="O250" s="1075" t="s">
        <v>414</v>
      </c>
      <c r="P250" s="1075" t="s">
        <v>424</v>
      </c>
      <c r="Q250" s="1075" t="s">
        <v>425</v>
      </c>
      <c r="R250" s="1072">
        <v>100</v>
      </c>
      <c r="S250" s="1075" t="s">
        <v>30</v>
      </c>
      <c r="T250" s="1331" t="s">
        <v>426</v>
      </c>
      <c r="U250" s="1166" t="s">
        <v>26</v>
      </c>
      <c r="V250" s="1368" t="s">
        <v>427</v>
      </c>
      <c r="W250" s="1172">
        <v>0.01</v>
      </c>
      <c r="X250" s="1160">
        <v>1</v>
      </c>
      <c r="Y250" s="1075" t="s">
        <v>245</v>
      </c>
      <c r="Z250" s="1178" t="s">
        <v>246</v>
      </c>
      <c r="AA250" s="1273"/>
      <c r="AB250" s="1341"/>
      <c r="AC250" s="1187" t="s">
        <v>526</v>
      </c>
      <c r="AD250" s="1155" t="s">
        <v>369</v>
      </c>
      <c r="AE250" s="1155" t="s">
        <v>370</v>
      </c>
      <c r="AF250" s="872" t="s">
        <v>2428</v>
      </c>
      <c r="AG250" s="56" t="s">
        <v>49</v>
      </c>
      <c r="AH250" s="159" t="s">
        <v>498</v>
      </c>
      <c r="AI250" s="59">
        <v>43497</v>
      </c>
      <c r="AJ250" s="59">
        <v>43920</v>
      </c>
      <c r="AK250" s="160">
        <f t="shared" si="12"/>
        <v>423</v>
      </c>
      <c r="AL250" s="60">
        <v>0.3</v>
      </c>
      <c r="AM250" s="61" t="s">
        <v>25</v>
      </c>
      <c r="AN250" s="757" t="s">
        <v>420</v>
      </c>
      <c r="AO250" s="762" t="s">
        <v>421</v>
      </c>
      <c r="AP250" s="693"/>
      <c r="AQ250" s="119"/>
    </row>
    <row r="251" spans="1:43" ht="44.25" customHeight="1" x14ac:dyDescent="0.25">
      <c r="A251" s="1153"/>
      <c r="B251" s="1076"/>
      <c r="C251" s="1144"/>
      <c r="D251" s="1144"/>
      <c r="E251" s="1144"/>
      <c r="F251" s="1144"/>
      <c r="G251" s="1144"/>
      <c r="H251" s="1144"/>
      <c r="I251" s="1144"/>
      <c r="J251" s="1144"/>
      <c r="K251" s="1277"/>
      <c r="L251" s="1144"/>
      <c r="M251" s="1144"/>
      <c r="N251" s="1103"/>
      <c r="O251" s="1076"/>
      <c r="P251" s="1076"/>
      <c r="Q251" s="1076"/>
      <c r="R251" s="1073"/>
      <c r="S251" s="1076"/>
      <c r="T251" s="1332"/>
      <c r="U251" s="1167"/>
      <c r="V251" s="1369"/>
      <c r="W251" s="1173"/>
      <c r="X251" s="1161"/>
      <c r="Y251" s="1076"/>
      <c r="Z251" s="1179"/>
      <c r="AA251" s="1274"/>
      <c r="AB251" s="1342"/>
      <c r="AC251" s="1188"/>
      <c r="AD251" s="1156"/>
      <c r="AE251" s="1156"/>
      <c r="AF251" s="864" t="s">
        <v>2429</v>
      </c>
      <c r="AG251" s="58" t="s">
        <v>49</v>
      </c>
      <c r="AH251" s="161" t="s">
        <v>499</v>
      </c>
      <c r="AI251" s="63">
        <v>43891</v>
      </c>
      <c r="AJ251" s="63">
        <v>43982</v>
      </c>
      <c r="AK251" s="162">
        <f t="shared" si="12"/>
        <v>91</v>
      </c>
      <c r="AL251" s="64">
        <v>0.4</v>
      </c>
      <c r="AM251" s="65" t="s">
        <v>25</v>
      </c>
      <c r="AN251" s="758" t="s">
        <v>420</v>
      </c>
      <c r="AO251" s="763" t="s">
        <v>421</v>
      </c>
      <c r="AP251" s="694"/>
      <c r="AQ251" s="158"/>
    </row>
    <row r="252" spans="1:43" ht="49.5" customHeight="1" thickBot="1" x14ac:dyDescent="0.3">
      <c r="A252" s="1154"/>
      <c r="B252" s="1077"/>
      <c r="C252" s="1145"/>
      <c r="D252" s="1145"/>
      <c r="E252" s="1145"/>
      <c r="F252" s="1145"/>
      <c r="G252" s="1145"/>
      <c r="H252" s="1145"/>
      <c r="I252" s="1145"/>
      <c r="J252" s="1145"/>
      <c r="K252" s="1278"/>
      <c r="L252" s="1145"/>
      <c r="M252" s="1145"/>
      <c r="N252" s="1104"/>
      <c r="O252" s="1077"/>
      <c r="P252" s="1077"/>
      <c r="Q252" s="1077"/>
      <c r="R252" s="1074"/>
      <c r="S252" s="1077"/>
      <c r="T252" s="1329"/>
      <c r="U252" s="1168"/>
      <c r="V252" s="1370"/>
      <c r="W252" s="1174"/>
      <c r="X252" s="1162"/>
      <c r="Y252" s="1077"/>
      <c r="Z252" s="1180"/>
      <c r="AA252" s="1275"/>
      <c r="AB252" s="1310"/>
      <c r="AC252" s="1189"/>
      <c r="AD252" s="1157"/>
      <c r="AE252" s="1157"/>
      <c r="AF252" s="866" t="s">
        <v>2430</v>
      </c>
      <c r="AG252" s="57" t="s">
        <v>49</v>
      </c>
      <c r="AH252" s="163" t="s">
        <v>500</v>
      </c>
      <c r="AI252" s="67">
        <v>43983</v>
      </c>
      <c r="AJ252" s="67">
        <v>44074</v>
      </c>
      <c r="AK252" s="164">
        <f t="shared" si="12"/>
        <v>91</v>
      </c>
      <c r="AL252" s="68">
        <v>0.3</v>
      </c>
      <c r="AM252" s="69" t="s">
        <v>25</v>
      </c>
      <c r="AN252" s="759" t="s">
        <v>420</v>
      </c>
      <c r="AO252" s="764" t="s">
        <v>421</v>
      </c>
      <c r="AP252" s="695"/>
      <c r="AQ252" s="117"/>
    </row>
    <row r="253" spans="1:43" ht="107.25" customHeight="1" thickTop="1" thickBot="1" x14ac:dyDescent="0.3">
      <c r="A253" s="137" t="s">
        <v>353</v>
      </c>
      <c r="B253" s="138"/>
      <c r="C253" s="139" t="s">
        <v>354</v>
      </c>
      <c r="D253" s="139" t="s">
        <v>355</v>
      </c>
      <c r="E253" s="140" t="s">
        <v>356</v>
      </c>
      <c r="F253" s="139" t="s">
        <v>357</v>
      </c>
      <c r="G253" s="139" t="s">
        <v>358</v>
      </c>
      <c r="H253" s="139" t="s">
        <v>359</v>
      </c>
      <c r="I253" s="140" t="s">
        <v>360</v>
      </c>
      <c r="J253" s="139" t="s">
        <v>361</v>
      </c>
      <c r="K253" s="140" t="s">
        <v>362</v>
      </c>
      <c r="L253" s="139">
        <v>100</v>
      </c>
      <c r="M253" s="140" t="s">
        <v>30</v>
      </c>
      <c r="N253" s="127" t="s">
        <v>413</v>
      </c>
      <c r="O253" s="138" t="s">
        <v>414</v>
      </c>
      <c r="P253" s="138" t="s">
        <v>424</v>
      </c>
      <c r="Q253" s="141" t="s">
        <v>425</v>
      </c>
      <c r="R253" s="142">
        <v>100</v>
      </c>
      <c r="S253" s="143" t="s">
        <v>30</v>
      </c>
      <c r="T253" s="1015" t="s">
        <v>428</v>
      </c>
      <c r="U253" s="144" t="s">
        <v>26</v>
      </c>
      <c r="V253" s="145" t="s">
        <v>429</v>
      </c>
      <c r="W253" s="146">
        <v>0.01</v>
      </c>
      <c r="X253" s="165">
        <v>11</v>
      </c>
      <c r="Y253" s="166" t="s">
        <v>245</v>
      </c>
      <c r="Z253" s="148" t="s">
        <v>246</v>
      </c>
      <c r="AA253" s="149"/>
      <c r="AB253" s="150"/>
      <c r="AC253" s="153" t="s">
        <v>526</v>
      </c>
      <c r="AD253" s="151" t="s">
        <v>369</v>
      </c>
      <c r="AE253" s="151" t="s">
        <v>370</v>
      </c>
      <c r="AF253" s="863" t="s">
        <v>2431</v>
      </c>
      <c r="AG253" s="167" t="s">
        <v>49</v>
      </c>
      <c r="AH253" s="168" t="s">
        <v>430</v>
      </c>
      <c r="AI253" s="169">
        <v>43480</v>
      </c>
      <c r="AJ253" s="169">
        <v>44180</v>
      </c>
      <c r="AK253" s="170">
        <f t="shared" si="12"/>
        <v>700</v>
      </c>
      <c r="AL253" s="171">
        <v>1</v>
      </c>
      <c r="AM253" s="61" t="s">
        <v>25</v>
      </c>
      <c r="AN253" s="757" t="s">
        <v>420</v>
      </c>
      <c r="AO253" s="762" t="s">
        <v>421</v>
      </c>
      <c r="AP253" s="734"/>
      <c r="AQ253" s="173"/>
    </row>
    <row r="254" spans="1:43" ht="78" customHeight="1" thickTop="1" x14ac:dyDescent="0.25">
      <c r="A254" s="1152" t="s">
        <v>353</v>
      </c>
      <c r="B254" s="1075" t="s">
        <v>431</v>
      </c>
      <c r="C254" s="1143" t="s">
        <v>354</v>
      </c>
      <c r="D254" s="1143" t="s">
        <v>355</v>
      </c>
      <c r="E254" s="1143" t="s">
        <v>356</v>
      </c>
      <c r="F254" s="1143" t="s">
        <v>432</v>
      </c>
      <c r="G254" s="1143" t="s">
        <v>433</v>
      </c>
      <c r="H254" s="1143" t="s">
        <v>434</v>
      </c>
      <c r="I254" s="1276" t="s">
        <v>435</v>
      </c>
      <c r="J254" s="1143" t="s">
        <v>436</v>
      </c>
      <c r="K254" s="1276" t="s">
        <v>437</v>
      </c>
      <c r="L254" s="1143">
        <v>1</v>
      </c>
      <c r="M254" s="1143" t="s">
        <v>245</v>
      </c>
      <c r="N254" s="1102" t="s">
        <v>438</v>
      </c>
      <c r="O254" s="1075" t="s">
        <v>439</v>
      </c>
      <c r="P254" s="1075" t="s">
        <v>440</v>
      </c>
      <c r="Q254" s="1136" t="s">
        <v>437</v>
      </c>
      <c r="R254" s="1072">
        <v>1</v>
      </c>
      <c r="S254" s="1075" t="s">
        <v>245</v>
      </c>
      <c r="T254" s="1331" t="s">
        <v>441</v>
      </c>
      <c r="U254" s="1166" t="s">
        <v>26</v>
      </c>
      <c r="V254" s="1169" t="s">
        <v>442</v>
      </c>
      <c r="W254" s="1301">
        <v>0.01</v>
      </c>
      <c r="X254" s="1201">
        <v>1</v>
      </c>
      <c r="Y254" s="1143" t="s">
        <v>245</v>
      </c>
      <c r="Z254" s="1270" t="s">
        <v>443</v>
      </c>
      <c r="AA254" s="1374"/>
      <c r="AB254" s="1374"/>
      <c r="AC254" s="1315" t="s">
        <v>526</v>
      </c>
      <c r="AD254" s="1155" t="s">
        <v>369</v>
      </c>
      <c r="AE254" s="1155" t="s">
        <v>370</v>
      </c>
      <c r="AF254" s="871" t="s">
        <v>2432</v>
      </c>
      <c r="AG254" s="40" t="s">
        <v>49</v>
      </c>
      <c r="AH254" s="725" t="s">
        <v>444</v>
      </c>
      <c r="AI254" s="821">
        <v>43770</v>
      </c>
      <c r="AJ254" s="821">
        <v>43850</v>
      </c>
      <c r="AK254" s="824">
        <f>+AJ254-AI254</f>
        <v>80</v>
      </c>
      <c r="AL254" s="827">
        <v>0.3</v>
      </c>
      <c r="AM254" s="830"/>
      <c r="AN254" s="693" t="s">
        <v>420</v>
      </c>
      <c r="AO254" s="725" t="s">
        <v>445</v>
      </c>
      <c r="AP254" s="693" t="s">
        <v>446</v>
      </c>
      <c r="AQ254" s="131" t="s">
        <v>447</v>
      </c>
    </row>
    <row r="255" spans="1:43" ht="69.75" customHeight="1" x14ac:dyDescent="0.25">
      <c r="A255" s="1153"/>
      <c r="B255" s="1076"/>
      <c r="C255" s="1144"/>
      <c r="D255" s="1144"/>
      <c r="E255" s="1144"/>
      <c r="F255" s="1144"/>
      <c r="G255" s="1144"/>
      <c r="H255" s="1144"/>
      <c r="I255" s="1277"/>
      <c r="J255" s="1144"/>
      <c r="K255" s="1277"/>
      <c r="L255" s="1144"/>
      <c r="M255" s="1144"/>
      <c r="N255" s="1103"/>
      <c r="O255" s="1076"/>
      <c r="P255" s="1076"/>
      <c r="Q255" s="1137"/>
      <c r="R255" s="1073"/>
      <c r="S255" s="1076"/>
      <c r="T255" s="1332"/>
      <c r="U255" s="1167"/>
      <c r="V255" s="1170"/>
      <c r="W255" s="1302"/>
      <c r="X255" s="1202"/>
      <c r="Y255" s="1144"/>
      <c r="Z255" s="1271"/>
      <c r="AA255" s="1375"/>
      <c r="AB255" s="1375"/>
      <c r="AC255" s="1316"/>
      <c r="AD255" s="1156"/>
      <c r="AE255" s="1156"/>
      <c r="AF255" s="868" t="s">
        <v>2433</v>
      </c>
      <c r="AG255" s="43" t="s">
        <v>49</v>
      </c>
      <c r="AH255" s="726" t="s">
        <v>448</v>
      </c>
      <c r="AI255" s="822">
        <v>43800</v>
      </c>
      <c r="AJ255" s="822">
        <v>43861</v>
      </c>
      <c r="AK255" s="825">
        <f>+AJ255-AI255</f>
        <v>61</v>
      </c>
      <c r="AL255" s="828">
        <v>0.3</v>
      </c>
      <c r="AM255" s="831"/>
      <c r="AN255" s="694" t="s">
        <v>420</v>
      </c>
      <c r="AO255" s="726" t="s">
        <v>445</v>
      </c>
      <c r="AP255" s="694" t="s">
        <v>449</v>
      </c>
      <c r="AQ255" s="134" t="s">
        <v>450</v>
      </c>
    </row>
    <row r="256" spans="1:43" ht="91.5" customHeight="1" thickBot="1" x14ac:dyDescent="0.3">
      <c r="A256" s="1357"/>
      <c r="B256" s="1133"/>
      <c r="C256" s="1358"/>
      <c r="D256" s="1358"/>
      <c r="E256" s="1358"/>
      <c r="F256" s="1358"/>
      <c r="G256" s="1358"/>
      <c r="H256" s="1358"/>
      <c r="I256" s="1359"/>
      <c r="J256" s="1358"/>
      <c r="K256" s="1359"/>
      <c r="L256" s="1358"/>
      <c r="M256" s="1358"/>
      <c r="N256" s="1134"/>
      <c r="O256" s="1133"/>
      <c r="P256" s="1133"/>
      <c r="Q256" s="1138"/>
      <c r="R256" s="1135"/>
      <c r="S256" s="1133"/>
      <c r="T256" s="1360"/>
      <c r="U256" s="1363"/>
      <c r="V256" s="1364"/>
      <c r="W256" s="1371"/>
      <c r="X256" s="1372"/>
      <c r="Y256" s="1358"/>
      <c r="Z256" s="1373"/>
      <c r="AA256" s="1376"/>
      <c r="AB256" s="1376"/>
      <c r="AC256" s="1377"/>
      <c r="AD256" s="1361"/>
      <c r="AE256" s="1361"/>
      <c r="AF256" s="877" t="s">
        <v>2434</v>
      </c>
      <c r="AG256" s="796" t="s">
        <v>49</v>
      </c>
      <c r="AH256" s="794" t="s">
        <v>451</v>
      </c>
      <c r="AI256" s="123">
        <v>43862</v>
      </c>
      <c r="AJ256" s="123">
        <v>43951</v>
      </c>
      <c r="AK256" s="124">
        <f>+AJ256-AI256</f>
        <v>89</v>
      </c>
      <c r="AL256" s="125">
        <v>0.4</v>
      </c>
      <c r="AM256" s="126"/>
      <c r="AN256" s="795" t="s">
        <v>420</v>
      </c>
      <c r="AO256" s="794" t="s">
        <v>445</v>
      </c>
      <c r="AP256" s="795" t="s">
        <v>446</v>
      </c>
      <c r="AQ256" s="258" t="s">
        <v>447</v>
      </c>
    </row>
    <row r="257" spans="1:43" ht="109.5" customHeight="1" thickTop="1" thickBot="1" x14ac:dyDescent="0.3">
      <c r="A257" s="90" t="s">
        <v>353</v>
      </c>
      <c r="B257" s="91" t="s">
        <v>431</v>
      </c>
      <c r="C257" s="92" t="s">
        <v>354</v>
      </c>
      <c r="D257" s="92" t="s">
        <v>355</v>
      </c>
      <c r="E257" s="93" t="s">
        <v>356</v>
      </c>
      <c r="F257" s="92" t="s">
        <v>432</v>
      </c>
      <c r="G257" s="92" t="s">
        <v>433</v>
      </c>
      <c r="H257" s="92" t="s">
        <v>434</v>
      </c>
      <c r="I257" s="93" t="s">
        <v>435</v>
      </c>
      <c r="J257" s="92" t="s">
        <v>436</v>
      </c>
      <c r="K257" s="93" t="s">
        <v>437</v>
      </c>
      <c r="L257" s="92">
        <v>1</v>
      </c>
      <c r="M257" s="92" t="s">
        <v>245</v>
      </c>
      <c r="N257" s="94" t="s">
        <v>438</v>
      </c>
      <c r="O257" s="91" t="s">
        <v>439</v>
      </c>
      <c r="P257" s="91" t="s">
        <v>440</v>
      </c>
      <c r="Q257" s="95" t="s">
        <v>437</v>
      </c>
      <c r="R257" s="96">
        <v>1</v>
      </c>
      <c r="S257" s="91" t="s">
        <v>245</v>
      </c>
      <c r="T257" s="1014" t="s">
        <v>452</v>
      </c>
      <c r="U257" s="98" t="s">
        <v>26</v>
      </c>
      <c r="V257" s="99" t="s">
        <v>453</v>
      </c>
      <c r="W257" s="100">
        <v>0.01</v>
      </c>
      <c r="X257" s="536">
        <v>1</v>
      </c>
      <c r="Y257" s="92" t="s">
        <v>245</v>
      </c>
      <c r="Z257" s="537" t="s">
        <v>443</v>
      </c>
      <c r="AA257" s="102"/>
      <c r="AB257" s="996"/>
      <c r="AC257" s="176" t="s">
        <v>526</v>
      </c>
      <c r="AD257" s="540" t="s">
        <v>369</v>
      </c>
      <c r="AE257" s="540" t="s">
        <v>370</v>
      </c>
      <c r="AF257" s="945" t="s">
        <v>2435</v>
      </c>
      <c r="AG257" s="534" t="s">
        <v>49</v>
      </c>
      <c r="AH257" s="174" t="s">
        <v>454</v>
      </c>
      <c r="AI257" s="169">
        <v>43800</v>
      </c>
      <c r="AJ257" s="169">
        <v>43861</v>
      </c>
      <c r="AK257" s="170">
        <f>AJ257-AI257</f>
        <v>61</v>
      </c>
      <c r="AL257" s="171">
        <v>1</v>
      </c>
      <c r="AM257" s="175" t="s">
        <v>25</v>
      </c>
      <c r="AN257" s="174" t="s">
        <v>420</v>
      </c>
      <c r="AO257" s="176" t="s">
        <v>445</v>
      </c>
      <c r="AP257" s="174"/>
      <c r="AQ257" s="541"/>
    </row>
    <row r="258" spans="1:43" ht="55.5" customHeight="1" thickTop="1" x14ac:dyDescent="0.25">
      <c r="A258" s="1321" t="s">
        <v>353</v>
      </c>
      <c r="B258" s="1326" t="s">
        <v>431</v>
      </c>
      <c r="C258" s="1323" t="s">
        <v>354</v>
      </c>
      <c r="D258" s="1323" t="s">
        <v>355</v>
      </c>
      <c r="E258" s="1323" t="s">
        <v>356</v>
      </c>
      <c r="F258" s="1323" t="s">
        <v>432</v>
      </c>
      <c r="G258" s="1323" t="s">
        <v>433</v>
      </c>
      <c r="H258" s="1323" t="s">
        <v>434</v>
      </c>
      <c r="I258" s="1324" t="s">
        <v>435</v>
      </c>
      <c r="J258" s="1323" t="s">
        <v>436</v>
      </c>
      <c r="K258" s="1324" t="s">
        <v>437</v>
      </c>
      <c r="L258" s="1323">
        <v>1</v>
      </c>
      <c r="M258" s="1323" t="s">
        <v>245</v>
      </c>
      <c r="N258" s="1325" t="s">
        <v>438</v>
      </c>
      <c r="O258" s="1326" t="s">
        <v>439</v>
      </c>
      <c r="P258" s="1326" t="s">
        <v>455</v>
      </c>
      <c r="Q258" s="1386" t="s">
        <v>456</v>
      </c>
      <c r="R258" s="1327">
        <v>100</v>
      </c>
      <c r="S258" s="1326" t="s">
        <v>30</v>
      </c>
      <c r="T258" s="1328" t="s">
        <v>457</v>
      </c>
      <c r="U258" s="1333" t="s">
        <v>26</v>
      </c>
      <c r="V258" s="1334" t="s">
        <v>458</v>
      </c>
      <c r="W258" s="1335">
        <v>0.02</v>
      </c>
      <c r="X258" s="1378">
        <v>1</v>
      </c>
      <c r="Y258" s="1323" t="s">
        <v>245</v>
      </c>
      <c r="Z258" s="1379" t="s">
        <v>443</v>
      </c>
      <c r="AA258" s="1337"/>
      <c r="AB258" s="1381"/>
      <c r="AC258" s="1383" t="s">
        <v>2870</v>
      </c>
      <c r="AD258" s="1384" t="s">
        <v>369</v>
      </c>
      <c r="AE258" s="1384" t="s">
        <v>370</v>
      </c>
      <c r="AF258" s="872" t="s">
        <v>2436</v>
      </c>
      <c r="AG258" s="645" t="s">
        <v>49</v>
      </c>
      <c r="AH258" s="652" t="s">
        <v>459</v>
      </c>
      <c r="AI258" s="647">
        <v>43770</v>
      </c>
      <c r="AJ258" s="647">
        <v>43850</v>
      </c>
      <c r="AK258" s="648">
        <f>AJ258-AI258</f>
        <v>80</v>
      </c>
      <c r="AL258" s="649">
        <v>0.95</v>
      </c>
      <c r="AM258" s="650" t="s">
        <v>25</v>
      </c>
      <c r="AN258" s="651" t="s">
        <v>420</v>
      </c>
      <c r="AO258" s="652" t="s">
        <v>445</v>
      </c>
      <c r="AP258" s="651" t="s">
        <v>2863</v>
      </c>
      <c r="AQ258" s="971" t="s">
        <v>460</v>
      </c>
    </row>
    <row r="259" spans="1:43" ht="55.5" customHeight="1" thickBot="1" x14ac:dyDescent="0.3">
      <c r="A259" s="1357"/>
      <c r="B259" s="1133"/>
      <c r="C259" s="1358"/>
      <c r="D259" s="1358"/>
      <c r="E259" s="1358"/>
      <c r="F259" s="1358"/>
      <c r="G259" s="1358"/>
      <c r="H259" s="1358"/>
      <c r="I259" s="1359"/>
      <c r="J259" s="1358"/>
      <c r="K259" s="1359"/>
      <c r="L259" s="1358"/>
      <c r="M259" s="1358"/>
      <c r="N259" s="1134"/>
      <c r="O259" s="1133"/>
      <c r="P259" s="1133"/>
      <c r="Q259" s="1138"/>
      <c r="R259" s="1135"/>
      <c r="S259" s="1133"/>
      <c r="T259" s="1360"/>
      <c r="U259" s="1363"/>
      <c r="V259" s="1364"/>
      <c r="W259" s="1365"/>
      <c r="X259" s="1372"/>
      <c r="Y259" s="1358"/>
      <c r="Z259" s="1373"/>
      <c r="AA259" s="1380"/>
      <c r="AB259" s="1382"/>
      <c r="AC259" s="1377"/>
      <c r="AD259" s="1385"/>
      <c r="AE259" s="1385"/>
      <c r="AF259" s="864" t="s">
        <v>2437</v>
      </c>
      <c r="AG259" s="958" t="s">
        <v>49</v>
      </c>
      <c r="AH259" s="959" t="s">
        <v>461</v>
      </c>
      <c r="AI259" s="960">
        <v>43831</v>
      </c>
      <c r="AJ259" s="960">
        <v>43850</v>
      </c>
      <c r="AK259" s="961">
        <f>AJ259-AI259</f>
        <v>19</v>
      </c>
      <c r="AL259" s="962">
        <v>0.05</v>
      </c>
      <c r="AM259" s="963" t="s">
        <v>25</v>
      </c>
      <c r="AN259" s="964" t="s">
        <v>420</v>
      </c>
      <c r="AO259" s="959" t="s">
        <v>445</v>
      </c>
      <c r="AP259" s="964" t="s">
        <v>462</v>
      </c>
      <c r="AQ259" s="965" t="s">
        <v>463</v>
      </c>
    </row>
    <row r="260" spans="1:43" ht="90.75" customHeight="1" thickTop="1" thickBot="1" x14ac:dyDescent="0.3">
      <c r="A260" s="90" t="s">
        <v>464</v>
      </c>
      <c r="B260" s="91"/>
      <c r="C260" s="92" t="s">
        <v>465</v>
      </c>
      <c r="D260" s="92" t="s">
        <v>466</v>
      </c>
      <c r="E260" s="93" t="s">
        <v>467</v>
      </c>
      <c r="F260" s="92" t="s">
        <v>468</v>
      </c>
      <c r="G260" s="92" t="s">
        <v>469</v>
      </c>
      <c r="H260" s="92" t="s">
        <v>470</v>
      </c>
      <c r="I260" s="93" t="s">
        <v>471</v>
      </c>
      <c r="J260" s="92" t="s">
        <v>472</v>
      </c>
      <c r="K260" s="93" t="s">
        <v>473</v>
      </c>
      <c r="L260" s="92">
        <v>86</v>
      </c>
      <c r="M260" s="92" t="s">
        <v>30</v>
      </c>
      <c r="N260" s="94" t="s">
        <v>474</v>
      </c>
      <c r="O260" s="95" t="s">
        <v>475</v>
      </c>
      <c r="P260" s="91" t="s">
        <v>476</v>
      </c>
      <c r="Q260" s="91" t="s">
        <v>477</v>
      </c>
      <c r="R260" s="197">
        <v>100</v>
      </c>
      <c r="S260" s="91" t="s">
        <v>30</v>
      </c>
      <c r="T260" s="1017" t="s">
        <v>478</v>
      </c>
      <c r="U260" s="198" t="s">
        <v>26</v>
      </c>
      <c r="V260" s="93" t="s">
        <v>2101</v>
      </c>
      <c r="W260" s="100">
        <v>0.1</v>
      </c>
      <c r="X260" s="184">
        <v>100</v>
      </c>
      <c r="Y260" s="91" t="s">
        <v>30</v>
      </c>
      <c r="Z260" s="101" t="s">
        <v>246</v>
      </c>
      <c r="AA260" s="656"/>
      <c r="AB260" s="186"/>
      <c r="AC260" s="105" t="s">
        <v>527</v>
      </c>
      <c r="AD260" s="200" t="s">
        <v>479</v>
      </c>
      <c r="AE260" s="200" t="s">
        <v>480</v>
      </c>
      <c r="AF260" s="945" t="s">
        <v>2438</v>
      </c>
      <c r="AG260" s="198" t="s">
        <v>49</v>
      </c>
      <c r="AH260" s="105" t="s">
        <v>2036</v>
      </c>
      <c r="AI260" s="187">
        <v>43864</v>
      </c>
      <c r="AJ260" s="187">
        <v>44165</v>
      </c>
      <c r="AK260" s="2">
        <f>AJ260-AI260</f>
        <v>301</v>
      </c>
      <c r="AL260" s="106">
        <v>1</v>
      </c>
      <c r="AM260" s="107" t="s">
        <v>25</v>
      </c>
      <c r="AN260" s="105" t="s">
        <v>481</v>
      </c>
      <c r="AO260" s="105" t="s">
        <v>482</v>
      </c>
      <c r="AP260" s="105" t="s">
        <v>481</v>
      </c>
      <c r="AQ260" s="188" t="s">
        <v>482</v>
      </c>
    </row>
    <row r="261" spans="1:43" ht="88.5" customHeight="1" thickTop="1" thickBot="1" x14ac:dyDescent="0.3">
      <c r="A261" s="90" t="s">
        <v>464</v>
      </c>
      <c r="B261" s="91"/>
      <c r="C261" s="92" t="s">
        <v>465</v>
      </c>
      <c r="D261" s="92" t="s">
        <v>466</v>
      </c>
      <c r="E261" s="93" t="s">
        <v>467</v>
      </c>
      <c r="F261" s="92" t="s">
        <v>468</v>
      </c>
      <c r="G261" s="92" t="s">
        <v>469</v>
      </c>
      <c r="H261" s="92" t="s">
        <v>470</v>
      </c>
      <c r="I261" s="93" t="s">
        <v>471</v>
      </c>
      <c r="J261" s="92" t="s">
        <v>472</v>
      </c>
      <c r="K261" s="93" t="s">
        <v>473</v>
      </c>
      <c r="L261" s="92">
        <v>86</v>
      </c>
      <c r="M261" s="92" t="s">
        <v>30</v>
      </c>
      <c r="N261" s="94" t="s">
        <v>474</v>
      </c>
      <c r="O261" s="91" t="s">
        <v>475</v>
      </c>
      <c r="P261" s="91" t="s">
        <v>476</v>
      </c>
      <c r="Q261" s="91" t="s">
        <v>477</v>
      </c>
      <c r="R261" s="197">
        <v>100</v>
      </c>
      <c r="S261" s="91" t="s">
        <v>30</v>
      </c>
      <c r="T261" s="1017" t="s">
        <v>483</v>
      </c>
      <c r="U261" s="198" t="s">
        <v>26</v>
      </c>
      <c r="V261" s="93" t="s">
        <v>2033</v>
      </c>
      <c r="W261" s="183">
        <v>0.1</v>
      </c>
      <c r="X261" s="184">
        <v>100</v>
      </c>
      <c r="Y261" s="91" t="s">
        <v>30</v>
      </c>
      <c r="Z261" s="101" t="s">
        <v>31</v>
      </c>
      <c r="AA261" s="199"/>
      <c r="AB261" s="186"/>
      <c r="AC261" s="105" t="s">
        <v>527</v>
      </c>
      <c r="AD261" s="200" t="s">
        <v>479</v>
      </c>
      <c r="AE261" s="200" t="s">
        <v>480</v>
      </c>
      <c r="AF261" s="945" t="s">
        <v>2439</v>
      </c>
      <c r="AG261" s="198" t="s">
        <v>49</v>
      </c>
      <c r="AH261" s="189" t="s">
        <v>2102</v>
      </c>
      <c r="AI261" s="187">
        <v>43864</v>
      </c>
      <c r="AJ261" s="187">
        <v>44185</v>
      </c>
      <c r="AK261" s="2">
        <f t="shared" ref="AK261:AK264" si="13">AJ261-AI261</f>
        <v>321</v>
      </c>
      <c r="AL261" s="106">
        <v>1</v>
      </c>
      <c r="AM261" s="107" t="s">
        <v>25</v>
      </c>
      <c r="AN261" s="105" t="s">
        <v>50</v>
      </c>
      <c r="AO261" s="105" t="s">
        <v>484</v>
      </c>
      <c r="AP261" s="105" t="s">
        <v>50</v>
      </c>
      <c r="AQ261" s="188" t="s">
        <v>484</v>
      </c>
    </row>
    <row r="262" spans="1:43" ht="93.75" customHeight="1" thickTop="1" thickBot="1" x14ac:dyDescent="0.3">
      <c r="A262" s="90" t="s">
        <v>464</v>
      </c>
      <c r="B262" s="91"/>
      <c r="C262" s="92" t="s">
        <v>465</v>
      </c>
      <c r="D262" s="92" t="s">
        <v>466</v>
      </c>
      <c r="E262" s="93" t="s">
        <v>467</v>
      </c>
      <c r="F262" s="92" t="s">
        <v>468</v>
      </c>
      <c r="G262" s="92" t="s">
        <v>469</v>
      </c>
      <c r="H262" s="92" t="s">
        <v>470</v>
      </c>
      <c r="I262" s="93" t="s">
        <v>471</v>
      </c>
      <c r="J262" s="92" t="s">
        <v>472</v>
      </c>
      <c r="K262" s="93" t="s">
        <v>473</v>
      </c>
      <c r="L262" s="92">
        <v>86</v>
      </c>
      <c r="M262" s="92" t="s">
        <v>30</v>
      </c>
      <c r="N262" s="94" t="s">
        <v>474</v>
      </c>
      <c r="O262" s="95" t="s">
        <v>475</v>
      </c>
      <c r="P262" s="91" t="s">
        <v>476</v>
      </c>
      <c r="Q262" s="91" t="s">
        <v>477</v>
      </c>
      <c r="R262" s="197">
        <v>100</v>
      </c>
      <c r="S262" s="91" t="s">
        <v>30</v>
      </c>
      <c r="T262" s="1017" t="s">
        <v>485</v>
      </c>
      <c r="U262" s="198" t="s">
        <v>26</v>
      </c>
      <c r="V262" s="93" t="s">
        <v>492</v>
      </c>
      <c r="W262" s="183">
        <v>0.1</v>
      </c>
      <c r="X262" s="184">
        <v>2</v>
      </c>
      <c r="Y262" s="91" t="s">
        <v>245</v>
      </c>
      <c r="Z262" s="101" t="s">
        <v>246</v>
      </c>
      <c r="AA262" s="199"/>
      <c r="AB262" s="186"/>
      <c r="AC262" s="105" t="s">
        <v>527</v>
      </c>
      <c r="AD262" s="200" t="s">
        <v>479</v>
      </c>
      <c r="AE262" s="200" t="s">
        <v>480</v>
      </c>
      <c r="AF262" s="945" t="s">
        <v>2440</v>
      </c>
      <c r="AG262" s="198" t="s">
        <v>49</v>
      </c>
      <c r="AH262" s="658" t="s">
        <v>2103</v>
      </c>
      <c r="AI262" s="187">
        <v>43863</v>
      </c>
      <c r="AJ262" s="187">
        <v>44185</v>
      </c>
      <c r="AK262" s="2">
        <f t="shared" si="13"/>
        <v>322</v>
      </c>
      <c r="AL262" s="106">
        <v>1</v>
      </c>
      <c r="AM262" s="107" t="s">
        <v>25</v>
      </c>
      <c r="AN262" s="105" t="s">
        <v>50</v>
      </c>
      <c r="AO262" s="105" t="s">
        <v>484</v>
      </c>
      <c r="AP262" s="105" t="s">
        <v>50</v>
      </c>
      <c r="AQ262" s="188" t="s">
        <v>484</v>
      </c>
    </row>
    <row r="263" spans="1:43" ht="79.5" customHeight="1" thickTop="1" thickBot="1" x14ac:dyDescent="0.3">
      <c r="A263" s="90" t="s">
        <v>464</v>
      </c>
      <c r="B263" s="91"/>
      <c r="C263" s="92" t="s">
        <v>465</v>
      </c>
      <c r="D263" s="92" t="s">
        <v>466</v>
      </c>
      <c r="E263" s="93" t="s">
        <v>467</v>
      </c>
      <c r="F263" s="92" t="s">
        <v>468</v>
      </c>
      <c r="G263" s="92" t="s">
        <v>469</v>
      </c>
      <c r="H263" s="92" t="s">
        <v>470</v>
      </c>
      <c r="I263" s="93" t="s">
        <v>471</v>
      </c>
      <c r="J263" s="92" t="s">
        <v>472</v>
      </c>
      <c r="K263" s="93" t="s">
        <v>473</v>
      </c>
      <c r="L263" s="92">
        <v>86</v>
      </c>
      <c r="M263" s="92" t="s">
        <v>30</v>
      </c>
      <c r="N263" s="94" t="s">
        <v>474</v>
      </c>
      <c r="O263" s="95" t="s">
        <v>475</v>
      </c>
      <c r="P263" s="91" t="s">
        <v>476</v>
      </c>
      <c r="Q263" s="91" t="s">
        <v>477</v>
      </c>
      <c r="R263" s="197">
        <v>100</v>
      </c>
      <c r="S263" s="91" t="s">
        <v>30</v>
      </c>
      <c r="T263" s="1017" t="s">
        <v>486</v>
      </c>
      <c r="U263" s="198" t="s">
        <v>26</v>
      </c>
      <c r="V263" s="93" t="s">
        <v>493</v>
      </c>
      <c r="W263" s="100">
        <v>0.1</v>
      </c>
      <c r="X263" s="184">
        <v>100</v>
      </c>
      <c r="Y263" s="91" t="s">
        <v>30</v>
      </c>
      <c r="Z263" s="101" t="s">
        <v>246</v>
      </c>
      <c r="AA263" s="199"/>
      <c r="AB263" s="186"/>
      <c r="AC263" s="105" t="s">
        <v>527</v>
      </c>
      <c r="AD263" s="200" t="s">
        <v>479</v>
      </c>
      <c r="AE263" s="200" t="s">
        <v>480</v>
      </c>
      <c r="AF263" s="945" t="s">
        <v>2441</v>
      </c>
      <c r="AG263" s="198" t="s">
        <v>49</v>
      </c>
      <c r="AH263" s="658" t="s">
        <v>2104</v>
      </c>
      <c r="AI263" s="187">
        <v>43864</v>
      </c>
      <c r="AJ263" s="187">
        <v>44134</v>
      </c>
      <c r="AK263" s="2">
        <f t="shared" si="13"/>
        <v>270</v>
      </c>
      <c r="AL263" s="106">
        <v>1</v>
      </c>
      <c r="AM263" s="107" t="s">
        <v>25</v>
      </c>
      <c r="AN263" s="105" t="s">
        <v>50</v>
      </c>
      <c r="AO263" s="105" t="s">
        <v>484</v>
      </c>
      <c r="AP263" s="105" t="s">
        <v>50</v>
      </c>
      <c r="AQ263" s="188" t="s">
        <v>484</v>
      </c>
    </row>
    <row r="264" spans="1:43" ht="88.5" customHeight="1" thickTop="1" thickBot="1" x14ac:dyDescent="0.3">
      <c r="A264" s="90" t="s">
        <v>464</v>
      </c>
      <c r="B264" s="91"/>
      <c r="C264" s="92" t="s">
        <v>465</v>
      </c>
      <c r="D264" s="92" t="s">
        <v>466</v>
      </c>
      <c r="E264" s="93" t="s">
        <v>467</v>
      </c>
      <c r="F264" s="92" t="s">
        <v>468</v>
      </c>
      <c r="G264" s="92" t="s">
        <v>469</v>
      </c>
      <c r="H264" s="92" t="s">
        <v>470</v>
      </c>
      <c r="I264" s="93" t="s">
        <v>471</v>
      </c>
      <c r="J264" s="92" t="s">
        <v>472</v>
      </c>
      <c r="K264" s="93" t="s">
        <v>473</v>
      </c>
      <c r="L264" s="92">
        <v>86</v>
      </c>
      <c r="M264" s="92" t="s">
        <v>30</v>
      </c>
      <c r="N264" s="94" t="s">
        <v>474</v>
      </c>
      <c r="O264" s="95" t="s">
        <v>475</v>
      </c>
      <c r="P264" s="91" t="s">
        <v>476</v>
      </c>
      <c r="Q264" s="91" t="s">
        <v>477</v>
      </c>
      <c r="R264" s="197">
        <v>100</v>
      </c>
      <c r="S264" s="91" t="s">
        <v>30</v>
      </c>
      <c r="T264" s="1017" t="s">
        <v>487</v>
      </c>
      <c r="U264" s="198" t="s">
        <v>26</v>
      </c>
      <c r="V264" s="93" t="s">
        <v>2034</v>
      </c>
      <c r="W264" s="100">
        <v>0.05</v>
      </c>
      <c r="X264" s="184">
        <v>100</v>
      </c>
      <c r="Y264" s="91" t="s">
        <v>30</v>
      </c>
      <c r="Z264" s="101" t="s">
        <v>246</v>
      </c>
      <c r="AA264" s="203"/>
      <c r="AB264" s="186"/>
      <c r="AC264" s="105" t="s">
        <v>527</v>
      </c>
      <c r="AD264" s="200" t="s">
        <v>479</v>
      </c>
      <c r="AE264" s="200" t="s">
        <v>480</v>
      </c>
      <c r="AF264" s="945" t="s">
        <v>2442</v>
      </c>
      <c r="AG264" s="198" t="s">
        <v>49</v>
      </c>
      <c r="AH264" s="658" t="s">
        <v>2105</v>
      </c>
      <c r="AI264" s="187">
        <v>43833</v>
      </c>
      <c r="AJ264" s="187">
        <v>44185</v>
      </c>
      <c r="AK264" s="2">
        <f t="shared" si="13"/>
        <v>352</v>
      </c>
      <c r="AL264" s="106">
        <v>1</v>
      </c>
      <c r="AM264" s="107" t="s">
        <v>265</v>
      </c>
      <c r="AN264" s="191" t="s">
        <v>50</v>
      </c>
      <c r="AO264" s="191" t="s">
        <v>484</v>
      </c>
      <c r="AP264" s="191" t="s">
        <v>50</v>
      </c>
      <c r="AQ264" s="192" t="s">
        <v>484</v>
      </c>
    </row>
    <row r="265" spans="1:43" ht="91.5" customHeight="1" thickTop="1" thickBot="1" x14ac:dyDescent="0.3">
      <c r="A265" s="90" t="s">
        <v>464</v>
      </c>
      <c r="B265" s="91"/>
      <c r="C265" s="92" t="s">
        <v>465</v>
      </c>
      <c r="D265" s="92" t="s">
        <v>466</v>
      </c>
      <c r="E265" s="92" t="s">
        <v>467</v>
      </c>
      <c r="F265" s="92" t="s">
        <v>468</v>
      </c>
      <c r="G265" s="92" t="s">
        <v>469</v>
      </c>
      <c r="H265" s="92" t="s">
        <v>470</v>
      </c>
      <c r="I265" s="92" t="s">
        <v>471</v>
      </c>
      <c r="J265" s="92" t="s">
        <v>472</v>
      </c>
      <c r="K265" s="92" t="s">
        <v>473</v>
      </c>
      <c r="L265" s="92">
        <v>86</v>
      </c>
      <c r="M265" s="92" t="s">
        <v>30</v>
      </c>
      <c r="N265" s="94" t="s">
        <v>474</v>
      </c>
      <c r="O265" s="91" t="s">
        <v>475</v>
      </c>
      <c r="P265" s="91" t="s">
        <v>476</v>
      </c>
      <c r="Q265" s="91" t="s">
        <v>477</v>
      </c>
      <c r="R265" s="197">
        <v>100</v>
      </c>
      <c r="S265" s="91" t="s">
        <v>30</v>
      </c>
      <c r="T265" s="1018" t="s">
        <v>488</v>
      </c>
      <c r="U265" s="198" t="s">
        <v>26</v>
      </c>
      <c r="V265" s="93" t="s">
        <v>494</v>
      </c>
      <c r="W265" s="100">
        <v>0.05</v>
      </c>
      <c r="X265" s="184">
        <v>100</v>
      </c>
      <c r="Y265" s="91" t="s">
        <v>30</v>
      </c>
      <c r="Z265" s="101" t="s">
        <v>31</v>
      </c>
      <c r="AA265" s="203"/>
      <c r="AB265" s="186"/>
      <c r="AC265" s="105" t="s">
        <v>527</v>
      </c>
      <c r="AD265" s="200" t="s">
        <v>479</v>
      </c>
      <c r="AE265" s="200" t="s">
        <v>480</v>
      </c>
      <c r="AF265" s="945" t="s">
        <v>2443</v>
      </c>
      <c r="AG265" s="198" t="s">
        <v>49</v>
      </c>
      <c r="AH265" s="657" t="s">
        <v>2106</v>
      </c>
      <c r="AI265" s="187">
        <v>43864</v>
      </c>
      <c r="AJ265" s="187">
        <v>44165</v>
      </c>
      <c r="AK265" s="2"/>
      <c r="AL265" s="106">
        <v>1</v>
      </c>
      <c r="AM265" s="107" t="s">
        <v>25</v>
      </c>
      <c r="AN265" s="105" t="s">
        <v>50</v>
      </c>
      <c r="AO265" s="105" t="s">
        <v>491</v>
      </c>
      <c r="AP265" s="105" t="s">
        <v>50</v>
      </c>
      <c r="AQ265" s="188" t="s">
        <v>491</v>
      </c>
    </row>
    <row r="266" spans="1:43" ht="84.75" customHeight="1" thickTop="1" thickBot="1" x14ac:dyDescent="0.3">
      <c r="A266" s="773" t="s">
        <v>464</v>
      </c>
      <c r="B266" s="766"/>
      <c r="C266" s="774" t="s">
        <v>465</v>
      </c>
      <c r="D266" s="774" t="s">
        <v>466</v>
      </c>
      <c r="E266" s="775" t="s">
        <v>467</v>
      </c>
      <c r="F266" s="774" t="s">
        <v>468</v>
      </c>
      <c r="G266" s="774" t="s">
        <v>469</v>
      </c>
      <c r="H266" s="774" t="s">
        <v>470</v>
      </c>
      <c r="I266" s="775" t="s">
        <v>471</v>
      </c>
      <c r="J266" s="774" t="s">
        <v>472</v>
      </c>
      <c r="K266" s="775" t="s">
        <v>473</v>
      </c>
      <c r="L266" s="774">
        <v>86</v>
      </c>
      <c r="M266" s="774" t="s">
        <v>30</v>
      </c>
      <c r="N266" s="776" t="s">
        <v>474</v>
      </c>
      <c r="O266" s="766" t="s">
        <v>475</v>
      </c>
      <c r="P266" s="766" t="s">
        <v>476</v>
      </c>
      <c r="Q266" s="766" t="s">
        <v>477</v>
      </c>
      <c r="R266" s="948">
        <v>100</v>
      </c>
      <c r="S266" s="766" t="s">
        <v>30</v>
      </c>
      <c r="T266" s="1019" t="s">
        <v>489</v>
      </c>
      <c r="U266" s="949" t="s">
        <v>26</v>
      </c>
      <c r="V266" s="950" t="s">
        <v>2107</v>
      </c>
      <c r="W266" s="787">
        <v>0.05</v>
      </c>
      <c r="X266" s="951">
        <v>100</v>
      </c>
      <c r="Y266" s="766" t="s">
        <v>30</v>
      </c>
      <c r="Z266" s="788" t="s">
        <v>246</v>
      </c>
      <c r="AA266" s="952"/>
      <c r="AB266" s="953"/>
      <c r="AC266" s="790" t="s">
        <v>527</v>
      </c>
      <c r="AD266" s="954" t="s">
        <v>479</v>
      </c>
      <c r="AE266" s="954" t="s">
        <v>480</v>
      </c>
      <c r="AF266" s="864" t="s">
        <v>2444</v>
      </c>
      <c r="AG266" s="949" t="s">
        <v>49</v>
      </c>
      <c r="AH266" s="955" t="s">
        <v>2108</v>
      </c>
      <c r="AI266" s="956">
        <v>43922</v>
      </c>
      <c r="AJ266" s="956">
        <v>44012</v>
      </c>
      <c r="AK266" s="155">
        <f t="shared" ref="AK266:AK267" si="14">AJ266-AI266</f>
        <v>90</v>
      </c>
      <c r="AL266" s="156">
        <v>1</v>
      </c>
      <c r="AM266" s="157" t="s">
        <v>265</v>
      </c>
      <c r="AN266" s="790" t="s">
        <v>50</v>
      </c>
      <c r="AO266" s="790" t="s">
        <v>484</v>
      </c>
      <c r="AP266" s="790" t="s">
        <v>50</v>
      </c>
      <c r="AQ266" s="957" t="s">
        <v>484</v>
      </c>
    </row>
    <row r="267" spans="1:43" ht="106.5" customHeight="1" thickTop="1" x14ac:dyDescent="0.25">
      <c r="A267" s="1152" t="s">
        <v>464</v>
      </c>
      <c r="B267" s="1075"/>
      <c r="C267" s="1143" t="s">
        <v>465</v>
      </c>
      <c r="D267" s="1143" t="s">
        <v>466</v>
      </c>
      <c r="E267" s="1143" t="s">
        <v>467</v>
      </c>
      <c r="F267" s="1143" t="s">
        <v>468</v>
      </c>
      <c r="G267" s="1143" t="s">
        <v>469</v>
      </c>
      <c r="H267" s="1143" t="s">
        <v>470</v>
      </c>
      <c r="I267" s="1276" t="s">
        <v>471</v>
      </c>
      <c r="J267" s="1143" t="s">
        <v>472</v>
      </c>
      <c r="K267" s="1276" t="s">
        <v>473</v>
      </c>
      <c r="L267" s="1143">
        <v>86</v>
      </c>
      <c r="M267" s="1143" t="s">
        <v>30</v>
      </c>
      <c r="N267" s="1102" t="s">
        <v>474</v>
      </c>
      <c r="O267" s="1075" t="s">
        <v>475</v>
      </c>
      <c r="P267" s="1075" t="s">
        <v>476</v>
      </c>
      <c r="Q267" s="1075" t="s">
        <v>477</v>
      </c>
      <c r="R267" s="1387">
        <v>100</v>
      </c>
      <c r="S267" s="1075" t="s">
        <v>30</v>
      </c>
      <c r="T267" s="1390" t="s">
        <v>490</v>
      </c>
      <c r="U267" s="1393" t="s">
        <v>26</v>
      </c>
      <c r="V267" s="1276" t="s">
        <v>2120</v>
      </c>
      <c r="W267" s="1172">
        <v>0.12</v>
      </c>
      <c r="X267" s="1396">
        <v>9</v>
      </c>
      <c r="Y267" s="1075" t="s">
        <v>245</v>
      </c>
      <c r="Z267" s="1178" t="s">
        <v>246</v>
      </c>
      <c r="AA267" s="1399"/>
      <c r="AB267" s="1402">
        <v>186800400</v>
      </c>
      <c r="AC267" s="1187" t="s">
        <v>527</v>
      </c>
      <c r="AD267" s="642" t="s">
        <v>479</v>
      </c>
      <c r="AE267" s="642" t="s">
        <v>480</v>
      </c>
      <c r="AF267" s="9" t="s">
        <v>2445</v>
      </c>
      <c r="AG267" s="799" t="s">
        <v>49</v>
      </c>
      <c r="AH267" s="725" t="s">
        <v>2121</v>
      </c>
      <c r="AI267" s="178">
        <v>44013</v>
      </c>
      <c r="AJ267" s="178">
        <v>44185</v>
      </c>
      <c r="AK267" s="824">
        <f t="shared" si="14"/>
        <v>172</v>
      </c>
      <c r="AL267" s="827">
        <v>0.35</v>
      </c>
      <c r="AM267" s="830" t="s">
        <v>25</v>
      </c>
      <c r="AN267" s="725" t="s">
        <v>50</v>
      </c>
      <c r="AO267" s="725" t="s">
        <v>491</v>
      </c>
      <c r="AP267" s="725" t="s">
        <v>50</v>
      </c>
      <c r="AQ267" s="818" t="s">
        <v>491</v>
      </c>
    </row>
    <row r="268" spans="1:43" ht="77.25" customHeight="1" x14ac:dyDescent="0.25">
      <c r="A268" s="1153"/>
      <c r="B268" s="1076"/>
      <c r="C268" s="1144"/>
      <c r="D268" s="1144"/>
      <c r="E268" s="1144"/>
      <c r="F268" s="1144"/>
      <c r="G268" s="1144"/>
      <c r="H268" s="1144"/>
      <c r="I268" s="1277"/>
      <c r="J268" s="1144"/>
      <c r="K268" s="1277"/>
      <c r="L268" s="1144"/>
      <c r="M268" s="1144"/>
      <c r="N268" s="1103"/>
      <c r="O268" s="1076"/>
      <c r="P268" s="1076"/>
      <c r="Q268" s="1076"/>
      <c r="R268" s="1388"/>
      <c r="S268" s="1076"/>
      <c r="T268" s="1391"/>
      <c r="U268" s="1394"/>
      <c r="V268" s="1277"/>
      <c r="W268" s="1173"/>
      <c r="X268" s="1397"/>
      <c r="Y268" s="1076"/>
      <c r="Z268" s="1179"/>
      <c r="AA268" s="1400"/>
      <c r="AB268" s="1403"/>
      <c r="AC268" s="1188"/>
      <c r="AD268" s="644" t="s">
        <v>479</v>
      </c>
      <c r="AE268" s="644" t="s">
        <v>480</v>
      </c>
      <c r="AF268" s="16" t="s">
        <v>2446</v>
      </c>
      <c r="AG268" s="800" t="s">
        <v>49</v>
      </c>
      <c r="AH268" s="726" t="s">
        <v>2122</v>
      </c>
      <c r="AI268" s="179">
        <v>44013</v>
      </c>
      <c r="AJ268" s="179">
        <v>44185</v>
      </c>
      <c r="AK268" s="825"/>
      <c r="AL268" s="828">
        <v>0.3</v>
      </c>
      <c r="AM268" s="831" t="s">
        <v>25</v>
      </c>
      <c r="AN268" s="726" t="s">
        <v>50</v>
      </c>
      <c r="AO268" s="726" t="s">
        <v>491</v>
      </c>
      <c r="AP268" s="726" t="s">
        <v>50</v>
      </c>
      <c r="AQ268" s="819" t="s">
        <v>491</v>
      </c>
    </row>
    <row r="269" spans="1:43" ht="63.75" customHeight="1" thickBot="1" x14ac:dyDescent="0.3">
      <c r="A269" s="1154"/>
      <c r="B269" s="1077"/>
      <c r="C269" s="1145"/>
      <c r="D269" s="1145"/>
      <c r="E269" s="1145"/>
      <c r="F269" s="1145"/>
      <c r="G269" s="1145"/>
      <c r="H269" s="1145"/>
      <c r="I269" s="1278"/>
      <c r="J269" s="1145"/>
      <c r="K269" s="1278"/>
      <c r="L269" s="1145"/>
      <c r="M269" s="1145"/>
      <c r="N269" s="1104"/>
      <c r="O269" s="1077"/>
      <c r="P269" s="1077"/>
      <c r="Q269" s="1077"/>
      <c r="R269" s="1389"/>
      <c r="S269" s="1077"/>
      <c r="T269" s="1392"/>
      <c r="U269" s="1395"/>
      <c r="V269" s="1278"/>
      <c r="W269" s="1174"/>
      <c r="X269" s="1398"/>
      <c r="Y269" s="1077"/>
      <c r="Z269" s="1180"/>
      <c r="AA269" s="1401"/>
      <c r="AB269" s="1404"/>
      <c r="AC269" s="1189"/>
      <c r="AD269" s="643" t="s">
        <v>479</v>
      </c>
      <c r="AE269" s="643" t="s">
        <v>480</v>
      </c>
      <c r="AF269" s="934" t="s">
        <v>2447</v>
      </c>
      <c r="AG269" s="801" t="s">
        <v>49</v>
      </c>
      <c r="AH269" s="727" t="s">
        <v>2037</v>
      </c>
      <c r="AI269" s="180">
        <v>44013</v>
      </c>
      <c r="AJ269" s="180">
        <v>44185</v>
      </c>
      <c r="AK269" s="826"/>
      <c r="AL269" s="829">
        <v>0.35</v>
      </c>
      <c r="AM269" s="832" t="s">
        <v>25</v>
      </c>
      <c r="AN269" s="727" t="s">
        <v>50</v>
      </c>
      <c r="AO269" s="727" t="s">
        <v>491</v>
      </c>
      <c r="AP269" s="727" t="s">
        <v>50</v>
      </c>
      <c r="AQ269" s="820" t="s">
        <v>491</v>
      </c>
    </row>
    <row r="270" spans="1:43" ht="91.5" customHeight="1" thickTop="1" thickBot="1" x14ac:dyDescent="0.3">
      <c r="A270" s="765" t="s">
        <v>501</v>
      </c>
      <c r="B270" s="770"/>
      <c r="C270" s="767" t="s">
        <v>465</v>
      </c>
      <c r="D270" s="767" t="s">
        <v>466</v>
      </c>
      <c r="E270" s="767" t="s">
        <v>467</v>
      </c>
      <c r="F270" s="767" t="s">
        <v>468</v>
      </c>
      <c r="G270" s="767" t="s">
        <v>469</v>
      </c>
      <c r="H270" s="767" t="s">
        <v>470</v>
      </c>
      <c r="I270" s="768" t="s">
        <v>471</v>
      </c>
      <c r="J270" s="767" t="s">
        <v>472</v>
      </c>
      <c r="K270" s="767" t="s">
        <v>473</v>
      </c>
      <c r="L270" s="767">
        <v>86</v>
      </c>
      <c r="M270" s="767" t="s">
        <v>30</v>
      </c>
      <c r="N270" s="769" t="s">
        <v>474</v>
      </c>
      <c r="O270" s="770" t="s">
        <v>475</v>
      </c>
      <c r="P270" s="770" t="s">
        <v>455</v>
      </c>
      <c r="Q270" s="770" t="s">
        <v>502</v>
      </c>
      <c r="R270" s="771">
        <v>100</v>
      </c>
      <c r="S270" s="770" t="s">
        <v>30</v>
      </c>
      <c r="T270" s="1020" t="s">
        <v>503</v>
      </c>
      <c r="U270" s="779" t="s">
        <v>26</v>
      </c>
      <c r="V270" s="780" t="s">
        <v>504</v>
      </c>
      <c r="W270" s="781">
        <v>0.1</v>
      </c>
      <c r="X270" s="946">
        <v>100</v>
      </c>
      <c r="Y270" s="770" t="s">
        <v>505</v>
      </c>
      <c r="Z270" s="782" t="s">
        <v>31</v>
      </c>
      <c r="AA270" s="783"/>
      <c r="AB270" s="760"/>
      <c r="AC270" s="761" t="s">
        <v>526</v>
      </c>
      <c r="AD270" s="772" t="s">
        <v>506</v>
      </c>
      <c r="AE270" s="772" t="s">
        <v>507</v>
      </c>
      <c r="AF270" s="874" t="s">
        <v>2448</v>
      </c>
      <c r="AG270" s="779" t="s">
        <v>49</v>
      </c>
      <c r="AH270" s="761" t="s">
        <v>508</v>
      </c>
      <c r="AI270" s="111">
        <v>43997</v>
      </c>
      <c r="AJ270" s="111">
        <v>44180</v>
      </c>
      <c r="AK270" s="112">
        <v>180</v>
      </c>
      <c r="AL270" s="113">
        <v>1</v>
      </c>
      <c r="AM270" s="114" t="s">
        <v>25</v>
      </c>
      <c r="AN270" s="769" t="s">
        <v>50</v>
      </c>
      <c r="AO270" s="769" t="s">
        <v>506</v>
      </c>
      <c r="AP270" s="769" t="s">
        <v>90</v>
      </c>
      <c r="AQ270" s="947" t="s">
        <v>509</v>
      </c>
    </row>
    <row r="271" spans="1:43" ht="111" customHeight="1" thickTop="1" x14ac:dyDescent="0.25">
      <c r="A271" s="1152" t="s">
        <v>501</v>
      </c>
      <c r="B271" s="1075"/>
      <c r="C271" s="1143" t="s">
        <v>465</v>
      </c>
      <c r="D271" s="1143" t="s">
        <v>466</v>
      </c>
      <c r="E271" s="1143" t="s">
        <v>467</v>
      </c>
      <c r="F271" s="1143" t="s">
        <v>468</v>
      </c>
      <c r="G271" s="1143" t="s">
        <v>469</v>
      </c>
      <c r="H271" s="1143" t="s">
        <v>470</v>
      </c>
      <c r="I271" s="1276" t="s">
        <v>471</v>
      </c>
      <c r="J271" s="1143" t="s">
        <v>472</v>
      </c>
      <c r="K271" s="1143" t="s">
        <v>473</v>
      </c>
      <c r="L271" s="1143">
        <v>86</v>
      </c>
      <c r="M271" s="1143" t="s">
        <v>30</v>
      </c>
      <c r="N271" s="1102" t="s">
        <v>474</v>
      </c>
      <c r="O271" s="1075" t="s">
        <v>475</v>
      </c>
      <c r="P271" s="1075" t="s">
        <v>455</v>
      </c>
      <c r="Q271" s="1075" t="s">
        <v>502</v>
      </c>
      <c r="R271" s="1072">
        <v>100</v>
      </c>
      <c r="S271" s="1075" t="s">
        <v>30</v>
      </c>
      <c r="T271" s="1163" t="s">
        <v>510</v>
      </c>
      <c r="U271" s="1166"/>
      <c r="V271" s="1169" t="s">
        <v>511</v>
      </c>
      <c r="W271" s="1172">
        <v>0.3</v>
      </c>
      <c r="X271" s="1405">
        <v>100</v>
      </c>
      <c r="Y271" s="1075" t="s">
        <v>505</v>
      </c>
      <c r="Z271" s="1178" t="s">
        <v>246</v>
      </c>
      <c r="AA271" s="1273"/>
      <c r="AB271" s="1341"/>
      <c r="AC271" s="1187" t="s">
        <v>526</v>
      </c>
      <c r="AD271" s="1155" t="s">
        <v>506</v>
      </c>
      <c r="AE271" s="1155" t="s">
        <v>507</v>
      </c>
      <c r="AF271" s="867" t="s">
        <v>2449</v>
      </c>
      <c r="AG271" s="40" t="s">
        <v>49</v>
      </c>
      <c r="AH271" s="725" t="s">
        <v>512</v>
      </c>
      <c r="AI271" s="821">
        <v>43831</v>
      </c>
      <c r="AJ271" s="821">
        <v>44196</v>
      </c>
      <c r="AK271" s="824">
        <v>365</v>
      </c>
      <c r="AL271" s="827">
        <v>0.5</v>
      </c>
      <c r="AM271" s="830" t="s">
        <v>25</v>
      </c>
      <c r="AN271" s="693" t="s">
        <v>50</v>
      </c>
      <c r="AO271" s="693" t="s">
        <v>506</v>
      </c>
      <c r="AP271" s="693" t="s">
        <v>90</v>
      </c>
      <c r="AQ271" s="131" t="s">
        <v>509</v>
      </c>
    </row>
    <row r="272" spans="1:43" ht="67.5" customHeight="1" thickBot="1" x14ac:dyDescent="0.3">
      <c r="A272" s="1154"/>
      <c r="B272" s="1077"/>
      <c r="C272" s="1145"/>
      <c r="D272" s="1145"/>
      <c r="E272" s="1145"/>
      <c r="F272" s="1145"/>
      <c r="G272" s="1145"/>
      <c r="H272" s="1145"/>
      <c r="I272" s="1278"/>
      <c r="J272" s="1145"/>
      <c r="K272" s="1145"/>
      <c r="L272" s="1145"/>
      <c r="M272" s="1145"/>
      <c r="N272" s="1104"/>
      <c r="O272" s="1077"/>
      <c r="P272" s="1077"/>
      <c r="Q272" s="1077"/>
      <c r="R272" s="1074"/>
      <c r="S272" s="1077"/>
      <c r="T272" s="1165"/>
      <c r="U272" s="1168"/>
      <c r="V272" s="1171"/>
      <c r="W272" s="1174"/>
      <c r="X272" s="1406"/>
      <c r="Y272" s="1077"/>
      <c r="Z272" s="1180"/>
      <c r="AA272" s="1275"/>
      <c r="AB272" s="1310"/>
      <c r="AC272" s="1189"/>
      <c r="AD272" s="1157"/>
      <c r="AE272" s="1157"/>
      <c r="AF272" s="863" t="s">
        <v>2450</v>
      </c>
      <c r="AG272" s="45" t="s">
        <v>49</v>
      </c>
      <c r="AH272" s="727" t="s">
        <v>513</v>
      </c>
      <c r="AI272" s="823">
        <v>43831</v>
      </c>
      <c r="AJ272" s="823">
        <v>44196</v>
      </c>
      <c r="AK272" s="826">
        <v>365</v>
      </c>
      <c r="AL272" s="829">
        <v>0.5</v>
      </c>
      <c r="AM272" s="832" t="s">
        <v>25</v>
      </c>
      <c r="AN272" s="695" t="s">
        <v>50</v>
      </c>
      <c r="AO272" s="695" t="s">
        <v>506</v>
      </c>
      <c r="AP272" s="695" t="s">
        <v>90</v>
      </c>
      <c r="AQ272" s="136" t="s">
        <v>509</v>
      </c>
    </row>
    <row r="273" spans="1:43" ht="53.25" customHeight="1" thickTop="1" x14ac:dyDescent="0.25">
      <c r="A273" s="1152" t="s">
        <v>501</v>
      </c>
      <c r="B273" s="1075"/>
      <c r="C273" s="1143" t="s">
        <v>465</v>
      </c>
      <c r="D273" s="1143" t="s">
        <v>466</v>
      </c>
      <c r="E273" s="1143" t="s">
        <v>467</v>
      </c>
      <c r="F273" s="1143" t="s">
        <v>468</v>
      </c>
      <c r="G273" s="1143" t="s">
        <v>469</v>
      </c>
      <c r="H273" s="1143" t="s">
        <v>470</v>
      </c>
      <c r="I273" s="1276" t="s">
        <v>471</v>
      </c>
      <c r="J273" s="1143" t="s">
        <v>472</v>
      </c>
      <c r="K273" s="1276" t="s">
        <v>473</v>
      </c>
      <c r="L273" s="1143">
        <v>86</v>
      </c>
      <c r="M273" s="1143" t="s">
        <v>30</v>
      </c>
      <c r="N273" s="1102" t="s">
        <v>474</v>
      </c>
      <c r="O273" s="1075" t="s">
        <v>475</v>
      </c>
      <c r="P273" s="1075" t="s">
        <v>455</v>
      </c>
      <c r="Q273" s="1136" t="s">
        <v>502</v>
      </c>
      <c r="R273" s="1072">
        <v>100</v>
      </c>
      <c r="S273" s="1075" t="s">
        <v>30</v>
      </c>
      <c r="T273" s="1163" t="s">
        <v>514</v>
      </c>
      <c r="U273" s="1166" t="s">
        <v>26</v>
      </c>
      <c r="V273" s="1169" t="s">
        <v>515</v>
      </c>
      <c r="W273" s="1172">
        <v>0.3</v>
      </c>
      <c r="X273" s="1405">
        <v>100</v>
      </c>
      <c r="Y273" s="1075" t="s">
        <v>505</v>
      </c>
      <c r="Z273" s="1178" t="s">
        <v>246</v>
      </c>
      <c r="AA273" s="1273"/>
      <c r="AB273" s="1341"/>
      <c r="AC273" s="1187" t="s">
        <v>526</v>
      </c>
      <c r="AD273" s="1155" t="s">
        <v>506</v>
      </c>
      <c r="AE273" s="1155" t="s">
        <v>507</v>
      </c>
      <c r="AF273" s="865" t="s">
        <v>2451</v>
      </c>
      <c r="AG273" s="40" t="s">
        <v>49</v>
      </c>
      <c r="AH273" s="725" t="s">
        <v>516</v>
      </c>
      <c r="AI273" s="821">
        <v>43831</v>
      </c>
      <c r="AJ273" s="821">
        <v>44196</v>
      </c>
      <c r="AK273" s="824">
        <v>365</v>
      </c>
      <c r="AL273" s="827">
        <v>0.25</v>
      </c>
      <c r="AM273" s="830" t="s">
        <v>25</v>
      </c>
      <c r="AN273" s="693" t="s">
        <v>50</v>
      </c>
      <c r="AO273" s="693" t="s">
        <v>506</v>
      </c>
      <c r="AP273" s="693" t="s">
        <v>90</v>
      </c>
      <c r="AQ273" s="131" t="s">
        <v>509</v>
      </c>
    </row>
    <row r="274" spans="1:43" ht="60" customHeight="1" x14ac:dyDescent="0.25">
      <c r="A274" s="1153"/>
      <c r="B274" s="1076"/>
      <c r="C274" s="1144"/>
      <c r="D274" s="1144"/>
      <c r="E274" s="1144"/>
      <c r="F274" s="1144"/>
      <c r="G274" s="1144"/>
      <c r="H274" s="1144"/>
      <c r="I274" s="1277"/>
      <c r="J274" s="1144"/>
      <c r="K274" s="1277"/>
      <c r="L274" s="1144"/>
      <c r="M274" s="1144"/>
      <c r="N274" s="1103"/>
      <c r="O274" s="1076"/>
      <c r="P274" s="1076"/>
      <c r="Q274" s="1137"/>
      <c r="R274" s="1073"/>
      <c r="S274" s="1076"/>
      <c r="T274" s="1164"/>
      <c r="U274" s="1167"/>
      <c r="V274" s="1170"/>
      <c r="W274" s="1173"/>
      <c r="X274" s="1410"/>
      <c r="Y274" s="1076"/>
      <c r="Z274" s="1179"/>
      <c r="AA274" s="1274"/>
      <c r="AB274" s="1342"/>
      <c r="AC274" s="1188"/>
      <c r="AD274" s="1156"/>
      <c r="AE274" s="1156"/>
      <c r="AF274" s="16" t="s">
        <v>2452</v>
      </c>
      <c r="AG274" s="43" t="s">
        <v>49</v>
      </c>
      <c r="AH274" s="726" t="s">
        <v>517</v>
      </c>
      <c r="AI274" s="822">
        <v>43831</v>
      </c>
      <c r="AJ274" s="822">
        <v>44196</v>
      </c>
      <c r="AK274" s="825">
        <v>365</v>
      </c>
      <c r="AL274" s="828">
        <v>0.25</v>
      </c>
      <c r="AM274" s="831" t="s">
        <v>25</v>
      </c>
      <c r="AN274" s="694" t="s">
        <v>50</v>
      </c>
      <c r="AO274" s="694" t="s">
        <v>506</v>
      </c>
      <c r="AP274" s="694" t="s">
        <v>90</v>
      </c>
      <c r="AQ274" s="134" t="s">
        <v>509</v>
      </c>
    </row>
    <row r="275" spans="1:43" ht="38.25" customHeight="1" x14ac:dyDescent="0.25">
      <c r="A275" s="1153"/>
      <c r="B275" s="1076"/>
      <c r="C275" s="1144"/>
      <c r="D275" s="1144"/>
      <c r="E275" s="1144"/>
      <c r="F275" s="1144"/>
      <c r="G275" s="1144"/>
      <c r="H275" s="1144"/>
      <c r="I275" s="1277"/>
      <c r="J275" s="1144"/>
      <c r="K275" s="1277"/>
      <c r="L275" s="1144"/>
      <c r="M275" s="1144"/>
      <c r="N275" s="1103"/>
      <c r="O275" s="1076"/>
      <c r="P275" s="1076"/>
      <c r="Q275" s="1137"/>
      <c r="R275" s="1073"/>
      <c r="S275" s="1076"/>
      <c r="T275" s="1164"/>
      <c r="U275" s="1167"/>
      <c r="V275" s="1170"/>
      <c r="W275" s="1173"/>
      <c r="X275" s="1410"/>
      <c r="Y275" s="1076"/>
      <c r="Z275" s="1179"/>
      <c r="AA275" s="1274"/>
      <c r="AB275" s="1342"/>
      <c r="AC275" s="1188"/>
      <c r="AD275" s="1156"/>
      <c r="AE275" s="1156"/>
      <c r="AF275" s="870" t="s">
        <v>2453</v>
      </c>
      <c r="AG275" s="43" t="s">
        <v>49</v>
      </c>
      <c r="AH275" s="726" t="s">
        <v>518</v>
      </c>
      <c r="AI275" s="822">
        <v>43831</v>
      </c>
      <c r="AJ275" s="822">
        <v>44196</v>
      </c>
      <c r="AK275" s="825">
        <v>365</v>
      </c>
      <c r="AL275" s="828">
        <v>0.25</v>
      </c>
      <c r="AM275" s="831" t="s">
        <v>25</v>
      </c>
      <c r="AN275" s="694" t="s">
        <v>50</v>
      </c>
      <c r="AO275" s="694" t="s">
        <v>506</v>
      </c>
      <c r="AP275" s="694" t="s">
        <v>90</v>
      </c>
      <c r="AQ275" s="134" t="s">
        <v>509</v>
      </c>
    </row>
    <row r="276" spans="1:43" ht="72.75" customHeight="1" thickBot="1" x14ac:dyDescent="0.3">
      <c r="A276" s="1357"/>
      <c r="B276" s="1133"/>
      <c r="C276" s="1358"/>
      <c r="D276" s="1358"/>
      <c r="E276" s="1358"/>
      <c r="F276" s="1358"/>
      <c r="G276" s="1358"/>
      <c r="H276" s="1358"/>
      <c r="I276" s="1359"/>
      <c r="J276" s="1358"/>
      <c r="K276" s="1359"/>
      <c r="L276" s="1358"/>
      <c r="M276" s="1358"/>
      <c r="N276" s="1134"/>
      <c r="O276" s="1133"/>
      <c r="P276" s="1133"/>
      <c r="Q276" s="1138"/>
      <c r="R276" s="1135"/>
      <c r="S276" s="1133"/>
      <c r="T276" s="1409"/>
      <c r="U276" s="1363"/>
      <c r="V276" s="1364"/>
      <c r="W276" s="1365"/>
      <c r="X276" s="1411"/>
      <c r="Y276" s="1133"/>
      <c r="Z276" s="1366"/>
      <c r="AA276" s="1380"/>
      <c r="AB276" s="1355"/>
      <c r="AC276" s="1356"/>
      <c r="AD276" s="1361"/>
      <c r="AE276" s="1361"/>
      <c r="AF276" s="877" t="s">
        <v>2454</v>
      </c>
      <c r="AG276" s="796" t="s">
        <v>49</v>
      </c>
      <c r="AH276" s="794" t="s">
        <v>519</v>
      </c>
      <c r="AI276" s="123">
        <v>43831</v>
      </c>
      <c r="AJ276" s="123">
        <v>44196</v>
      </c>
      <c r="AK276" s="124">
        <v>365</v>
      </c>
      <c r="AL276" s="125">
        <v>0.25</v>
      </c>
      <c r="AM276" s="126" t="s">
        <v>25</v>
      </c>
      <c r="AN276" s="795" t="s">
        <v>50</v>
      </c>
      <c r="AO276" s="795" t="s">
        <v>506</v>
      </c>
      <c r="AP276" s="795" t="s">
        <v>90</v>
      </c>
      <c r="AQ276" s="258" t="s">
        <v>509</v>
      </c>
    </row>
    <row r="277" spans="1:43" ht="63" customHeight="1" thickTop="1" x14ac:dyDescent="0.25">
      <c r="A277" s="1152" t="s">
        <v>501</v>
      </c>
      <c r="B277" s="1075"/>
      <c r="C277" s="1143" t="s">
        <v>465</v>
      </c>
      <c r="D277" s="1143" t="s">
        <v>466</v>
      </c>
      <c r="E277" s="1143" t="s">
        <v>467</v>
      </c>
      <c r="F277" s="1143" t="s">
        <v>468</v>
      </c>
      <c r="G277" s="1143" t="s">
        <v>469</v>
      </c>
      <c r="H277" s="1143" t="s">
        <v>470</v>
      </c>
      <c r="I277" s="1276" t="s">
        <v>471</v>
      </c>
      <c r="J277" s="1143" t="s">
        <v>472</v>
      </c>
      <c r="K277" s="1276" t="s">
        <v>473</v>
      </c>
      <c r="L277" s="1143">
        <v>86</v>
      </c>
      <c r="M277" s="1143" t="s">
        <v>30</v>
      </c>
      <c r="N277" s="1102" t="s">
        <v>474</v>
      </c>
      <c r="O277" s="1075" t="s">
        <v>475</v>
      </c>
      <c r="P277" s="1075" t="s">
        <v>455</v>
      </c>
      <c r="Q277" s="1136" t="s">
        <v>502</v>
      </c>
      <c r="R277" s="1072">
        <v>100</v>
      </c>
      <c r="S277" s="1075" t="s">
        <v>30</v>
      </c>
      <c r="T277" s="1163" t="s">
        <v>520</v>
      </c>
      <c r="U277" s="1166" t="s">
        <v>26</v>
      </c>
      <c r="V277" s="1169" t="s">
        <v>521</v>
      </c>
      <c r="W277" s="1172">
        <v>0.3</v>
      </c>
      <c r="X277" s="1405">
        <v>100</v>
      </c>
      <c r="Y277" s="1075" t="s">
        <v>505</v>
      </c>
      <c r="Z277" s="1178" t="s">
        <v>246</v>
      </c>
      <c r="AA277" s="1273"/>
      <c r="AB277" s="1341"/>
      <c r="AC277" s="1187" t="s">
        <v>526</v>
      </c>
      <c r="AD277" s="1155" t="s">
        <v>506</v>
      </c>
      <c r="AE277" s="1155" t="s">
        <v>507</v>
      </c>
      <c r="AF277" s="9" t="s">
        <v>2455</v>
      </c>
      <c r="AG277" s="713" t="s">
        <v>49</v>
      </c>
      <c r="AH277" s="725" t="s">
        <v>522</v>
      </c>
      <c r="AI277" s="821">
        <v>43831</v>
      </c>
      <c r="AJ277" s="821">
        <v>44196</v>
      </c>
      <c r="AK277" s="824">
        <v>365</v>
      </c>
      <c r="AL277" s="827">
        <v>0.4</v>
      </c>
      <c r="AM277" s="830" t="s">
        <v>25</v>
      </c>
      <c r="AN277" s="693" t="s">
        <v>50</v>
      </c>
      <c r="AO277" s="693" t="s">
        <v>506</v>
      </c>
      <c r="AP277" s="693" t="s">
        <v>90</v>
      </c>
      <c r="AQ277" s="814" t="s">
        <v>509</v>
      </c>
    </row>
    <row r="278" spans="1:43" ht="69" customHeight="1" x14ac:dyDescent="0.25">
      <c r="A278" s="1153"/>
      <c r="B278" s="1076"/>
      <c r="C278" s="1144"/>
      <c r="D278" s="1144"/>
      <c r="E278" s="1144"/>
      <c r="F278" s="1144"/>
      <c r="G278" s="1144"/>
      <c r="H278" s="1144"/>
      <c r="I278" s="1277"/>
      <c r="J278" s="1144"/>
      <c r="K278" s="1277"/>
      <c r="L278" s="1144"/>
      <c r="M278" s="1144"/>
      <c r="N278" s="1103"/>
      <c r="O278" s="1076"/>
      <c r="P278" s="1076"/>
      <c r="Q278" s="1137"/>
      <c r="R278" s="1073"/>
      <c r="S278" s="1076"/>
      <c r="T278" s="1164"/>
      <c r="U278" s="1167"/>
      <c r="V278" s="1170"/>
      <c r="W278" s="1173"/>
      <c r="X278" s="1410"/>
      <c r="Y278" s="1076"/>
      <c r="Z278" s="1179"/>
      <c r="AA278" s="1274"/>
      <c r="AB278" s="1342"/>
      <c r="AC278" s="1188"/>
      <c r="AD278" s="1156"/>
      <c r="AE278" s="1156"/>
      <c r="AF278" s="16" t="s">
        <v>2456</v>
      </c>
      <c r="AG278" s="714" t="s">
        <v>49</v>
      </c>
      <c r="AH278" s="726" t="s">
        <v>523</v>
      </c>
      <c r="AI278" s="822">
        <v>43831</v>
      </c>
      <c r="AJ278" s="822">
        <v>44196</v>
      </c>
      <c r="AK278" s="825">
        <v>365</v>
      </c>
      <c r="AL278" s="828">
        <v>0.3</v>
      </c>
      <c r="AM278" s="831" t="s">
        <v>25</v>
      </c>
      <c r="AN278" s="694" t="s">
        <v>50</v>
      </c>
      <c r="AO278" s="694" t="s">
        <v>506</v>
      </c>
      <c r="AP278" s="694" t="s">
        <v>90</v>
      </c>
      <c r="AQ278" s="815" t="s">
        <v>509</v>
      </c>
    </row>
    <row r="279" spans="1:43" ht="105" customHeight="1" thickBot="1" x14ac:dyDescent="0.3">
      <c r="A279" s="1154"/>
      <c r="B279" s="1077"/>
      <c r="C279" s="1145"/>
      <c r="D279" s="1145"/>
      <c r="E279" s="1145"/>
      <c r="F279" s="1145"/>
      <c r="G279" s="1145"/>
      <c r="H279" s="1145"/>
      <c r="I279" s="1278"/>
      <c r="J279" s="1145"/>
      <c r="K279" s="1278"/>
      <c r="L279" s="1145"/>
      <c r="M279" s="1145"/>
      <c r="N279" s="1104"/>
      <c r="O279" s="1077"/>
      <c r="P279" s="1077"/>
      <c r="Q279" s="1142"/>
      <c r="R279" s="1074"/>
      <c r="S279" s="1077"/>
      <c r="T279" s="1165"/>
      <c r="U279" s="1168"/>
      <c r="V279" s="1171"/>
      <c r="W279" s="1174"/>
      <c r="X279" s="1406"/>
      <c r="Y279" s="1077"/>
      <c r="Z279" s="1180"/>
      <c r="AA279" s="1275"/>
      <c r="AB279" s="1310"/>
      <c r="AC279" s="1189"/>
      <c r="AD279" s="1157"/>
      <c r="AE279" s="1157"/>
      <c r="AF279" s="934" t="s">
        <v>2457</v>
      </c>
      <c r="AG279" s="715" t="s">
        <v>49</v>
      </c>
      <c r="AH279" s="727" t="s">
        <v>524</v>
      </c>
      <c r="AI279" s="823">
        <v>43831</v>
      </c>
      <c r="AJ279" s="823">
        <v>44196</v>
      </c>
      <c r="AK279" s="826">
        <v>365</v>
      </c>
      <c r="AL279" s="829">
        <v>0.3</v>
      </c>
      <c r="AM279" s="832" t="s">
        <v>25</v>
      </c>
      <c r="AN279" s="695" t="s">
        <v>50</v>
      </c>
      <c r="AO279" s="695" t="s">
        <v>506</v>
      </c>
      <c r="AP279" s="695" t="s">
        <v>90</v>
      </c>
      <c r="AQ279" s="816" t="s">
        <v>509</v>
      </c>
    </row>
    <row r="280" spans="1:43" ht="83.25" customHeight="1" thickTop="1" thickBot="1" x14ac:dyDescent="0.3">
      <c r="A280" s="809" t="s">
        <v>464</v>
      </c>
      <c r="B280" s="730"/>
      <c r="C280" s="810" t="s">
        <v>465</v>
      </c>
      <c r="D280" s="810" t="s">
        <v>466</v>
      </c>
      <c r="E280" s="811" t="s">
        <v>467</v>
      </c>
      <c r="F280" s="810" t="s">
        <v>468</v>
      </c>
      <c r="G280" s="810" t="s">
        <v>469</v>
      </c>
      <c r="H280" s="810" t="s">
        <v>470</v>
      </c>
      <c r="I280" s="811" t="s">
        <v>471</v>
      </c>
      <c r="J280" s="810" t="s">
        <v>472</v>
      </c>
      <c r="K280" s="811" t="s">
        <v>473</v>
      </c>
      <c r="L280" s="810">
        <v>86</v>
      </c>
      <c r="M280" s="810" t="s">
        <v>30</v>
      </c>
      <c r="N280" s="734" t="s">
        <v>528</v>
      </c>
      <c r="O280" s="730" t="s">
        <v>529</v>
      </c>
      <c r="P280" s="730" t="s">
        <v>530</v>
      </c>
      <c r="Q280" s="732" t="s">
        <v>531</v>
      </c>
      <c r="R280" s="858">
        <v>79</v>
      </c>
      <c r="S280" s="730" t="s">
        <v>30</v>
      </c>
      <c r="T280" s="1034" t="s">
        <v>532</v>
      </c>
      <c r="U280" s="745" t="s">
        <v>26</v>
      </c>
      <c r="V280" s="811" t="s">
        <v>2109</v>
      </c>
      <c r="W280" s="748">
        <v>0.04</v>
      </c>
      <c r="X280" s="1035">
        <v>6</v>
      </c>
      <c r="Y280" s="730" t="s">
        <v>245</v>
      </c>
      <c r="Z280" s="750" t="s">
        <v>31</v>
      </c>
      <c r="AA280" s="1040"/>
      <c r="AB280" s="1036"/>
      <c r="AC280" s="734" t="s">
        <v>527</v>
      </c>
      <c r="AD280" s="709" t="s">
        <v>479</v>
      </c>
      <c r="AE280" s="709" t="s">
        <v>480</v>
      </c>
      <c r="AF280" s="874" t="s">
        <v>2458</v>
      </c>
      <c r="AG280" s="1041" t="s">
        <v>49</v>
      </c>
      <c r="AH280" s="1042" t="s">
        <v>2110</v>
      </c>
      <c r="AI280" s="1038">
        <v>43831</v>
      </c>
      <c r="AJ280" s="1038">
        <v>44134</v>
      </c>
      <c r="AK280" s="276">
        <f t="shared" ref="AK280" si="15">AJ280-AI280</f>
        <v>303</v>
      </c>
      <c r="AL280" s="277">
        <v>1</v>
      </c>
      <c r="AM280" s="278" t="s">
        <v>25</v>
      </c>
      <c r="AN280" s="752" t="s">
        <v>50</v>
      </c>
      <c r="AO280" s="752" t="s">
        <v>484</v>
      </c>
      <c r="AP280" s="752" t="s">
        <v>50</v>
      </c>
      <c r="AQ280" s="1043" t="s">
        <v>484</v>
      </c>
    </row>
    <row r="281" spans="1:43" ht="94.5" customHeight="1" thickTop="1" thickBot="1" x14ac:dyDescent="0.3">
      <c r="A281" s="90" t="s">
        <v>464</v>
      </c>
      <c r="B281" s="91"/>
      <c r="C281" s="92" t="s">
        <v>465</v>
      </c>
      <c r="D281" s="92" t="s">
        <v>466</v>
      </c>
      <c r="E281" s="93" t="s">
        <v>467</v>
      </c>
      <c r="F281" s="92" t="s">
        <v>468</v>
      </c>
      <c r="G281" s="92" t="s">
        <v>469</v>
      </c>
      <c r="H281" s="92" t="s">
        <v>470</v>
      </c>
      <c r="I281" s="93" t="s">
        <v>471</v>
      </c>
      <c r="J281" s="92" t="s">
        <v>472</v>
      </c>
      <c r="K281" s="93" t="s">
        <v>473</v>
      </c>
      <c r="L281" s="92">
        <v>86</v>
      </c>
      <c r="M281" s="92" t="s">
        <v>30</v>
      </c>
      <c r="N281" s="94" t="s">
        <v>528</v>
      </c>
      <c r="O281" s="91" t="s">
        <v>529</v>
      </c>
      <c r="P281" s="91" t="s">
        <v>530</v>
      </c>
      <c r="Q281" s="95" t="s">
        <v>531</v>
      </c>
      <c r="R281" s="96">
        <v>79</v>
      </c>
      <c r="S281" s="91" t="s">
        <v>30</v>
      </c>
      <c r="T281" s="1018" t="s">
        <v>533</v>
      </c>
      <c r="U281" s="98" t="s">
        <v>26</v>
      </c>
      <c r="V281" s="93" t="s">
        <v>2111</v>
      </c>
      <c r="W281" s="100">
        <v>0.04</v>
      </c>
      <c r="X281" s="184">
        <v>100</v>
      </c>
      <c r="Y281" s="91" t="s">
        <v>30</v>
      </c>
      <c r="Z281" s="101" t="s">
        <v>246</v>
      </c>
      <c r="AA281" s="186"/>
      <c r="AB281" s="186"/>
      <c r="AC281" s="105" t="s">
        <v>527</v>
      </c>
      <c r="AD281" s="104" t="s">
        <v>479</v>
      </c>
      <c r="AE281" s="104" t="s">
        <v>480</v>
      </c>
      <c r="AF281" s="863" t="s">
        <v>2459</v>
      </c>
      <c r="AG281" s="98" t="s">
        <v>49</v>
      </c>
      <c r="AH281" s="206" t="s">
        <v>2112</v>
      </c>
      <c r="AI281" s="187">
        <v>43863</v>
      </c>
      <c r="AJ281" s="187">
        <v>44012</v>
      </c>
      <c r="AK281" s="2">
        <f>AJ281-AI281</f>
        <v>149</v>
      </c>
      <c r="AL281" s="106">
        <v>1</v>
      </c>
      <c r="AM281" s="107" t="s">
        <v>25</v>
      </c>
      <c r="AN281" s="105" t="s">
        <v>50</v>
      </c>
      <c r="AO281" s="105" t="s">
        <v>484</v>
      </c>
      <c r="AP281" s="105" t="s">
        <v>50</v>
      </c>
      <c r="AQ281" s="188" t="s">
        <v>484</v>
      </c>
    </row>
    <row r="282" spans="1:43" ht="101.25" customHeight="1" thickTop="1" thickBot="1" x14ac:dyDescent="0.3">
      <c r="A282" s="90" t="s">
        <v>464</v>
      </c>
      <c r="B282" s="91"/>
      <c r="C282" s="92" t="s">
        <v>465</v>
      </c>
      <c r="D282" s="92" t="s">
        <v>466</v>
      </c>
      <c r="E282" s="93" t="s">
        <v>467</v>
      </c>
      <c r="F282" s="92" t="s">
        <v>468</v>
      </c>
      <c r="G282" s="92" t="s">
        <v>469</v>
      </c>
      <c r="H282" s="92" t="s">
        <v>470</v>
      </c>
      <c r="I282" s="93" t="s">
        <v>471</v>
      </c>
      <c r="J282" s="92" t="s">
        <v>472</v>
      </c>
      <c r="K282" s="93" t="s">
        <v>473</v>
      </c>
      <c r="L282" s="92">
        <v>86</v>
      </c>
      <c r="M282" s="92" t="s">
        <v>30</v>
      </c>
      <c r="N282" s="94" t="s">
        <v>528</v>
      </c>
      <c r="O282" s="91" t="s">
        <v>529</v>
      </c>
      <c r="P282" s="91" t="s">
        <v>530</v>
      </c>
      <c r="Q282" s="95" t="s">
        <v>531</v>
      </c>
      <c r="R282" s="96">
        <v>79</v>
      </c>
      <c r="S282" s="91" t="s">
        <v>30</v>
      </c>
      <c r="T282" s="1018" t="s">
        <v>534</v>
      </c>
      <c r="U282" s="98" t="s">
        <v>26</v>
      </c>
      <c r="V282" s="93" t="s">
        <v>2113</v>
      </c>
      <c r="W282" s="207">
        <v>0.02</v>
      </c>
      <c r="X282" s="208">
        <v>100</v>
      </c>
      <c r="Y282" s="209" t="s">
        <v>30</v>
      </c>
      <c r="Z282" s="97" t="s">
        <v>31</v>
      </c>
      <c r="AA282" s="210"/>
      <c r="AB282" s="210"/>
      <c r="AC282" s="211" t="s">
        <v>527</v>
      </c>
      <c r="AD282" s="104" t="s">
        <v>479</v>
      </c>
      <c r="AE282" s="104" t="s">
        <v>480</v>
      </c>
      <c r="AF282" s="945" t="s">
        <v>2460</v>
      </c>
      <c r="AG282" s="98" t="s">
        <v>49</v>
      </c>
      <c r="AH282" s="211" t="s">
        <v>2114</v>
      </c>
      <c r="AI282" s="187">
        <v>43831</v>
      </c>
      <c r="AJ282" s="187">
        <v>44134</v>
      </c>
      <c r="AK282" s="2">
        <f t="shared" ref="AK282:AK284" si="16">AJ282-AI282</f>
        <v>303</v>
      </c>
      <c r="AL282" s="106">
        <v>1</v>
      </c>
      <c r="AM282" s="107" t="s">
        <v>25</v>
      </c>
      <c r="AN282" s="191" t="s">
        <v>50</v>
      </c>
      <c r="AO282" s="191" t="s">
        <v>484</v>
      </c>
      <c r="AP282" s="191" t="s">
        <v>50</v>
      </c>
      <c r="AQ282" s="192" t="s">
        <v>484</v>
      </c>
    </row>
    <row r="283" spans="1:43" ht="95.25" customHeight="1" thickTop="1" thickBot="1" x14ac:dyDescent="0.3">
      <c r="A283" s="809" t="s">
        <v>464</v>
      </c>
      <c r="B283" s="730"/>
      <c r="C283" s="810" t="s">
        <v>465</v>
      </c>
      <c r="D283" s="810" t="s">
        <v>466</v>
      </c>
      <c r="E283" s="811" t="s">
        <v>467</v>
      </c>
      <c r="F283" s="810" t="s">
        <v>468</v>
      </c>
      <c r="G283" s="810" t="s">
        <v>469</v>
      </c>
      <c r="H283" s="810" t="s">
        <v>470</v>
      </c>
      <c r="I283" s="811" t="s">
        <v>471</v>
      </c>
      <c r="J283" s="810" t="s">
        <v>472</v>
      </c>
      <c r="K283" s="811" t="s">
        <v>473</v>
      </c>
      <c r="L283" s="810">
        <v>86</v>
      </c>
      <c r="M283" s="810" t="s">
        <v>30</v>
      </c>
      <c r="N283" s="734" t="s">
        <v>528</v>
      </c>
      <c r="O283" s="730" t="s">
        <v>529</v>
      </c>
      <c r="P283" s="730" t="s">
        <v>530</v>
      </c>
      <c r="Q283" s="732" t="s">
        <v>531</v>
      </c>
      <c r="R283" s="858">
        <v>79</v>
      </c>
      <c r="S283" s="730" t="s">
        <v>30</v>
      </c>
      <c r="T283" s="1034" t="s">
        <v>535</v>
      </c>
      <c r="U283" s="745" t="s">
        <v>26</v>
      </c>
      <c r="V283" s="811" t="s">
        <v>2115</v>
      </c>
      <c r="W283" s="748">
        <v>0.04</v>
      </c>
      <c r="X283" s="1035">
        <v>100</v>
      </c>
      <c r="Y283" s="730" t="s">
        <v>30</v>
      </c>
      <c r="Z283" s="750" t="s">
        <v>246</v>
      </c>
      <c r="AA283" s="1036"/>
      <c r="AB283" s="1036"/>
      <c r="AC283" s="752" t="s">
        <v>527</v>
      </c>
      <c r="AD283" s="709" t="s">
        <v>479</v>
      </c>
      <c r="AE283" s="709" t="s">
        <v>480</v>
      </c>
      <c r="AF283" s="874" t="s">
        <v>2461</v>
      </c>
      <c r="AG283" s="745" t="s">
        <v>49</v>
      </c>
      <c r="AH283" s="1037" t="s">
        <v>2116</v>
      </c>
      <c r="AI283" s="1038">
        <v>43831</v>
      </c>
      <c r="AJ283" s="1038">
        <v>44134</v>
      </c>
      <c r="AK283" s="276">
        <f t="shared" si="16"/>
        <v>303</v>
      </c>
      <c r="AL283" s="277">
        <v>1</v>
      </c>
      <c r="AM283" s="278" t="s">
        <v>25</v>
      </c>
      <c r="AN283" s="942" t="s">
        <v>50</v>
      </c>
      <c r="AO283" s="942" t="s">
        <v>484</v>
      </c>
      <c r="AP283" s="942" t="s">
        <v>50</v>
      </c>
      <c r="AQ283" s="1039" t="s">
        <v>484</v>
      </c>
    </row>
    <row r="284" spans="1:43" ht="84.75" customHeight="1" thickTop="1" thickBot="1" x14ac:dyDescent="0.3">
      <c r="A284" s="90" t="s">
        <v>464</v>
      </c>
      <c r="B284" s="91"/>
      <c r="C284" s="92" t="s">
        <v>465</v>
      </c>
      <c r="D284" s="92" t="s">
        <v>466</v>
      </c>
      <c r="E284" s="93" t="s">
        <v>467</v>
      </c>
      <c r="F284" s="92" t="s">
        <v>468</v>
      </c>
      <c r="G284" s="92" t="s">
        <v>469</v>
      </c>
      <c r="H284" s="92" t="s">
        <v>470</v>
      </c>
      <c r="I284" s="93" t="s">
        <v>471</v>
      </c>
      <c r="J284" s="92" t="s">
        <v>472</v>
      </c>
      <c r="K284" s="93" t="s">
        <v>473</v>
      </c>
      <c r="L284" s="92">
        <v>86</v>
      </c>
      <c r="M284" s="92" t="s">
        <v>30</v>
      </c>
      <c r="N284" s="94" t="s">
        <v>528</v>
      </c>
      <c r="O284" s="91" t="s">
        <v>529</v>
      </c>
      <c r="P284" s="91" t="s">
        <v>530</v>
      </c>
      <c r="Q284" s="95" t="s">
        <v>531</v>
      </c>
      <c r="R284" s="96">
        <v>79</v>
      </c>
      <c r="S284" s="91" t="s">
        <v>30</v>
      </c>
      <c r="T284" s="1018" t="s">
        <v>536</v>
      </c>
      <c r="U284" s="98" t="s">
        <v>26</v>
      </c>
      <c r="V284" s="93" t="s">
        <v>556</v>
      </c>
      <c r="W284" s="100">
        <v>0.03</v>
      </c>
      <c r="X284" s="184">
        <v>1</v>
      </c>
      <c r="Y284" s="91" t="s">
        <v>245</v>
      </c>
      <c r="Z284" s="101" t="s">
        <v>246</v>
      </c>
      <c r="AA284" s="186"/>
      <c r="AB284" s="186"/>
      <c r="AC284" s="105" t="s">
        <v>527</v>
      </c>
      <c r="AD284" s="104" t="s">
        <v>479</v>
      </c>
      <c r="AE284" s="104" t="s">
        <v>480</v>
      </c>
      <c r="AF284" s="874" t="s">
        <v>2462</v>
      </c>
      <c r="AG284" s="98" t="s">
        <v>49</v>
      </c>
      <c r="AH284" s="189" t="s">
        <v>537</v>
      </c>
      <c r="AI284" s="187">
        <v>43832</v>
      </c>
      <c r="AJ284" s="187">
        <v>43921</v>
      </c>
      <c r="AK284" s="2">
        <f t="shared" si="16"/>
        <v>89</v>
      </c>
      <c r="AL284" s="106">
        <v>1</v>
      </c>
      <c r="AM284" s="107" t="s">
        <v>25</v>
      </c>
      <c r="AN284" s="105" t="s">
        <v>50</v>
      </c>
      <c r="AO284" s="105" t="s">
        <v>484</v>
      </c>
      <c r="AP284" s="105" t="s">
        <v>50</v>
      </c>
      <c r="AQ284" s="188" t="s">
        <v>484</v>
      </c>
    </row>
    <row r="285" spans="1:43" ht="42.75" customHeight="1" thickTop="1" x14ac:dyDescent="0.25">
      <c r="A285" s="1152" t="s">
        <v>557</v>
      </c>
      <c r="B285" s="1075"/>
      <c r="C285" s="1143" t="s">
        <v>558</v>
      </c>
      <c r="D285" s="1143" t="s">
        <v>466</v>
      </c>
      <c r="E285" s="1143" t="s">
        <v>467</v>
      </c>
      <c r="F285" s="1143" t="s">
        <v>468</v>
      </c>
      <c r="G285" s="1143" t="s">
        <v>469</v>
      </c>
      <c r="H285" s="1143" t="s">
        <v>470</v>
      </c>
      <c r="I285" s="1276" t="s">
        <v>471</v>
      </c>
      <c r="J285" s="1143" t="s">
        <v>472</v>
      </c>
      <c r="K285" s="1276" t="s">
        <v>473</v>
      </c>
      <c r="L285" s="1143">
        <v>86</v>
      </c>
      <c r="M285" s="1143" t="s">
        <v>30</v>
      </c>
      <c r="N285" s="1102" t="s">
        <v>528</v>
      </c>
      <c r="O285" s="1075" t="s">
        <v>559</v>
      </c>
      <c r="P285" s="1075" t="s">
        <v>560</v>
      </c>
      <c r="Q285" s="1075" t="s">
        <v>561</v>
      </c>
      <c r="R285" s="1072">
        <v>100</v>
      </c>
      <c r="S285" s="1075" t="s">
        <v>30</v>
      </c>
      <c r="T285" s="1163" t="s">
        <v>562</v>
      </c>
      <c r="U285" s="1166" t="s">
        <v>26</v>
      </c>
      <c r="V285" s="1169" t="s">
        <v>563</v>
      </c>
      <c r="W285" s="1407">
        <v>0.2</v>
      </c>
      <c r="X285" s="1412">
        <v>100</v>
      </c>
      <c r="Y285" s="1413" t="s">
        <v>30</v>
      </c>
      <c r="Z285" s="1414" t="s">
        <v>246</v>
      </c>
      <c r="AA285" s="1415"/>
      <c r="AB285" s="1415"/>
      <c r="AC285" s="1416" t="s">
        <v>526</v>
      </c>
      <c r="AD285" s="1418" t="s">
        <v>564</v>
      </c>
      <c r="AE285" s="1418" t="s">
        <v>565</v>
      </c>
      <c r="AF285" s="867" t="s">
        <v>2463</v>
      </c>
      <c r="AG285" s="215" t="s">
        <v>49</v>
      </c>
      <c r="AH285" s="216" t="s">
        <v>566</v>
      </c>
      <c r="AI285" s="217">
        <v>43862</v>
      </c>
      <c r="AJ285" s="217">
        <v>44195</v>
      </c>
      <c r="AK285" s="218">
        <f t="shared" ref="AK285:AK303" si="17">AJ285-AI285</f>
        <v>333</v>
      </c>
      <c r="AL285" s="219">
        <v>0.5</v>
      </c>
      <c r="AM285" s="220" t="s">
        <v>265</v>
      </c>
      <c r="AN285" s="220" t="s">
        <v>567</v>
      </c>
      <c r="AO285" s="221" t="s">
        <v>568</v>
      </c>
      <c r="AP285" s="693"/>
      <c r="AQ285" s="119"/>
    </row>
    <row r="286" spans="1:43" ht="56.25" customHeight="1" thickBot="1" x14ac:dyDescent="0.3">
      <c r="A286" s="1154"/>
      <c r="B286" s="1077"/>
      <c r="C286" s="1145"/>
      <c r="D286" s="1145"/>
      <c r="E286" s="1145"/>
      <c r="F286" s="1145"/>
      <c r="G286" s="1145"/>
      <c r="H286" s="1145"/>
      <c r="I286" s="1278"/>
      <c r="J286" s="1145"/>
      <c r="K286" s="1278"/>
      <c r="L286" s="1145"/>
      <c r="M286" s="1145"/>
      <c r="N286" s="1104"/>
      <c r="O286" s="1077"/>
      <c r="P286" s="1077"/>
      <c r="Q286" s="1077"/>
      <c r="R286" s="1074"/>
      <c r="S286" s="1077"/>
      <c r="T286" s="1165"/>
      <c r="U286" s="1168"/>
      <c r="V286" s="1171"/>
      <c r="W286" s="1408"/>
      <c r="X286" s="1408"/>
      <c r="Y286" s="1408"/>
      <c r="Z286" s="1408"/>
      <c r="AA286" s="1408"/>
      <c r="AB286" s="1408"/>
      <c r="AC286" s="1417"/>
      <c r="AD286" s="1419"/>
      <c r="AE286" s="1408"/>
      <c r="AF286" s="863" t="s">
        <v>2464</v>
      </c>
      <c r="AG286" s="222" t="s">
        <v>49</v>
      </c>
      <c r="AH286" s="223" t="s">
        <v>569</v>
      </c>
      <c r="AI286" s="224">
        <v>43862</v>
      </c>
      <c r="AJ286" s="224">
        <v>44195</v>
      </c>
      <c r="AK286" s="225">
        <f t="shared" si="17"/>
        <v>333</v>
      </c>
      <c r="AL286" s="226">
        <v>0.5</v>
      </c>
      <c r="AM286" s="227" t="s">
        <v>265</v>
      </c>
      <c r="AN286" s="227" t="s">
        <v>567</v>
      </c>
      <c r="AO286" s="228" t="s">
        <v>568</v>
      </c>
      <c r="AP286" s="695"/>
      <c r="AQ286" s="117"/>
    </row>
    <row r="287" spans="1:43" ht="45" customHeight="1" thickTop="1" x14ac:dyDescent="0.25">
      <c r="A287" s="1152" t="s">
        <v>557</v>
      </c>
      <c r="B287" s="1075"/>
      <c r="C287" s="1143" t="s">
        <v>558</v>
      </c>
      <c r="D287" s="1143" t="s">
        <v>466</v>
      </c>
      <c r="E287" s="1143" t="s">
        <v>467</v>
      </c>
      <c r="F287" s="1143" t="s">
        <v>468</v>
      </c>
      <c r="G287" s="1143" t="s">
        <v>469</v>
      </c>
      <c r="H287" s="1143" t="s">
        <v>470</v>
      </c>
      <c r="I287" s="1276" t="s">
        <v>471</v>
      </c>
      <c r="J287" s="1143" t="s">
        <v>472</v>
      </c>
      <c r="K287" s="1276" t="s">
        <v>473</v>
      </c>
      <c r="L287" s="1143">
        <v>86</v>
      </c>
      <c r="M287" s="1143" t="s">
        <v>30</v>
      </c>
      <c r="N287" s="1102" t="s">
        <v>528</v>
      </c>
      <c r="O287" s="1075" t="s">
        <v>559</v>
      </c>
      <c r="P287" s="1075" t="s">
        <v>570</v>
      </c>
      <c r="Q287" s="1075" t="s">
        <v>571</v>
      </c>
      <c r="R287" s="1072">
        <v>100</v>
      </c>
      <c r="S287" s="1075" t="s">
        <v>30</v>
      </c>
      <c r="T287" s="1163" t="s">
        <v>572</v>
      </c>
      <c r="U287" s="1166" t="s">
        <v>26</v>
      </c>
      <c r="V287" s="1169" t="s">
        <v>573</v>
      </c>
      <c r="W287" s="1407">
        <v>0.2</v>
      </c>
      <c r="X287" s="1412">
        <v>100</v>
      </c>
      <c r="Y287" s="1413" t="s">
        <v>30</v>
      </c>
      <c r="Z287" s="1414" t="s">
        <v>246</v>
      </c>
      <c r="AA287" s="1415"/>
      <c r="AB287" s="1415"/>
      <c r="AC287" s="1416" t="s">
        <v>526</v>
      </c>
      <c r="AD287" s="1418" t="s">
        <v>564</v>
      </c>
      <c r="AE287" s="1418" t="s">
        <v>565</v>
      </c>
      <c r="AF287" s="865" t="s">
        <v>2465</v>
      </c>
      <c r="AG287" s="215" t="s">
        <v>49</v>
      </c>
      <c r="AH287" s="216" t="s">
        <v>574</v>
      </c>
      <c r="AI287" s="217">
        <v>43862</v>
      </c>
      <c r="AJ287" s="217">
        <v>44195</v>
      </c>
      <c r="AK287" s="218">
        <f t="shared" si="17"/>
        <v>333</v>
      </c>
      <c r="AL287" s="219">
        <v>0.33</v>
      </c>
      <c r="AM287" s="220" t="s">
        <v>265</v>
      </c>
      <c r="AN287" s="220" t="s">
        <v>567</v>
      </c>
      <c r="AO287" s="221" t="s">
        <v>568</v>
      </c>
      <c r="AP287" s="693"/>
      <c r="AQ287" s="119"/>
    </row>
    <row r="288" spans="1:43" ht="24" customHeight="1" x14ac:dyDescent="0.25">
      <c r="A288" s="1153"/>
      <c r="B288" s="1076"/>
      <c r="C288" s="1144"/>
      <c r="D288" s="1144"/>
      <c r="E288" s="1144"/>
      <c r="F288" s="1144"/>
      <c r="G288" s="1144"/>
      <c r="H288" s="1144"/>
      <c r="I288" s="1277"/>
      <c r="J288" s="1144"/>
      <c r="K288" s="1277"/>
      <c r="L288" s="1144"/>
      <c r="M288" s="1144"/>
      <c r="N288" s="1103"/>
      <c r="O288" s="1076"/>
      <c r="P288" s="1076"/>
      <c r="Q288" s="1076"/>
      <c r="R288" s="1073"/>
      <c r="S288" s="1076"/>
      <c r="T288" s="1164"/>
      <c r="U288" s="1167"/>
      <c r="V288" s="1170"/>
      <c r="W288" s="1420"/>
      <c r="X288" s="1420"/>
      <c r="Y288" s="1420"/>
      <c r="Z288" s="1420"/>
      <c r="AA288" s="1420"/>
      <c r="AB288" s="1420"/>
      <c r="AC288" s="1427"/>
      <c r="AD288" s="1428"/>
      <c r="AE288" s="1420"/>
      <c r="AF288" s="16" t="s">
        <v>2466</v>
      </c>
      <c r="AG288" s="229" t="s">
        <v>49</v>
      </c>
      <c r="AH288" s="230" t="s">
        <v>575</v>
      </c>
      <c r="AI288" s="231">
        <v>43831</v>
      </c>
      <c r="AJ288" s="231">
        <v>44195</v>
      </c>
      <c r="AK288" s="232">
        <f t="shared" si="17"/>
        <v>364</v>
      </c>
      <c r="AL288" s="233">
        <v>0.33</v>
      </c>
      <c r="AM288" s="234" t="s">
        <v>265</v>
      </c>
      <c r="AN288" s="234" t="s">
        <v>567</v>
      </c>
      <c r="AO288" s="230" t="s">
        <v>568</v>
      </c>
      <c r="AP288" s="694"/>
      <c r="AQ288" s="158"/>
    </row>
    <row r="289" spans="1:43" ht="24.75" customHeight="1" thickBot="1" x14ac:dyDescent="0.3">
      <c r="A289" s="1154"/>
      <c r="B289" s="1077"/>
      <c r="C289" s="1145"/>
      <c r="D289" s="1145"/>
      <c r="E289" s="1145"/>
      <c r="F289" s="1145"/>
      <c r="G289" s="1145"/>
      <c r="H289" s="1145"/>
      <c r="I289" s="1278"/>
      <c r="J289" s="1145"/>
      <c r="K289" s="1278"/>
      <c r="L289" s="1145"/>
      <c r="M289" s="1145"/>
      <c r="N289" s="1104"/>
      <c r="O289" s="1077"/>
      <c r="P289" s="1077"/>
      <c r="Q289" s="1077"/>
      <c r="R289" s="1074"/>
      <c r="S289" s="1077"/>
      <c r="T289" s="1165"/>
      <c r="U289" s="1168"/>
      <c r="V289" s="1171"/>
      <c r="W289" s="1408"/>
      <c r="X289" s="1408"/>
      <c r="Y289" s="1408"/>
      <c r="Z289" s="1408"/>
      <c r="AA289" s="1408"/>
      <c r="AB289" s="1408"/>
      <c r="AC289" s="1417"/>
      <c r="AD289" s="1419"/>
      <c r="AE289" s="1408"/>
      <c r="AF289" s="863" t="s">
        <v>2467</v>
      </c>
      <c r="AG289" s="222" t="s">
        <v>49</v>
      </c>
      <c r="AH289" s="228" t="s">
        <v>576</v>
      </c>
      <c r="AI289" s="224">
        <v>43862</v>
      </c>
      <c r="AJ289" s="224">
        <v>44195</v>
      </c>
      <c r="AK289" s="225">
        <f t="shared" si="17"/>
        <v>333</v>
      </c>
      <c r="AL289" s="226">
        <v>0.34</v>
      </c>
      <c r="AM289" s="227" t="s">
        <v>265</v>
      </c>
      <c r="AN289" s="227" t="s">
        <v>567</v>
      </c>
      <c r="AO289" s="228" t="s">
        <v>568</v>
      </c>
      <c r="AP289" s="695"/>
      <c r="AQ289" s="117"/>
    </row>
    <row r="290" spans="1:43" ht="47.25" customHeight="1" thickTop="1" x14ac:dyDescent="0.25">
      <c r="A290" s="1152" t="s">
        <v>557</v>
      </c>
      <c r="B290" s="1075"/>
      <c r="C290" s="1143" t="s">
        <v>558</v>
      </c>
      <c r="D290" s="1143" t="s">
        <v>466</v>
      </c>
      <c r="E290" s="1143" t="s">
        <v>467</v>
      </c>
      <c r="F290" s="1143" t="s">
        <v>468</v>
      </c>
      <c r="G290" s="1143" t="s">
        <v>469</v>
      </c>
      <c r="H290" s="1143" t="s">
        <v>470</v>
      </c>
      <c r="I290" s="1276" t="s">
        <v>471</v>
      </c>
      <c r="J290" s="1143" t="s">
        <v>472</v>
      </c>
      <c r="K290" s="1276" t="s">
        <v>473</v>
      </c>
      <c r="L290" s="1143">
        <v>86</v>
      </c>
      <c r="M290" s="1143" t="s">
        <v>30</v>
      </c>
      <c r="N290" s="1102" t="s">
        <v>528</v>
      </c>
      <c r="O290" s="1075" t="s">
        <v>559</v>
      </c>
      <c r="P290" s="1075" t="s">
        <v>560</v>
      </c>
      <c r="Q290" s="1075" t="s">
        <v>561</v>
      </c>
      <c r="R290" s="1072">
        <v>100</v>
      </c>
      <c r="S290" s="1075" t="s">
        <v>30</v>
      </c>
      <c r="T290" s="1163" t="s">
        <v>577</v>
      </c>
      <c r="U290" s="1166" t="s">
        <v>26</v>
      </c>
      <c r="V290" s="1169" t="s">
        <v>578</v>
      </c>
      <c r="W290" s="1421">
        <v>0.15</v>
      </c>
      <c r="X290" s="1423">
        <v>100</v>
      </c>
      <c r="Y290" s="1424" t="s">
        <v>30</v>
      </c>
      <c r="Z290" s="1425" t="s">
        <v>246</v>
      </c>
      <c r="AA290" s="1426"/>
      <c r="AB290" s="1426"/>
      <c r="AC290" s="1429" t="s">
        <v>526</v>
      </c>
      <c r="AD290" s="1431" t="s">
        <v>564</v>
      </c>
      <c r="AE290" s="1431" t="s">
        <v>565</v>
      </c>
      <c r="AF290" s="9" t="s">
        <v>2468</v>
      </c>
      <c r="AG290" s="215" t="s">
        <v>49</v>
      </c>
      <c r="AH290" s="216" t="s">
        <v>579</v>
      </c>
      <c r="AI290" s="217">
        <v>43831</v>
      </c>
      <c r="AJ290" s="217">
        <v>44195</v>
      </c>
      <c r="AK290" s="218">
        <f t="shared" si="17"/>
        <v>364</v>
      </c>
      <c r="AL290" s="219">
        <v>0.5</v>
      </c>
      <c r="AM290" s="220" t="s">
        <v>265</v>
      </c>
      <c r="AN290" s="220" t="s">
        <v>567</v>
      </c>
      <c r="AO290" s="221" t="s">
        <v>568</v>
      </c>
      <c r="AP290" s="693"/>
      <c r="AQ290" s="119"/>
    </row>
    <row r="291" spans="1:43" ht="43.5" customHeight="1" thickBot="1" x14ac:dyDescent="0.3">
      <c r="A291" s="1154"/>
      <c r="B291" s="1077"/>
      <c r="C291" s="1145"/>
      <c r="D291" s="1145"/>
      <c r="E291" s="1145"/>
      <c r="F291" s="1145"/>
      <c r="G291" s="1145"/>
      <c r="H291" s="1145"/>
      <c r="I291" s="1278"/>
      <c r="J291" s="1145"/>
      <c r="K291" s="1278"/>
      <c r="L291" s="1145"/>
      <c r="M291" s="1145"/>
      <c r="N291" s="1104"/>
      <c r="O291" s="1077"/>
      <c r="P291" s="1077"/>
      <c r="Q291" s="1077"/>
      <c r="R291" s="1074"/>
      <c r="S291" s="1077"/>
      <c r="T291" s="1165"/>
      <c r="U291" s="1168"/>
      <c r="V291" s="1171"/>
      <c r="W291" s="1422"/>
      <c r="X291" s="1422"/>
      <c r="Y291" s="1422"/>
      <c r="Z291" s="1422"/>
      <c r="AA291" s="1422"/>
      <c r="AB291" s="1422"/>
      <c r="AC291" s="1430"/>
      <c r="AD291" s="1432"/>
      <c r="AE291" s="1422"/>
      <c r="AF291" s="934" t="s">
        <v>2469</v>
      </c>
      <c r="AG291" s="222" t="s">
        <v>49</v>
      </c>
      <c r="AH291" s="223" t="s">
        <v>580</v>
      </c>
      <c r="AI291" s="224">
        <v>43831</v>
      </c>
      <c r="AJ291" s="224">
        <v>44195</v>
      </c>
      <c r="AK291" s="225">
        <f t="shared" si="17"/>
        <v>364</v>
      </c>
      <c r="AL291" s="226">
        <v>0.5</v>
      </c>
      <c r="AM291" s="227" t="s">
        <v>265</v>
      </c>
      <c r="AN291" s="227" t="s">
        <v>567</v>
      </c>
      <c r="AO291" s="228" t="s">
        <v>568</v>
      </c>
      <c r="AP291" s="695"/>
      <c r="AQ291" s="117"/>
    </row>
    <row r="292" spans="1:43" ht="86.25" customHeight="1" thickTop="1" thickBot="1" x14ac:dyDescent="0.3">
      <c r="A292" s="784" t="s">
        <v>557</v>
      </c>
      <c r="B292" s="729"/>
      <c r="C292" s="785" t="s">
        <v>558</v>
      </c>
      <c r="D292" s="785" t="s">
        <v>466</v>
      </c>
      <c r="E292" s="785" t="s">
        <v>467</v>
      </c>
      <c r="F292" s="785" t="s">
        <v>468</v>
      </c>
      <c r="G292" s="785" t="s">
        <v>469</v>
      </c>
      <c r="H292" s="785" t="s">
        <v>470</v>
      </c>
      <c r="I292" s="786" t="s">
        <v>471</v>
      </c>
      <c r="J292" s="785" t="s">
        <v>472</v>
      </c>
      <c r="K292" s="786" t="s">
        <v>473</v>
      </c>
      <c r="L292" s="785">
        <v>86</v>
      </c>
      <c r="M292" s="785" t="s">
        <v>30</v>
      </c>
      <c r="N292" s="733" t="s">
        <v>528</v>
      </c>
      <c r="O292" s="729" t="s">
        <v>559</v>
      </c>
      <c r="P292" s="729" t="s">
        <v>570</v>
      </c>
      <c r="Q292" s="729" t="s">
        <v>571</v>
      </c>
      <c r="R292" s="792">
        <v>100</v>
      </c>
      <c r="S292" s="729" t="s">
        <v>30</v>
      </c>
      <c r="T292" s="1044" t="s">
        <v>581</v>
      </c>
      <c r="U292" s="744" t="s">
        <v>26</v>
      </c>
      <c r="V292" s="746" t="s">
        <v>582</v>
      </c>
      <c r="W292" s="802">
        <v>0.15</v>
      </c>
      <c r="X292" s="803">
        <v>100</v>
      </c>
      <c r="Y292" s="804" t="s">
        <v>30</v>
      </c>
      <c r="Z292" s="805" t="s">
        <v>246</v>
      </c>
      <c r="AA292" s="806"/>
      <c r="AB292" s="806"/>
      <c r="AC292" s="807" t="s">
        <v>526</v>
      </c>
      <c r="AD292" s="808" t="s">
        <v>564</v>
      </c>
      <c r="AE292" s="808" t="s">
        <v>565</v>
      </c>
      <c r="AF292" s="865" t="s">
        <v>2470</v>
      </c>
      <c r="AG292" s="1045" t="s">
        <v>49</v>
      </c>
      <c r="AH292" s="1046" t="s">
        <v>583</v>
      </c>
      <c r="AI292" s="1047">
        <v>43831</v>
      </c>
      <c r="AJ292" s="1047">
        <v>44195</v>
      </c>
      <c r="AK292" s="1048">
        <f t="shared" si="17"/>
        <v>364</v>
      </c>
      <c r="AL292" s="1049">
        <v>1</v>
      </c>
      <c r="AM292" s="804" t="s">
        <v>265</v>
      </c>
      <c r="AN292" s="804" t="s">
        <v>567</v>
      </c>
      <c r="AO292" s="1050" t="s">
        <v>568</v>
      </c>
      <c r="AP292" s="733"/>
      <c r="AQ292" s="393"/>
    </row>
    <row r="293" spans="1:43" ht="41.25" customHeight="1" thickTop="1" x14ac:dyDescent="0.25">
      <c r="A293" s="1152" t="s">
        <v>557</v>
      </c>
      <c r="B293" s="1075"/>
      <c r="C293" s="1143" t="s">
        <v>558</v>
      </c>
      <c r="D293" s="1143" t="s">
        <v>466</v>
      </c>
      <c r="E293" s="1143" t="s">
        <v>467</v>
      </c>
      <c r="F293" s="1143" t="s">
        <v>468</v>
      </c>
      <c r="G293" s="1143" t="s">
        <v>469</v>
      </c>
      <c r="H293" s="1143" t="s">
        <v>470</v>
      </c>
      <c r="I293" s="1276" t="s">
        <v>471</v>
      </c>
      <c r="J293" s="1143" t="s">
        <v>472</v>
      </c>
      <c r="K293" s="1276" t="s">
        <v>473</v>
      </c>
      <c r="L293" s="1143">
        <v>86</v>
      </c>
      <c r="M293" s="1143" t="s">
        <v>30</v>
      </c>
      <c r="N293" s="1102" t="s">
        <v>528</v>
      </c>
      <c r="O293" s="1075" t="s">
        <v>559</v>
      </c>
      <c r="P293" s="1075" t="s">
        <v>560</v>
      </c>
      <c r="Q293" s="1075" t="s">
        <v>561</v>
      </c>
      <c r="R293" s="1072">
        <v>100</v>
      </c>
      <c r="S293" s="1075" t="s">
        <v>30</v>
      </c>
      <c r="T293" s="1163" t="s">
        <v>584</v>
      </c>
      <c r="U293" s="1166" t="s">
        <v>26</v>
      </c>
      <c r="V293" s="1169" t="s">
        <v>585</v>
      </c>
      <c r="W293" s="1421">
        <v>0.15</v>
      </c>
      <c r="X293" s="1423">
        <v>100</v>
      </c>
      <c r="Y293" s="1424" t="s">
        <v>30</v>
      </c>
      <c r="Z293" s="1425" t="s">
        <v>246</v>
      </c>
      <c r="AA293" s="1426"/>
      <c r="AB293" s="1426"/>
      <c r="AC293" s="1429" t="s">
        <v>526</v>
      </c>
      <c r="AD293" s="1431" t="s">
        <v>564</v>
      </c>
      <c r="AE293" s="1431" t="s">
        <v>565</v>
      </c>
      <c r="AF293" s="9" t="s">
        <v>2471</v>
      </c>
      <c r="AG293" s="215" t="s">
        <v>49</v>
      </c>
      <c r="AH293" s="216" t="s">
        <v>586</v>
      </c>
      <c r="AI293" s="1051">
        <v>44105</v>
      </c>
      <c r="AJ293" s="217">
        <v>44195</v>
      </c>
      <c r="AK293" s="218">
        <f t="shared" si="17"/>
        <v>90</v>
      </c>
      <c r="AL293" s="219">
        <v>0.5</v>
      </c>
      <c r="AM293" s="220" t="s">
        <v>25</v>
      </c>
      <c r="AN293" s="220" t="s">
        <v>567</v>
      </c>
      <c r="AO293" s="221" t="s">
        <v>568</v>
      </c>
      <c r="AP293" s="693"/>
      <c r="AQ293" s="119"/>
    </row>
    <row r="294" spans="1:43" ht="44.25" customHeight="1" thickBot="1" x14ac:dyDescent="0.3">
      <c r="A294" s="1154"/>
      <c r="B294" s="1077"/>
      <c r="C294" s="1145"/>
      <c r="D294" s="1145"/>
      <c r="E294" s="1145"/>
      <c r="F294" s="1145"/>
      <c r="G294" s="1145"/>
      <c r="H294" s="1145"/>
      <c r="I294" s="1278"/>
      <c r="J294" s="1145"/>
      <c r="K294" s="1278"/>
      <c r="L294" s="1145"/>
      <c r="M294" s="1145"/>
      <c r="N294" s="1104"/>
      <c r="O294" s="1077"/>
      <c r="P294" s="1077"/>
      <c r="Q294" s="1077"/>
      <c r="R294" s="1074"/>
      <c r="S294" s="1077"/>
      <c r="T294" s="1165"/>
      <c r="U294" s="1168"/>
      <c r="V294" s="1171"/>
      <c r="W294" s="1422"/>
      <c r="X294" s="1422"/>
      <c r="Y294" s="1422"/>
      <c r="Z294" s="1422"/>
      <c r="AA294" s="1422"/>
      <c r="AB294" s="1422"/>
      <c r="AC294" s="1430"/>
      <c r="AD294" s="1432"/>
      <c r="AE294" s="1422"/>
      <c r="AF294" s="934" t="s">
        <v>2472</v>
      </c>
      <c r="AG294" s="222" t="s">
        <v>49</v>
      </c>
      <c r="AH294" s="223" t="s">
        <v>587</v>
      </c>
      <c r="AI294" s="1052">
        <v>44105</v>
      </c>
      <c r="AJ294" s="224">
        <v>44195</v>
      </c>
      <c r="AK294" s="225">
        <f t="shared" si="17"/>
        <v>90</v>
      </c>
      <c r="AL294" s="226">
        <v>0.5</v>
      </c>
      <c r="AM294" s="227" t="s">
        <v>265</v>
      </c>
      <c r="AN294" s="227" t="s">
        <v>567</v>
      </c>
      <c r="AO294" s="228" t="s">
        <v>568</v>
      </c>
      <c r="AP294" s="695"/>
      <c r="AQ294" s="117"/>
    </row>
    <row r="295" spans="1:43" ht="48.75" customHeight="1" thickTop="1" x14ac:dyDescent="0.25">
      <c r="A295" s="1321" t="s">
        <v>557</v>
      </c>
      <c r="B295" s="1326"/>
      <c r="C295" s="1323" t="s">
        <v>558</v>
      </c>
      <c r="D295" s="1323" t="s">
        <v>466</v>
      </c>
      <c r="E295" s="1323" t="s">
        <v>467</v>
      </c>
      <c r="F295" s="1323" t="s">
        <v>468</v>
      </c>
      <c r="G295" s="1323" t="s">
        <v>469</v>
      </c>
      <c r="H295" s="1323" t="s">
        <v>470</v>
      </c>
      <c r="I295" s="1324" t="s">
        <v>471</v>
      </c>
      <c r="J295" s="1323" t="s">
        <v>472</v>
      </c>
      <c r="K295" s="1324" t="s">
        <v>473</v>
      </c>
      <c r="L295" s="1323">
        <v>86</v>
      </c>
      <c r="M295" s="1323" t="s">
        <v>30</v>
      </c>
      <c r="N295" s="1325" t="s">
        <v>528</v>
      </c>
      <c r="O295" s="1326" t="s">
        <v>559</v>
      </c>
      <c r="P295" s="1326" t="s">
        <v>570</v>
      </c>
      <c r="Q295" s="1326" t="s">
        <v>571</v>
      </c>
      <c r="R295" s="1327">
        <v>100</v>
      </c>
      <c r="S295" s="1326" t="s">
        <v>30</v>
      </c>
      <c r="T295" s="1439" t="s">
        <v>588</v>
      </c>
      <c r="U295" s="1333" t="s">
        <v>26</v>
      </c>
      <c r="V295" s="1334" t="s">
        <v>589</v>
      </c>
      <c r="W295" s="1433">
        <v>0.15</v>
      </c>
      <c r="X295" s="1434">
        <v>100</v>
      </c>
      <c r="Y295" s="1435" t="s">
        <v>30</v>
      </c>
      <c r="Z295" s="1436" t="s">
        <v>246</v>
      </c>
      <c r="AA295" s="1437"/>
      <c r="AB295" s="1437"/>
      <c r="AC295" s="1438" t="s">
        <v>526</v>
      </c>
      <c r="AD295" s="1428" t="s">
        <v>564</v>
      </c>
      <c r="AE295" s="1428" t="s">
        <v>565</v>
      </c>
      <c r="AF295" s="863" t="s">
        <v>2473</v>
      </c>
      <c r="AG295" s="236" t="s">
        <v>49</v>
      </c>
      <c r="AH295" s="237" t="s">
        <v>590</v>
      </c>
      <c r="AI295" s="238">
        <v>44105</v>
      </c>
      <c r="AJ295" s="238">
        <v>44195</v>
      </c>
      <c r="AK295" s="239">
        <f t="shared" si="17"/>
        <v>90</v>
      </c>
      <c r="AL295" s="240">
        <v>0.5</v>
      </c>
      <c r="AM295" s="241" t="s">
        <v>25</v>
      </c>
      <c r="AN295" s="241" t="s">
        <v>567</v>
      </c>
      <c r="AO295" s="242" t="s">
        <v>568</v>
      </c>
      <c r="AP295" s="769"/>
      <c r="AQ295" s="115"/>
    </row>
    <row r="296" spans="1:43" ht="60" customHeight="1" thickBot="1" x14ac:dyDescent="0.3">
      <c r="A296" s="1154"/>
      <c r="B296" s="1077"/>
      <c r="C296" s="1145"/>
      <c r="D296" s="1145"/>
      <c r="E296" s="1145"/>
      <c r="F296" s="1145"/>
      <c r="G296" s="1145"/>
      <c r="H296" s="1145"/>
      <c r="I296" s="1278"/>
      <c r="J296" s="1145"/>
      <c r="K296" s="1278"/>
      <c r="L296" s="1145"/>
      <c r="M296" s="1145"/>
      <c r="N296" s="1104"/>
      <c r="O296" s="1077"/>
      <c r="P296" s="1077"/>
      <c r="Q296" s="1077"/>
      <c r="R296" s="1074"/>
      <c r="S296" s="1077"/>
      <c r="T296" s="1165"/>
      <c r="U296" s="1168"/>
      <c r="V296" s="1171"/>
      <c r="W296" s="1408"/>
      <c r="X296" s="1408"/>
      <c r="Y296" s="1408"/>
      <c r="Z296" s="1408"/>
      <c r="AA296" s="1408"/>
      <c r="AB296" s="1408"/>
      <c r="AC296" s="1417"/>
      <c r="AD296" s="1419"/>
      <c r="AE296" s="1408"/>
      <c r="AF296" s="863" t="s">
        <v>2474</v>
      </c>
      <c r="AG296" s="222" t="s">
        <v>49</v>
      </c>
      <c r="AH296" s="223" t="s">
        <v>591</v>
      </c>
      <c r="AI296" s="224">
        <v>44105</v>
      </c>
      <c r="AJ296" s="224">
        <v>44195</v>
      </c>
      <c r="AK296" s="225">
        <f t="shared" si="17"/>
        <v>90</v>
      </c>
      <c r="AL296" s="226">
        <v>0.5</v>
      </c>
      <c r="AM296" s="227" t="s">
        <v>25</v>
      </c>
      <c r="AN296" s="227" t="s">
        <v>567</v>
      </c>
      <c r="AO296" s="228" t="s">
        <v>568</v>
      </c>
      <c r="AP296" s="695"/>
      <c r="AQ296" s="117"/>
    </row>
    <row r="297" spans="1:43" ht="90" customHeight="1" thickTop="1" thickBot="1" x14ac:dyDescent="0.3">
      <c r="A297" s="90" t="s">
        <v>353</v>
      </c>
      <c r="B297" s="91"/>
      <c r="C297" s="92" t="s">
        <v>465</v>
      </c>
      <c r="D297" s="92" t="s">
        <v>466</v>
      </c>
      <c r="E297" s="93" t="s">
        <v>467</v>
      </c>
      <c r="F297" s="92" t="s">
        <v>468</v>
      </c>
      <c r="G297" s="92" t="s">
        <v>469</v>
      </c>
      <c r="H297" s="92" t="s">
        <v>470</v>
      </c>
      <c r="I297" s="93" t="s">
        <v>471</v>
      </c>
      <c r="J297" s="92" t="s">
        <v>472</v>
      </c>
      <c r="K297" s="92" t="s">
        <v>473</v>
      </c>
      <c r="L297" s="92">
        <v>85</v>
      </c>
      <c r="M297" s="93" t="s">
        <v>30</v>
      </c>
      <c r="N297" s="94" t="s">
        <v>592</v>
      </c>
      <c r="O297" s="91" t="s">
        <v>593</v>
      </c>
      <c r="P297" s="91" t="s">
        <v>594</v>
      </c>
      <c r="Q297" s="95" t="s">
        <v>595</v>
      </c>
      <c r="R297" s="96">
        <v>70</v>
      </c>
      <c r="S297" s="91" t="s">
        <v>30</v>
      </c>
      <c r="T297" s="1014" t="s">
        <v>596</v>
      </c>
      <c r="U297" s="98" t="s">
        <v>26</v>
      </c>
      <c r="V297" s="99" t="s">
        <v>597</v>
      </c>
      <c r="W297" s="100">
        <v>0.01</v>
      </c>
      <c r="X297" s="181">
        <v>100</v>
      </c>
      <c r="Y297" s="91" t="s">
        <v>30</v>
      </c>
      <c r="Z297" s="101" t="s">
        <v>246</v>
      </c>
      <c r="AA297" s="102"/>
      <c r="AB297" s="103"/>
      <c r="AC297" s="105" t="s">
        <v>526</v>
      </c>
      <c r="AD297" s="104" t="s">
        <v>369</v>
      </c>
      <c r="AE297" s="104" t="s">
        <v>370</v>
      </c>
      <c r="AF297" s="9" t="s">
        <v>2475</v>
      </c>
      <c r="AG297" s="98" t="s">
        <v>49</v>
      </c>
      <c r="AH297" s="105" t="s">
        <v>598</v>
      </c>
      <c r="AI297" s="201">
        <v>43894</v>
      </c>
      <c r="AJ297" s="201">
        <v>44165</v>
      </c>
      <c r="AK297" s="2">
        <f t="shared" si="17"/>
        <v>271</v>
      </c>
      <c r="AL297" s="106">
        <v>1</v>
      </c>
      <c r="AM297" s="107" t="s">
        <v>25</v>
      </c>
      <c r="AN297" s="94" t="s">
        <v>420</v>
      </c>
      <c r="AO297" s="94" t="s">
        <v>373</v>
      </c>
      <c r="AP297" s="243" t="s">
        <v>599</v>
      </c>
      <c r="AQ297" s="244" t="s">
        <v>50</v>
      </c>
    </row>
    <row r="298" spans="1:43" ht="90.75" customHeight="1" thickTop="1" thickBot="1" x14ac:dyDescent="0.3">
      <c r="A298" s="90" t="s">
        <v>353</v>
      </c>
      <c r="B298" s="91"/>
      <c r="C298" s="92" t="s">
        <v>465</v>
      </c>
      <c r="D298" s="92" t="s">
        <v>466</v>
      </c>
      <c r="E298" s="93" t="s">
        <v>467</v>
      </c>
      <c r="F298" s="92" t="s">
        <v>468</v>
      </c>
      <c r="G298" s="92" t="s">
        <v>469</v>
      </c>
      <c r="H298" s="92" t="s">
        <v>470</v>
      </c>
      <c r="I298" s="93" t="s">
        <v>471</v>
      </c>
      <c r="J298" s="92" t="s">
        <v>472</v>
      </c>
      <c r="K298" s="92" t="s">
        <v>473</v>
      </c>
      <c r="L298" s="92">
        <v>85</v>
      </c>
      <c r="M298" s="93" t="s">
        <v>30</v>
      </c>
      <c r="N298" s="94" t="s">
        <v>592</v>
      </c>
      <c r="O298" s="91" t="s">
        <v>593</v>
      </c>
      <c r="P298" s="91" t="s">
        <v>594</v>
      </c>
      <c r="Q298" s="95" t="s">
        <v>595</v>
      </c>
      <c r="R298" s="96">
        <v>70</v>
      </c>
      <c r="S298" s="91" t="s">
        <v>30</v>
      </c>
      <c r="T298" s="1014" t="s">
        <v>600</v>
      </c>
      <c r="U298" s="98" t="s">
        <v>26</v>
      </c>
      <c r="V298" s="99" t="s">
        <v>601</v>
      </c>
      <c r="W298" s="100">
        <v>0.02</v>
      </c>
      <c r="X298" s="181">
        <v>100</v>
      </c>
      <c r="Y298" s="91" t="s">
        <v>30</v>
      </c>
      <c r="Z298" s="101" t="s">
        <v>246</v>
      </c>
      <c r="AA298" s="102"/>
      <c r="AB298" s="103"/>
      <c r="AC298" s="105" t="s">
        <v>526</v>
      </c>
      <c r="AD298" s="104" t="s">
        <v>369</v>
      </c>
      <c r="AE298" s="104" t="s">
        <v>370</v>
      </c>
      <c r="AF298" s="865" t="s">
        <v>2476</v>
      </c>
      <c r="AG298" s="98" t="s">
        <v>49</v>
      </c>
      <c r="AH298" s="4" t="s">
        <v>602</v>
      </c>
      <c r="AI298" s="201">
        <v>43867</v>
      </c>
      <c r="AJ298" s="201">
        <v>43889</v>
      </c>
      <c r="AK298" s="2">
        <f t="shared" si="17"/>
        <v>22</v>
      </c>
      <c r="AL298" s="106">
        <v>1</v>
      </c>
      <c r="AM298" s="107" t="s">
        <v>25</v>
      </c>
      <c r="AN298" s="94" t="s">
        <v>420</v>
      </c>
      <c r="AO298" s="94" t="s">
        <v>373</v>
      </c>
      <c r="AP298" s="243" t="s">
        <v>599</v>
      </c>
      <c r="AQ298" s="244" t="s">
        <v>50</v>
      </c>
    </row>
    <row r="299" spans="1:43" ht="87.75" customHeight="1" thickTop="1" thickBot="1" x14ac:dyDescent="0.3">
      <c r="A299" s="784" t="s">
        <v>353</v>
      </c>
      <c r="B299" s="729"/>
      <c r="C299" s="785" t="s">
        <v>465</v>
      </c>
      <c r="D299" s="785" t="s">
        <v>466</v>
      </c>
      <c r="E299" s="786" t="s">
        <v>467</v>
      </c>
      <c r="F299" s="785" t="s">
        <v>468</v>
      </c>
      <c r="G299" s="785" t="s">
        <v>469</v>
      </c>
      <c r="H299" s="785" t="s">
        <v>470</v>
      </c>
      <c r="I299" s="786" t="s">
        <v>471</v>
      </c>
      <c r="J299" s="785" t="s">
        <v>472</v>
      </c>
      <c r="K299" s="785" t="s">
        <v>473</v>
      </c>
      <c r="L299" s="785">
        <v>85</v>
      </c>
      <c r="M299" s="786" t="s">
        <v>30</v>
      </c>
      <c r="N299" s="733" t="s">
        <v>592</v>
      </c>
      <c r="O299" s="729" t="s">
        <v>593</v>
      </c>
      <c r="P299" s="729" t="s">
        <v>594</v>
      </c>
      <c r="Q299" s="731" t="s">
        <v>603</v>
      </c>
      <c r="R299" s="792">
        <v>78</v>
      </c>
      <c r="S299" s="729" t="s">
        <v>30</v>
      </c>
      <c r="T299" s="1013" t="s">
        <v>604</v>
      </c>
      <c r="U299" s="744" t="s">
        <v>26</v>
      </c>
      <c r="V299" s="746" t="s">
        <v>605</v>
      </c>
      <c r="W299" s="747">
        <v>0.01</v>
      </c>
      <c r="X299" s="738">
        <v>100</v>
      </c>
      <c r="Y299" s="729" t="s">
        <v>30</v>
      </c>
      <c r="Z299" s="749" t="s">
        <v>246</v>
      </c>
      <c r="AA299" s="791"/>
      <c r="AB299" s="793"/>
      <c r="AC299" s="751" t="s">
        <v>526</v>
      </c>
      <c r="AD299" s="708" t="s">
        <v>369</v>
      </c>
      <c r="AE299" s="708" t="s">
        <v>370</v>
      </c>
      <c r="AF299" s="865" t="s">
        <v>2477</v>
      </c>
      <c r="AG299" s="744" t="s">
        <v>49</v>
      </c>
      <c r="AH299" s="1053" t="s">
        <v>606</v>
      </c>
      <c r="AI299" s="295">
        <v>43931</v>
      </c>
      <c r="AJ299" s="295">
        <v>44196</v>
      </c>
      <c r="AK299" s="86">
        <f t="shared" si="17"/>
        <v>265</v>
      </c>
      <c r="AL299" s="87">
        <v>1</v>
      </c>
      <c r="AM299" s="88" t="s">
        <v>25</v>
      </c>
      <c r="AN299" s="733" t="s">
        <v>420</v>
      </c>
      <c r="AO299" s="733" t="s">
        <v>373</v>
      </c>
      <c r="AP299" s="1054" t="s">
        <v>599</v>
      </c>
      <c r="AQ299" s="1055" t="s">
        <v>50</v>
      </c>
    </row>
    <row r="300" spans="1:43" ht="54.75" thickTop="1" x14ac:dyDescent="0.25">
      <c r="A300" s="1152" t="s">
        <v>353</v>
      </c>
      <c r="B300" s="1075"/>
      <c r="C300" s="1143" t="s">
        <v>465</v>
      </c>
      <c r="D300" s="1143" t="s">
        <v>466</v>
      </c>
      <c r="E300" s="1143" t="s">
        <v>467</v>
      </c>
      <c r="F300" s="1143" t="s">
        <v>468</v>
      </c>
      <c r="G300" s="1143" t="s">
        <v>469</v>
      </c>
      <c r="H300" s="1143" t="s">
        <v>470</v>
      </c>
      <c r="I300" s="1143" t="s">
        <v>471</v>
      </c>
      <c r="J300" s="1143" t="s">
        <v>472</v>
      </c>
      <c r="K300" s="1143" t="s">
        <v>473</v>
      </c>
      <c r="L300" s="1143">
        <v>85</v>
      </c>
      <c r="M300" s="1143" t="s">
        <v>30</v>
      </c>
      <c r="N300" s="1102" t="s">
        <v>543</v>
      </c>
      <c r="O300" s="1075" t="s">
        <v>544</v>
      </c>
      <c r="P300" s="1075"/>
      <c r="Q300" s="1075" t="s">
        <v>607</v>
      </c>
      <c r="R300" s="1072">
        <v>78</v>
      </c>
      <c r="S300" s="1075" t="s">
        <v>30</v>
      </c>
      <c r="T300" s="1331" t="s">
        <v>608</v>
      </c>
      <c r="U300" s="1166" t="s">
        <v>26</v>
      </c>
      <c r="V300" s="1169" t="s">
        <v>609</v>
      </c>
      <c r="W300" s="1172">
        <v>0.02</v>
      </c>
      <c r="X300" s="1160">
        <v>100</v>
      </c>
      <c r="Y300" s="1075" t="s">
        <v>30</v>
      </c>
      <c r="Z300" s="1178" t="s">
        <v>246</v>
      </c>
      <c r="AA300" s="1273"/>
      <c r="AB300" s="1341"/>
      <c r="AC300" s="1187" t="s">
        <v>526</v>
      </c>
      <c r="AD300" s="1155" t="s">
        <v>369</v>
      </c>
      <c r="AE300" s="1155" t="s">
        <v>370</v>
      </c>
      <c r="AF300" s="9" t="s">
        <v>2478</v>
      </c>
      <c r="AG300" s="713" t="s">
        <v>49</v>
      </c>
      <c r="AH300" s="245" t="s">
        <v>610</v>
      </c>
      <c r="AI300" s="130">
        <v>43864</v>
      </c>
      <c r="AJ300" s="130">
        <v>43920</v>
      </c>
      <c r="AK300" s="824">
        <f t="shared" si="17"/>
        <v>56</v>
      </c>
      <c r="AL300" s="827">
        <v>0.5</v>
      </c>
      <c r="AM300" s="830" t="s">
        <v>25</v>
      </c>
      <c r="AN300" s="693" t="s">
        <v>372</v>
      </c>
      <c r="AO300" s="725" t="s">
        <v>373</v>
      </c>
      <c r="AP300" s="693" t="s">
        <v>374</v>
      </c>
      <c r="AQ300" s="814" t="s">
        <v>495</v>
      </c>
    </row>
    <row r="301" spans="1:43" ht="54.75" thickBot="1" x14ac:dyDescent="0.3">
      <c r="A301" s="1154"/>
      <c r="B301" s="1077"/>
      <c r="C301" s="1145"/>
      <c r="D301" s="1145"/>
      <c r="E301" s="1145"/>
      <c r="F301" s="1145"/>
      <c r="G301" s="1145"/>
      <c r="H301" s="1145"/>
      <c r="I301" s="1145"/>
      <c r="J301" s="1145"/>
      <c r="K301" s="1145"/>
      <c r="L301" s="1145"/>
      <c r="M301" s="1145"/>
      <c r="N301" s="1104"/>
      <c r="O301" s="1077"/>
      <c r="P301" s="1077"/>
      <c r="Q301" s="1077"/>
      <c r="R301" s="1074"/>
      <c r="S301" s="1077"/>
      <c r="T301" s="1329"/>
      <c r="U301" s="1168"/>
      <c r="V301" s="1171"/>
      <c r="W301" s="1174"/>
      <c r="X301" s="1162"/>
      <c r="Y301" s="1077"/>
      <c r="Z301" s="1180"/>
      <c r="AA301" s="1275"/>
      <c r="AB301" s="1310"/>
      <c r="AC301" s="1189"/>
      <c r="AD301" s="1157"/>
      <c r="AE301" s="1157"/>
      <c r="AF301" s="934" t="s">
        <v>2479</v>
      </c>
      <c r="AG301" s="715" t="s">
        <v>49</v>
      </c>
      <c r="AH301" s="246" t="s">
        <v>611</v>
      </c>
      <c r="AI301" s="135">
        <v>43864</v>
      </c>
      <c r="AJ301" s="135">
        <v>43920</v>
      </c>
      <c r="AK301" s="826">
        <f t="shared" si="17"/>
        <v>56</v>
      </c>
      <c r="AL301" s="829">
        <v>0.5</v>
      </c>
      <c r="AM301" s="832" t="s">
        <v>25</v>
      </c>
      <c r="AN301" s="695" t="s">
        <v>372</v>
      </c>
      <c r="AO301" s="727" t="s">
        <v>373</v>
      </c>
      <c r="AP301" s="695" t="s">
        <v>374</v>
      </c>
      <c r="AQ301" s="816" t="s">
        <v>495</v>
      </c>
    </row>
    <row r="302" spans="1:43" ht="84.75" customHeight="1" thickTop="1" thickBot="1" x14ac:dyDescent="0.3">
      <c r="A302" s="71" t="s">
        <v>353</v>
      </c>
      <c r="B302" s="72"/>
      <c r="C302" s="73" t="s">
        <v>465</v>
      </c>
      <c r="D302" s="73" t="s">
        <v>466</v>
      </c>
      <c r="E302" s="73" t="s">
        <v>467</v>
      </c>
      <c r="F302" s="73" t="s">
        <v>468</v>
      </c>
      <c r="G302" s="73" t="s">
        <v>469</v>
      </c>
      <c r="H302" s="73" t="s">
        <v>470</v>
      </c>
      <c r="I302" s="73" t="s">
        <v>471</v>
      </c>
      <c r="J302" s="73" t="s">
        <v>472</v>
      </c>
      <c r="K302" s="73" t="s">
        <v>473</v>
      </c>
      <c r="L302" s="73">
        <v>85</v>
      </c>
      <c r="M302" s="73" t="s">
        <v>30</v>
      </c>
      <c r="N302" s="75" t="s">
        <v>543</v>
      </c>
      <c r="O302" s="72" t="s">
        <v>544</v>
      </c>
      <c r="P302" s="72"/>
      <c r="Q302" s="72" t="s">
        <v>607</v>
      </c>
      <c r="R302" s="77">
        <v>78</v>
      </c>
      <c r="S302" s="72" t="s">
        <v>30</v>
      </c>
      <c r="T302" s="1013" t="s">
        <v>612</v>
      </c>
      <c r="U302" s="744" t="s">
        <v>26</v>
      </c>
      <c r="V302" s="79" t="s">
        <v>613</v>
      </c>
      <c r="W302" s="80">
        <v>0.02</v>
      </c>
      <c r="X302" s="247">
        <v>100</v>
      </c>
      <c r="Y302" s="72" t="s">
        <v>30</v>
      </c>
      <c r="Z302" s="81" t="s">
        <v>246</v>
      </c>
      <c r="AA302" s="82"/>
      <c r="AB302" s="83"/>
      <c r="AC302" s="85" t="s">
        <v>526</v>
      </c>
      <c r="AD302" s="84" t="s">
        <v>369</v>
      </c>
      <c r="AE302" s="84" t="s">
        <v>370</v>
      </c>
      <c r="AF302" s="873" t="s">
        <v>2480</v>
      </c>
      <c r="AG302" s="78" t="s">
        <v>49</v>
      </c>
      <c r="AH302" s="248" t="s">
        <v>614</v>
      </c>
      <c r="AI302" s="249">
        <v>43864</v>
      </c>
      <c r="AJ302" s="249">
        <v>43921</v>
      </c>
      <c r="AK302" s="86">
        <f t="shared" si="17"/>
        <v>57</v>
      </c>
      <c r="AL302" s="87">
        <v>1</v>
      </c>
      <c r="AM302" s="88" t="s">
        <v>25</v>
      </c>
      <c r="AN302" s="733" t="s">
        <v>372</v>
      </c>
      <c r="AO302" s="751" t="s">
        <v>373</v>
      </c>
      <c r="AP302" s="733" t="s">
        <v>374</v>
      </c>
      <c r="AQ302" s="89" t="s">
        <v>495</v>
      </c>
    </row>
    <row r="303" spans="1:43" ht="94.5" customHeight="1" thickTop="1" thickBot="1" x14ac:dyDescent="0.3">
      <c r="A303" s="90" t="s">
        <v>353</v>
      </c>
      <c r="B303" s="91"/>
      <c r="C303" s="92" t="s">
        <v>465</v>
      </c>
      <c r="D303" s="92" t="s">
        <v>466</v>
      </c>
      <c r="E303" s="93" t="s">
        <v>467</v>
      </c>
      <c r="F303" s="92" t="s">
        <v>468</v>
      </c>
      <c r="G303" s="92" t="s">
        <v>469</v>
      </c>
      <c r="H303" s="92" t="s">
        <v>470</v>
      </c>
      <c r="I303" s="93" t="s">
        <v>471</v>
      </c>
      <c r="J303" s="92" t="s">
        <v>472</v>
      </c>
      <c r="K303" s="92" t="s">
        <v>473</v>
      </c>
      <c r="L303" s="92">
        <v>85</v>
      </c>
      <c r="M303" s="93" t="s">
        <v>30</v>
      </c>
      <c r="N303" s="94" t="s">
        <v>543</v>
      </c>
      <c r="O303" s="91" t="s">
        <v>544</v>
      </c>
      <c r="P303" s="91" t="s">
        <v>615</v>
      </c>
      <c r="Q303" s="95" t="s">
        <v>616</v>
      </c>
      <c r="R303" s="96">
        <v>77</v>
      </c>
      <c r="S303" s="91" t="s">
        <v>30</v>
      </c>
      <c r="T303" s="1014" t="s">
        <v>617</v>
      </c>
      <c r="U303" s="98" t="s">
        <v>26</v>
      </c>
      <c r="V303" s="99" t="s">
        <v>618</v>
      </c>
      <c r="W303" s="100">
        <v>0.01</v>
      </c>
      <c r="X303" s="181">
        <v>100</v>
      </c>
      <c r="Y303" s="91" t="s">
        <v>30</v>
      </c>
      <c r="Z303" s="101" t="s">
        <v>246</v>
      </c>
      <c r="AA303" s="102"/>
      <c r="AB303" s="103"/>
      <c r="AC303" s="105" t="s">
        <v>526</v>
      </c>
      <c r="AD303" s="104" t="s">
        <v>369</v>
      </c>
      <c r="AE303" s="104" t="s">
        <v>370</v>
      </c>
      <c r="AF303" s="863" t="s">
        <v>2481</v>
      </c>
      <c r="AG303" s="98" t="s">
        <v>49</v>
      </c>
      <c r="AH303" s="250" t="s">
        <v>619</v>
      </c>
      <c r="AI303" s="251">
        <v>43891</v>
      </c>
      <c r="AJ303" s="251">
        <v>43951</v>
      </c>
      <c r="AK303" s="2">
        <f t="shared" si="17"/>
        <v>60</v>
      </c>
      <c r="AL303" s="106">
        <v>1</v>
      </c>
      <c r="AM303" s="107" t="s">
        <v>25</v>
      </c>
      <c r="AN303" s="94" t="s">
        <v>372</v>
      </c>
      <c r="AO303" s="105" t="s">
        <v>373</v>
      </c>
      <c r="AP303" s="94" t="s">
        <v>374</v>
      </c>
      <c r="AQ303" s="108" t="s">
        <v>495</v>
      </c>
    </row>
    <row r="304" spans="1:43" ht="47.25" customHeight="1" thickTop="1" x14ac:dyDescent="0.25">
      <c r="A304" s="1152" t="s">
        <v>353</v>
      </c>
      <c r="B304" s="1075"/>
      <c r="C304" s="1143" t="s">
        <v>465</v>
      </c>
      <c r="D304" s="1143" t="s">
        <v>466</v>
      </c>
      <c r="E304" s="1143" t="s">
        <v>467</v>
      </c>
      <c r="F304" s="1143" t="s">
        <v>468</v>
      </c>
      <c r="G304" s="1143" t="s">
        <v>469</v>
      </c>
      <c r="H304" s="1143" t="s">
        <v>470</v>
      </c>
      <c r="I304" s="1276" t="s">
        <v>471</v>
      </c>
      <c r="J304" s="1143" t="s">
        <v>472</v>
      </c>
      <c r="K304" s="1143" t="s">
        <v>473</v>
      </c>
      <c r="L304" s="1143">
        <v>85</v>
      </c>
      <c r="M304" s="1143" t="s">
        <v>30</v>
      </c>
      <c r="N304" s="1102" t="s">
        <v>543</v>
      </c>
      <c r="O304" s="1075" t="s">
        <v>544</v>
      </c>
      <c r="P304" s="1075" t="s">
        <v>615</v>
      </c>
      <c r="Q304" s="1075" t="s">
        <v>616</v>
      </c>
      <c r="R304" s="1072">
        <v>77</v>
      </c>
      <c r="S304" s="1075" t="s">
        <v>30</v>
      </c>
      <c r="T304" s="1331" t="s">
        <v>620</v>
      </c>
      <c r="U304" s="1166" t="s">
        <v>26</v>
      </c>
      <c r="V304" s="1169" t="s">
        <v>621</v>
      </c>
      <c r="W304" s="1172">
        <v>0.02</v>
      </c>
      <c r="X304" s="1160">
        <v>1</v>
      </c>
      <c r="Y304" s="1075" t="s">
        <v>245</v>
      </c>
      <c r="Z304" s="1178" t="s">
        <v>246</v>
      </c>
      <c r="AA304" s="1273"/>
      <c r="AB304" s="1341"/>
      <c r="AC304" s="1187" t="s">
        <v>526</v>
      </c>
      <c r="AD304" s="1155" t="s">
        <v>369</v>
      </c>
      <c r="AE304" s="1155" t="s">
        <v>370</v>
      </c>
      <c r="AF304" s="9" t="s">
        <v>2482</v>
      </c>
      <c r="AG304" s="713" t="s">
        <v>49</v>
      </c>
      <c r="AH304" s="118" t="s">
        <v>622</v>
      </c>
      <c r="AI304" s="821">
        <v>43862</v>
      </c>
      <c r="AJ304" s="821">
        <v>43889</v>
      </c>
      <c r="AK304" s="824">
        <f>AJ304-AI304</f>
        <v>27</v>
      </c>
      <c r="AL304" s="827">
        <v>0.5</v>
      </c>
      <c r="AM304" s="830" t="s">
        <v>25</v>
      </c>
      <c r="AN304" s="693" t="s">
        <v>372</v>
      </c>
      <c r="AO304" s="725" t="s">
        <v>373</v>
      </c>
      <c r="AP304" s="693"/>
      <c r="AQ304" s="119"/>
    </row>
    <row r="305" spans="1:43" ht="40.5" customHeight="1" thickBot="1" x14ac:dyDescent="0.3">
      <c r="A305" s="1154"/>
      <c r="B305" s="1077"/>
      <c r="C305" s="1145"/>
      <c r="D305" s="1145"/>
      <c r="E305" s="1145"/>
      <c r="F305" s="1145"/>
      <c r="G305" s="1145"/>
      <c r="H305" s="1145"/>
      <c r="I305" s="1278"/>
      <c r="J305" s="1145"/>
      <c r="K305" s="1145"/>
      <c r="L305" s="1145"/>
      <c r="M305" s="1145"/>
      <c r="N305" s="1104"/>
      <c r="O305" s="1077"/>
      <c r="P305" s="1077"/>
      <c r="Q305" s="1077"/>
      <c r="R305" s="1074"/>
      <c r="S305" s="1077"/>
      <c r="T305" s="1329"/>
      <c r="U305" s="1168"/>
      <c r="V305" s="1171"/>
      <c r="W305" s="1174"/>
      <c r="X305" s="1162"/>
      <c r="Y305" s="1077"/>
      <c r="Z305" s="1180"/>
      <c r="AA305" s="1275"/>
      <c r="AB305" s="1310"/>
      <c r="AC305" s="1189"/>
      <c r="AD305" s="1157"/>
      <c r="AE305" s="1157"/>
      <c r="AF305" s="934" t="s">
        <v>2483</v>
      </c>
      <c r="AG305" s="715" t="s">
        <v>49</v>
      </c>
      <c r="AH305" s="116" t="s">
        <v>623</v>
      </c>
      <c r="AI305" s="823">
        <v>43862</v>
      </c>
      <c r="AJ305" s="823">
        <v>43889</v>
      </c>
      <c r="AK305" s="826">
        <f>AJ305-AI305</f>
        <v>27</v>
      </c>
      <c r="AL305" s="829">
        <v>0.5</v>
      </c>
      <c r="AM305" s="832" t="s">
        <v>25</v>
      </c>
      <c r="AN305" s="695" t="s">
        <v>372</v>
      </c>
      <c r="AO305" s="727" t="s">
        <v>373</v>
      </c>
      <c r="AP305" s="695"/>
      <c r="AQ305" s="117"/>
    </row>
    <row r="306" spans="1:43" ht="71.25" customHeight="1" thickTop="1" thickBot="1" x14ac:dyDescent="0.3">
      <c r="A306" s="728" t="s">
        <v>624</v>
      </c>
      <c r="B306" s="730"/>
      <c r="C306" s="730" t="s">
        <v>625</v>
      </c>
      <c r="D306" s="730" t="s">
        <v>466</v>
      </c>
      <c r="E306" s="732" t="s">
        <v>626</v>
      </c>
      <c r="F306" s="730" t="s">
        <v>468</v>
      </c>
      <c r="G306" s="730" t="s">
        <v>627</v>
      </c>
      <c r="H306" s="730" t="s">
        <v>470</v>
      </c>
      <c r="I306" s="732" t="s">
        <v>628</v>
      </c>
      <c r="J306" s="730" t="s">
        <v>472</v>
      </c>
      <c r="K306" s="732" t="s">
        <v>473</v>
      </c>
      <c r="L306" s="730">
        <v>86</v>
      </c>
      <c r="M306" s="732" t="s">
        <v>30</v>
      </c>
      <c r="N306" s="734" t="s">
        <v>543</v>
      </c>
      <c r="O306" s="730" t="s">
        <v>629</v>
      </c>
      <c r="P306" s="730" t="s">
        <v>615</v>
      </c>
      <c r="Q306" s="732" t="s">
        <v>616</v>
      </c>
      <c r="R306" s="739">
        <v>78</v>
      </c>
      <c r="S306" s="730" t="s">
        <v>30</v>
      </c>
      <c r="T306" s="1056" t="s">
        <v>630</v>
      </c>
      <c r="U306" s="745" t="s">
        <v>26</v>
      </c>
      <c r="V306" s="732" t="s">
        <v>631</v>
      </c>
      <c r="W306" s="748">
        <v>0.1</v>
      </c>
      <c r="X306" s="1057">
        <v>100</v>
      </c>
      <c r="Y306" s="730" t="s">
        <v>30</v>
      </c>
      <c r="Z306" s="750" t="s">
        <v>246</v>
      </c>
      <c r="AA306" s="1058"/>
      <c r="AB306" s="1036"/>
      <c r="AC306" s="752" t="s">
        <v>526</v>
      </c>
      <c r="AD306" s="709" t="s">
        <v>632</v>
      </c>
      <c r="AE306" s="709" t="s">
        <v>633</v>
      </c>
      <c r="AF306" s="863" t="s">
        <v>2484</v>
      </c>
      <c r="AG306" s="745" t="s">
        <v>49</v>
      </c>
      <c r="AH306" s="752" t="s">
        <v>634</v>
      </c>
      <c r="AI306" s="275">
        <v>43832</v>
      </c>
      <c r="AJ306" s="275">
        <v>44043</v>
      </c>
      <c r="AK306" s="276">
        <v>210</v>
      </c>
      <c r="AL306" s="277">
        <v>1</v>
      </c>
      <c r="AM306" s="278" t="s">
        <v>265</v>
      </c>
      <c r="AN306" s="709" t="s">
        <v>635</v>
      </c>
      <c r="AO306" s="709" t="s">
        <v>636</v>
      </c>
      <c r="AP306" s="734" t="s">
        <v>637</v>
      </c>
      <c r="AQ306" s="280" t="s">
        <v>638</v>
      </c>
    </row>
    <row r="307" spans="1:43" ht="55.5" thickTop="1" thickBot="1" x14ac:dyDescent="0.3">
      <c r="A307" s="252" t="s">
        <v>624</v>
      </c>
      <c r="B307" s="91"/>
      <c r="C307" s="91" t="s">
        <v>625</v>
      </c>
      <c r="D307" s="91" t="s">
        <v>466</v>
      </c>
      <c r="E307" s="95" t="s">
        <v>626</v>
      </c>
      <c r="F307" s="91" t="s">
        <v>468</v>
      </c>
      <c r="G307" s="91" t="s">
        <v>627</v>
      </c>
      <c r="H307" s="91" t="s">
        <v>470</v>
      </c>
      <c r="I307" s="95" t="s">
        <v>628</v>
      </c>
      <c r="J307" s="91" t="s">
        <v>472</v>
      </c>
      <c r="K307" s="95" t="s">
        <v>473</v>
      </c>
      <c r="L307" s="91">
        <v>86</v>
      </c>
      <c r="M307" s="95" t="s">
        <v>30</v>
      </c>
      <c r="N307" s="94" t="s">
        <v>543</v>
      </c>
      <c r="O307" s="91" t="s">
        <v>629</v>
      </c>
      <c r="P307" s="91" t="s">
        <v>615</v>
      </c>
      <c r="Q307" s="95" t="s">
        <v>616</v>
      </c>
      <c r="R307" s="181">
        <v>78</v>
      </c>
      <c r="S307" s="91" t="s">
        <v>30</v>
      </c>
      <c r="T307" s="1018" t="s">
        <v>639</v>
      </c>
      <c r="U307" s="98" t="s">
        <v>26</v>
      </c>
      <c r="V307" s="99" t="s">
        <v>640</v>
      </c>
      <c r="W307" s="100">
        <v>0.1</v>
      </c>
      <c r="X307" s="253">
        <v>100</v>
      </c>
      <c r="Y307" s="96" t="s">
        <v>30</v>
      </c>
      <c r="Z307" s="101" t="s">
        <v>246</v>
      </c>
      <c r="AA307" s="254"/>
      <c r="AB307" s="186"/>
      <c r="AC307" s="105" t="s">
        <v>526</v>
      </c>
      <c r="AD307" s="104" t="s">
        <v>632</v>
      </c>
      <c r="AE307" s="104" t="s">
        <v>633</v>
      </c>
      <c r="AF307" s="9" t="s">
        <v>2485</v>
      </c>
      <c r="AG307" s="98" t="s">
        <v>49</v>
      </c>
      <c r="AH307" s="105" t="s">
        <v>641</v>
      </c>
      <c r="AI307" s="201">
        <v>43832</v>
      </c>
      <c r="AJ307" s="201">
        <v>44196</v>
      </c>
      <c r="AK307" s="2">
        <v>364</v>
      </c>
      <c r="AL307" s="106">
        <v>1</v>
      </c>
      <c r="AM307" s="107" t="s">
        <v>265</v>
      </c>
      <c r="AN307" s="104" t="s">
        <v>64</v>
      </c>
      <c r="AO307" s="104" t="s">
        <v>642</v>
      </c>
      <c r="AP307" s="94" t="s">
        <v>64</v>
      </c>
      <c r="AQ307" s="108" t="s">
        <v>643</v>
      </c>
    </row>
    <row r="308" spans="1:43" ht="95.25" customHeight="1" thickTop="1" thickBot="1" x14ac:dyDescent="0.3">
      <c r="A308" s="90" t="s">
        <v>353</v>
      </c>
      <c r="B308" s="91"/>
      <c r="C308" s="92" t="s">
        <v>465</v>
      </c>
      <c r="D308" s="92" t="s">
        <v>466</v>
      </c>
      <c r="E308" s="93" t="s">
        <v>467</v>
      </c>
      <c r="F308" s="92" t="s">
        <v>468</v>
      </c>
      <c r="G308" s="92" t="s">
        <v>469</v>
      </c>
      <c r="H308" s="92" t="s">
        <v>470</v>
      </c>
      <c r="I308" s="93" t="s">
        <v>471</v>
      </c>
      <c r="J308" s="92" t="s">
        <v>472</v>
      </c>
      <c r="K308" s="92" t="s">
        <v>473</v>
      </c>
      <c r="L308" s="92">
        <v>85</v>
      </c>
      <c r="M308" s="93" t="s">
        <v>30</v>
      </c>
      <c r="N308" s="94" t="s">
        <v>543</v>
      </c>
      <c r="O308" s="91" t="s">
        <v>544</v>
      </c>
      <c r="P308" s="91" t="s">
        <v>615</v>
      </c>
      <c r="Q308" s="95" t="s">
        <v>616</v>
      </c>
      <c r="R308" s="96">
        <v>77</v>
      </c>
      <c r="S308" s="91" t="s">
        <v>30</v>
      </c>
      <c r="T308" s="1014" t="s">
        <v>644</v>
      </c>
      <c r="U308" s="98" t="s">
        <v>26</v>
      </c>
      <c r="V308" s="99" t="s">
        <v>645</v>
      </c>
      <c r="W308" s="100">
        <v>0.01</v>
      </c>
      <c r="X308" s="181">
        <v>100</v>
      </c>
      <c r="Y308" s="91" t="s">
        <v>30</v>
      </c>
      <c r="Z308" s="101" t="s">
        <v>246</v>
      </c>
      <c r="AA308" s="102"/>
      <c r="AB308" s="103"/>
      <c r="AC308" s="105" t="s">
        <v>526</v>
      </c>
      <c r="AD308" s="104" t="s">
        <v>369</v>
      </c>
      <c r="AE308" s="104" t="s">
        <v>370</v>
      </c>
      <c r="AF308" s="873" t="s">
        <v>2486</v>
      </c>
      <c r="AG308" s="98" t="s">
        <v>49</v>
      </c>
      <c r="AH308" s="250" t="s">
        <v>646</v>
      </c>
      <c r="AI308" s="251">
        <v>43892</v>
      </c>
      <c r="AJ308" s="251">
        <v>43980</v>
      </c>
      <c r="AK308" s="2">
        <f t="shared" ref="AK308:AK323" si="18">AJ308-AI308</f>
        <v>88</v>
      </c>
      <c r="AL308" s="106">
        <v>1</v>
      </c>
      <c r="AM308" s="107" t="s">
        <v>25</v>
      </c>
      <c r="AN308" s="94" t="s">
        <v>372</v>
      </c>
      <c r="AO308" s="105" t="s">
        <v>373</v>
      </c>
      <c r="AP308" s="94" t="s">
        <v>374</v>
      </c>
      <c r="AQ308" s="108" t="s">
        <v>495</v>
      </c>
    </row>
    <row r="309" spans="1:43" ht="81.75" customHeight="1" thickTop="1" thickBot="1" x14ac:dyDescent="0.3">
      <c r="A309" s="71" t="s">
        <v>353</v>
      </c>
      <c r="B309" s="72"/>
      <c r="C309" s="73" t="s">
        <v>465</v>
      </c>
      <c r="D309" s="73" t="s">
        <v>466</v>
      </c>
      <c r="E309" s="74" t="s">
        <v>467</v>
      </c>
      <c r="F309" s="73" t="s">
        <v>468</v>
      </c>
      <c r="G309" s="73" t="s">
        <v>469</v>
      </c>
      <c r="H309" s="73" t="s">
        <v>470</v>
      </c>
      <c r="I309" s="74" t="s">
        <v>471</v>
      </c>
      <c r="J309" s="73" t="s">
        <v>472</v>
      </c>
      <c r="K309" s="73" t="s">
        <v>473</v>
      </c>
      <c r="L309" s="73">
        <v>85</v>
      </c>
      <c r="M309" s="74" t="s">
        <v>30</v>
      </c>
      <c r="N309" s="75" t="s">
        <v>543</v>
      </c>
      <c r="O309" s="72" t="s">
        <v>544</v>
      </c>
      <c r="P309" s="72" t="s">
        <v>615</v>
      </c>
      <c r="Q309" s="76" t="s">
        <v>616</v>
      </c>
      <c r="R309" s="77">
        <v>77</v>
      </c>
      <c r="S309" s="72" t="s">
        <v>30</v>
      </c>
      <c r="T309" s="1013" t="s">
        <v>647</v>
      </c>
      <c r="U309" s="744" t="s">
        <v>26</v>
      </c>
      <c r="V309" s="79" t="s">
        <v>648</v>
      </c>
      <c r="W309" s="80">
        <v>0.02</v>
      </c>
      <c r="X309" s="247">
        <v>100</v>
      </c>
      <c r="Y309" s="72" t="s">
        <v>30</v>
      </c>
      <c r="Z309" s="81" t="s">
        <v>246</v>
      </c>
      <c r="AA309" s="82"/>
      <c r="AB309" s="83"/>
      <c r="AC309" s="85" t="s">
        <v>526</v>
      </c>
      <c r="AD309" s="84" t="s">
        <v>369</v>
      </c>
      <c r="AE309" s="84" t="s">
        <v>370</v>
      </c>
      <c r="AF309" s="863" t="s">
        <v>2487</v>
      </c>
      <c r="AG309" s="78" t="s">
        <v>49</v>
      </c>
      <c r="AH309" s="248" t="s">
        <v>649</v>
      </c>
      <c r="AI309" s="249">
        <v>43864</v>
      </c>
      <c r="AJ309" s="249">
        <v>43980</v>
      </c>
      <c r="AK309" s="86">
        <f t="shared" si="18"/>
        <v>116</v>
      </c>
      <c r="AL309" s="87">
        <v>1</v>
      </c>
      <c r="AM309" s="88" t="s">
        <v>25</v>
      </c>
      <c r="AN309" s="733" t="s">
        <v>372</v>
      </c>
      <c r="AO309" s="751" t="s">
        <v>373</v>
      </c>
      <c r="AP309" s="733" t="s">
        <v>374</v>
      </c>
      <c r="AQ309" s="89" t="s">
        <v>495</v>
      </c>
    </row>
    <row r="310" spans="1:43" ht="54.75" thickTop="1" x14ac:dyDescent="0.25">
      <c r="A310" s="1152" t="s">
        <v>353</v>
      </c>
      <c r="B310" s="1075"/>
      <c r="C310" s="1143" t="s">
        <v>465</v>
      </c>
      <c r="D310" s="1143" t="s">
        <v>466</v>
      </c>
      <c r="E310" s="1143" t="s">
        <v>467</v>
      </c>
      <c r="F310" s="1143" t="s">
        <v>468</v>
      </c>
      <c r="G310" s="1143" t="s">
        <v>469</v>
      </c>
      <c r="H310" s="1143" t="s">
        <v>470</v>
      </c>
      <c r="I310" s="1143" t="s">
        <v>471</v>
      </c>
      <c r="J310" s="1143" t="s">
        <v>472</v>
      </c>
      <c r="K310" s="1143" t="s">
        <v>473</v>
      </c>
      <c r="L310" s="1143">
        <v>85</v>
      </c>
      <c r="M310" s="1143" t="s">
        <v>30</v>
      </c>
      <c r="N310" s="1102" t="s">
        <v>543</v>
      </c>
      <c r="O310" s="1075" t="s">
        <v>544</v>
      </c>
      <c r="P310" s="1075" t="s">
        <v>615</v>
      </c>
      <c r="Q310" s="1075" t="s">
        <v>616</v>
      </c>
      <c r="R310" s="1072">
        <v>77</v>
      </c>
      <c r="S310" s="1075" t="s">
        <v>30</v>
      </c>
      <c r="T310" s="1331" t="s">
        <v>650</v>
      </c>
      <c r="U310" s="1166" t="s">
        <v>26</v>
      </c>
      <c r="V310" s="1368" t="s">
        <v>651</v>
      </c>
      <c r="W310" s="1172">
        <v>0.01</v>
      </c>
      <c r="X310" s="1160">
        <v>100</v>
      </c>
      <c r="Y310" s="1075" t="s">
        <v>30</v>
      </c>
      <c r="Z310" s="1178" t="s">
        <v>246</v>
      </c>
      <c r="AA310" s="1273"/>
      <c r="AB310" s="1341"/>
      <c r="AC310" s="1187" t="s">
        <v>526</v>
      </c>
      <c r="AD310" s="1155" t="s">
        <v>369</v>
      </c>
      <c r="AE310" s="1155" t="s">
        <v>370</v>
      </c>
      <c r="AF310" s="9" t="s">
        <v>2488</v>
      </c>
      <c r="AG310" s="713" t="s">
        <v>49</v>
      </c>
      <c r="AH310" s="245" t="s">
        <v>652</v>
      </c>
      <c r="AI310" s="130">
        <v>43922</v>
      </c>
      <c r="AJ310" s="130">
        <v>44012</v>
      </c>
      <c r="AK310" s="824">
        <f t="shared" si="18"/>
        <v>90</v>
      </c>
      <c r="AL310" s="827">
        <v>0.33</v>
      </c>
      <c r="AM310" s="830" t="s">
        <v>25</v>
      </c>
      <c r="AN310" s="693" t="s">
        <v>372</v>
      </c>
      <c r="AO310" s="725" t="s">
        <v>373</v>
      </c>
      <c r="AP310" s="693" t="s">
        <v>374</v>
      </c>
      <c r="AQ310" s="814" t="s">
        <v>495</v>
      </c>
    </row>
    <row r="311" spans="1:43" ht="54" x14ac:dyDescent="0.25">
      <c r="A311" s="1153"/>
      <c r="B311" s="1076"/>
      <c r="C311" s="1144"/>
      <c r="D311" s="1144"/>
      <c r="E311" s="1144"/>
      <c r="F311" s="1144"/>
      <c r="G311" s="1144"/>
      <c r="H311" s="1144"/>
      <c r="I311" s="1144"/>
      <c r="J311" s="1144"/>
      <c r="K311" s="1144"/>
      <c r="L311" s="1144"/>
      <c r="M311" s="1144"/>
      <c r="N311" s="1103"/>
      <c r="O311" s="1076"/>
      <c r="P311" s="1076"/>
      <c r="Q311" s="1076"/>
      <c r="R311" s="1073"/>
      <c r="S311" s="1076"/>
      <c r="T311" s="1332"/>
      <c r="U311" s="1167"/>
      <c r="V311" s="1369"/>
      <c r="W311" s="1173"/>
      <c r="X311" s="1161"/>
      <c r="Y311" s="1076"/>
      <c r="Z311" s="1179"/>
      <c r="AA311" s="1274"/>
      <c r="AB311" s="1342"/>
      <c r="AC311" s="1188"/>
      <c r="AD311" s="1156"/>
      <c r="AE311" s="1156"/>
      <c r="AF311" s="16" t="s">
        <v>2489</v>
      </c>
      <c r="AG311" s="714" t="s">
        <v>49</v>
      </c>
      <c r="AH311" s="255" t="s">
        <v>653</v>
      </c>
      <c r="AI311" s="133">
        <v>43864</v>
      </c>
      <c r="AJ311" s="133">
        <v>43980</v>
      </c>
      <c r="AK311" s="825">
        <f t="shared" si="18"/>
        <v>116</v>
      </c>
      <c r="AL311" s="828">
        <v>0.34</v>
      </c>
      <c r="AM311" s="831" t="s">
        <v>25</v>
      </c>
      <c r="AN311" s="694" t="s">
        <v>372</v>
      </c>
      <c r="AO311" s="726" t="s">
        <v>373</v>
      </c>
      <c r="AP311" s="694" t="s">
        <v>374</v>
      </c>
      <c r="AQ311" s="815" t="s">
        <v>495</v>
      </c>
    </row>
    <row r="312" spans="1:43" ht="54.75" thickBot="1" x14ac:dyDescent="0.3">
      <c r="A312" s="1154"/>
      <c r="B312" s="1077"/>
      <c r="C312" s="1145"/>
      <c r="D312" s="1145"/>
      <c r="E312" s="1145"/>
      <c r="F312" s="1145"/>
      <c r="G312" s="1145"/>
      <c r="H312" s="1145"/>
      <c r="I312" s="1145"/>
      <c r="J312" s="1145"/>
      <c r="K312" s="1145"/>
      <c r="L312" s="1145"/>
      <c r="M312" s="1145"/>
      <c r="N312" s="1104"/>
      <c r="O312" s="1077"/>
      <c r="P312" s="1077"/>
      <c r="Q312" s="1077"/>
      <c r="R312" s="1074"/>
      <c r="S312" s="1077"/>
      <c r="T312" s="1329"/>
      <c r="U312" s="1168"/>
      <c r="V312" s="1370"/>
      <c r="W312" s="1174"/>
      <c r="X312" s="1162"/>
      <c r="Y312" s="1077"/>
      <c r="Z312" s="1180"/>
      <c r="AA312" s="1275"/>
      <c r="AB312" s="1310"/>
      <c r="AC312" s="1189"/>
      <c r="AD312" s="1157"/>
      <c r="AE312" s="1157"/>
      <c r="AF312" s="934" t="s">
        <v>2490</v>
      </c>
      <c r="AG312" s="715" t="s">
        <v>49</v>
      </c>
      <c r="AH312" s="246" t="s">
        <v>654</v>
      </c>
      <c r="AI312" s="135">
        <v>43864</v>
      </c>
      <c r="AJ312" s="135">
        <v>43980</v>
      </c>
      <c r="AK312" s="826">
        <f t="shared" si="18"/>
        <v>116</v>
      </c>
      <c r="AL312" s="829">
        <v>0.33</v>
      </c>
      <c r="AM312" s="832" t="s">
        <v>25</v>
      </c>
      <c r="AN312" s="695" t="s">
        <v>372</v>
      </c>
      <c r="AO312" s="727" t="s">
        <v>373</v>
      </c>
      <c r="AP312" s="695" t="s">
        <v>374</v>
      </c>
      <c r="AQ312" s="816" t="s">
        <v>495</v>
      </c>
    </row>
    <row r="313" spans="1:43" ht="89.25" customHeight="1" thickTop="1" thickBot="1" x14ac:dyDescent="0.3">
      <c r="A313" s="90" t="s">
        <v>353</v>
      </c>
      <c r="B313" s="91"/>
      <c r="C313" s="92" t="s">
        <v>465</v>
      </c>
      <c r="D313" s="92" t="s">
        <v>466</v>
      </c>
      <c r="E313" s="93" t="s">
        <v>467</v>
      </c>
      <c r="F313" s="92" t="s">
        <v>468</v>
      </c>
      <c r="G313" s="92" t="s">
        <v>469</v>
      </c>
      <c r="H313" s="92" t="s">
        <v>470</v>
      </c>
      <c r="I313" s="93" t="s">
        <v>471</v>
      </c>
      <c r="J313" s="92" t="s">
        <v>472</v>
      </c>
      <c r="K313" s="92" t="s">
        <v>473</v>
      </c>
      <c r="L313" s="92">
        <v>85</v>
      </c>
      <c r="M313" s="93" t="s">
        <v>30</v>
      </c>
      <c r="N313" s="94" t="s">
        <v>543</v>
      </c>
      <c r="O313" s="91" t="s">
        <v>544</v>
      </c>
      <c r="P313" s="91" t="s">
        <v>615</v>
      </c>
      <c r="Q313" s="95" t="s">
        <v>616</v>
      </c>
      <c r="R313" s="96">
        <v>77</v>
      </c>
      <c r="S313" s="91" t="s">
        <v>30</v>
      </c>
      <c r="T313" s="1014" t="s">
        <v>655</v>
      </c>
      <c r="U313" s="98" t="s">
        <v>26</v>
      </c>
      <c r="V313" s="99" t="s">
        <v>656</v>
      </c>
      <c r="W313" s="100">
        <v>0.02</v>
      </c>
      <c r="X313" s="181">
        <v>100</v>
      </c>
      <c r="Y313" s="91" t="s">
        <v>30</v>
      </c>
      <c r="Z313" s="101" t="s">
        <v>246</v>
      </c>
      <c r="AA313" s="102"/>
      <c r="AB313" s="103"/>
      <c r="AC313" s="105" t="s">
        <v>526</v>
      </c>
      <c r="AD313" s="104" t="s">
        <v>369</v>
      </c>
      <c r="AE313" s="104" t="s">
        <v>370</v>
      </c>
      <c r="AF313" s="865" t="s">
        <v>2491</v>
      </c>
      <c r="AG313" s="98" t="s">
        <v>49</v>
      </c>
      <c r="AH313" s="250" t="s">
        <v>657</v>
      </c>
      <c r="AI313" s="251">
        <v>43955</v>
      </c>
      <c r="AJ313" s="251">
        <v>44042</v>
      </c>
      <c r="AK313" s="2">
        <f t="shared" si="18"/>
        <v>87</v>
      </c>
      <c r="AL313" s="106">
        <v>1</v>
      </c>
      <c r="AM313" s="107" t="s">
        <v>25</v>
      </c>
      <c r="AN313" s="94" t="s">
        <v>372</v>
      </c>
      <c r="AO313" s="105" t="s">
        <v>373</v>
      </c>
      <c r="AP313" s="94" t="s">
        <v>374</v>
      </c>
      <c r="AQ313" s="108" t="s">
        <v>495</v>
      </c>
    </row>
    <row r="314" spans="1:43" ht="91.5" customHeight="1" thickTop="1" thickBot="1" x14ac:dyDescent="0.3">
      <c r="A314" s="90" t="s">
        <v>353</v>
      </c>
      <c r="B314" s="91"/>
      <c r="C314" s="92" t="s">
        <v>465</v>
      </c>
      <c r="D314" s="92" t="s">
        <v>466</v>
      </c>
      <c r="E314" s="93" t="s">
        <v>467</v>
      </c>
      <c r="F314" s="92" t="s">
        <v>468</v>
      </c>
      <c r="G314" s="92" t="s">
        <v>469</v>
      </c>
      <c r="H314" s="92" t="s">
        <v>470</v>
      </c>
      <c r="I314" s="93" t="s">
        <v>471</v>
      </c>
      <c r="J314" s="92" t="s">
        <v>472</v>
      </c>
      <c r="K314" s="92" t="s">
        <v>473</v>
      </c>
      <c r="L314" s="92">
        <v>85</v>
      </c>
      <c r="M314" s="93" t="s">
        <v>30</v>
      </c>
      <c r="N314" s="94" t="s">
        <v>543</v>
      </c>
      <c r="O314" s="91" t="s">
        <v>544</v>
      </c>
      <c r="P314" s="91" t="s">
        <v>615</v>
      </c>
      <c r="Q314" s="95" t="s">
        <v>616</v>
      </c>
      <c r="R314" s="96">
        <v>77</v>
      </c>
      <c r="S314" s="91" t="s">
        <v>30</v>
      </c>
      <c r="T314" s="1014" t="s">
        <v>658</v>
      </c>
      <c r="U314" s="98" t="s">
        <v>26</v>
      </c>
      <c r="V314" s="99" t="s">
        <v>659</v>
      </c>
      <c r="W314" s="100">
        <v>0.01</v>
      </c>
      <c r="X314" s="181">
        <v>100</v>
      </c>
      <c r="Y314" s="91" t="s">
        <v>30</v>
      </c>
      <c r="Z314" s="101" t="s">
        <v>246</v>
      </c>
      <c r="AA314" s="102"/>
      <c r="AB314" s="103"/>
      <c r="AC314" s="105" t="s">
        <v>526</v>
      </c>
      <c r="AD314" s="104" t="s">
        <v>369</v>
      </c>
      <c r="AE314" s="104" t="s">
        <v>370</v>
      </c>
      <c r="AF314" s="865" t="s">
        <v>2492</v>
      </c>
      <c r="AG314" s="98" t="s">
        <v>49</v>
      </c>
      <c r="AH314" s="250" t="s">
        <v>660</v>
      </c>
      <c r="AI314" s="251">
        <v>43983</v>
      </c>
      <c r="AJ314" s="251">
        <v>44074</v>
      </c>
      <c r="AK314" s="2">
        <f t="shared" si="18"/>
        <v>91</v>
      </c>
      <c r="AL314" s="106">
        <v>1</v>
      </c>
      <c r="AM314" s="107" t="s">
        <v>25</v>
      </c>
      <c r="AN314" s="94" t="s">
        <v>372</v>
      </c>
      <c r="AO314" s="105" t="s">
        <v>373</v>
      </c>
      <c r="AP314" s="94" t="s">
        <v>374</v>
      </c>
      <c r="AQ314" s="108" t="s">
        <v>495</v>
      </c>
    </row>
    <row r="315" spans="1:43" ht="84" customHeight="1" thickTop="1" thickBot="1" x14ac:dyDescent="0.3">
      <c r="A315" s="90" t="s">
        <v>353</v>
      </c>
      <c r="B315" s="91"/>
      <c r="C315" s="92" t="s">
        <v>465</v>
      </c>
      <c r="D315" s="92" t="s">
        <v>466</v>
      </c>
      <c r="E315" s="93" t="s">
        <v>467</v>
      </c>
      <c r="F315" s="92" t="s">
        <v>468</v>
      </c>
      <c r="G315" s="92" t="s">
        <v>469</v>
      </c>
      <c r="H315" s="92" t="s">
        <v>470</v>
      </c>
      <c r="I315" s="93" t="s">
        <v>471</v>
      </c>
      <c r="J315" s="92" t="s">
        <v>472</v>
      </c>
      <c r="K315" s="92" t="s">
        <v>473</v>
      </c>
      <c r="L315" s="92">
        <v>85</v>
      </c>
      <c r="M315" s="93" t="s">
        <v>30</v>
      </c>
      <c r="N315" s="94" t="s">
        <v>543</v>
      </c>
      <c r="O315" s="91" t="s">
        <v>544</v>
      </c>
      <c r="P315" s="91" t="s">
        <v>615</v>
      </c>
      <c r="Q315" s="95" t="s">
        <v>616</v>
      </c>
      <c r="R315" s="96">
        <v>77</v>
      </c>
      <c r="S315" s="91" t="s">
        <v>30</v>
      </c>
      <c r="T315" s="1014" t="s">
        <v>661</v>
      </c>
      <c r="U315" s="98" t="s">
        <v>26</v>
      </c>
      <c r="V315" s="95" t="s">
        <v>662</v>
      </c>
      <c r="W315" s="100">
        <v>0.02</v>
      </c>
      <c r="X315" s="181">
        <v>100</v>
      </c>
      <c r="Y315" s="91" t="s">
        <v>30</v>
      </c>
      <c r="Z315" s="101" t="s">
        <v>246</v>
      </c>
      <c r="AA315" s="102"/>
      <c r="AB315" s="103"/>
      <c r="AC315" s="105" t="s">
        <v>526</v>
      </c>
      <c r="AD315" s="104" t="s">
        <v>369</v>
      </c>
      <c r="AE315" s="104" t="s">
        <v>370</v>
      </c>
      <c r="AF315" s="873" t="s">
        <v>2493</v>
      </c>
      <c r="AG315" s="98" t="s">
        <v>49</v>
      </c>
      <c r="AH315" s="250" t="s">
        <v>663</v>
      </c>
      <c r="AI315" s="251">
        <v>43892</v>
      </c>
      <c r="AJ315" s="251">
        <v>43980</v>
      </c>
      <c r="AK315" s="2">
        <f t="shared" si="18"/>
        <v>88</v>
      </c>
      <c r="AL315" s="106">
        <v>1</v>
      </c>
      <c r="AM315" s="107" t="s">
        <v>25</v>
      </c>
      <c r="AN315" s="94" t="s">
        <v>372</v>
      </c>
      <c r="AO315" s="105" t="s">
        <v>373</v>
      </c>
      <c r="AP315" s="94" t="s">
        <v>374</v>
      </c>
      <c r="AQ315" s="108" t="s">
        <v>495</v>
      </c>
    </row>
    <row r="316" spans="1:43" ht="72" customHeight="1" thickTop="1" x14ac:dyDescent="0.25">
      <c r="A316" s="1152" t="s">
        <v>353</v>
      </c>
      <c r="B316" s="1075"/>
      <c r="C316" s="1143" t="s">
        <v>465</v>
      </c>
      <c r="D316" s="1143" t="s">
        <v>466</v>
      </c>
      <c r="E316" s="1143" t="s">
        <v>467</v>
      </c>
      <c r="F316" s="1143" t="s">
        <v>468</v>
      </c>
      <c r="G316" s="1143" t="s">
        <v>469</v>
      </c>
      <c r="H316" s="1143" t="s">
        <v>470</v>
      </c>
      <c r="I316" s="1276" t="s">
        <v>471</v>
      </c>
      <c r="J316" s="1143" t="s">
        <v>472</v>
      </c>
      <c r="K316" s="1143" t="s">
        <v>473</v>
      </c>
      <c r="L316" s="1143">
        <v>85</v>
      </c>
      <c r="M316" s="1143" t="s">
        <v>30</v>
      </c>
      <c r="N316" s="1102" t="s">
        <v>543</v>
      </c>
      <c r="O316" s="1075" t="s">
        <v>544</v>
      </c>
      <c r="P316" s="1075" t="s">
        <v>615</v>
      </c>
      <c r="Q316" s="1075" t="s">
        <v>616</v>
      </c>
      <c r="R316" s="1072">
        <v>77</v>
      </c>
      <c r="S316" s="1075" t="s">
        <v>30</v>
      </c>
      <c r="T316" s="1331" t="s">
        <v>664</v>
      </c>
      <c r="U316" s="1166" t="s">
        <v>26</v>
      </c>
      <c r="V316" s="1136" t="s">
        <v>665</v>
      </c>
      <c r="W316" s="1172">
        <v>0.01</v>
      </c>
      <c r="X316" s="1160">
        <v>100</v>
      </c>
      <c r="Y316" s="1075" t="s">
        <v>30</v>
      </c>
      <c r="Z316" s="1178" t="s">
        <v>246</v>
      </c>
      <c r="AA316" s="1273"/>
      <c r="AB316" s="1341"/>
      <c r="AC316" s="1187" t="s">
        <v>526</v>
      </c>
      <c r="AD316" s="1155" t="s">
        <v>369</v>
      </c>
      <c r="AE316" s="1155" t="s">
        <v>370</v>
      </c>
      <c r="AF316" s="863" t="s">
        <v>2494</v>
      </c>
      <c r="AG316" s="40" t="s">
        <v>49</v>
      </c>
      <c r="AH316" s="245" t="s">
        <v>666</v>
      </c>
      <c r="AI316" s="130">
        <v>43983</v>
      </c>
      <c r="AJ316" s="130">
        <v>44074</v>
      </c>
      <c r="AK316" s="824">
        <f t="shared" si="18"/>
        <v>91</v>
      </c>
      <c r="AL316" s="827">
        <v>0.5</v>
      </c>
      <c r="AM316" s="830" t="s">
        <v>25</v>
      </c>
      <c r="AN316" s="693" t="s">
        <v>372</v>
      </c>
      <c r="AO316" s="725" t="s">
        <v>373</v>
      </c>
      <c r="AP316" s="693" t="s">
        <v>374</v>
      </c>
      <c r="AQ316" s="131" t="s">
        <v>495</v>
      </c>
    </row>
    <row r="317" spans="1:43" ht="87" customHeight="1" thickBot="1" x14ac:dyDescent="0.3">
      <c r="A317" s="1357"/>
      <c r="B317" s="1133"/>
      <c r="C317" s="1358"/>
      <c r="D317" s="1358"/>
      <c r="E317" s="1358"/>
      <c r="F317" s="1358"/>
      <c r="G317" s="1358"/>
      <c r="H317" s="1358"/>
      <c r="I317" s="1359"/>
      <c r="J317" s="1358"/>
      <c r="K317" s="1358"/>
      <c r="L317" s="1358"/>
      <c r="M317" s="1358"/>
      <c r="N317" s="1134"/>
      <c r="O317" s="1133"/>
      <c r="P317" s="1133"/>
      <c r="Q317" s="1133"/>
      <c r="R317" s="1135"/>
      <c r="S317" s="1133"/>
      <c r="T317" s="1360"/>
      <c r="U317" s="1363"/>
      <c r="V317" s="1138"/>
      <c r="W317" s="1365"/>
      <c r="X317" s="1440"/>
      <c r="Y317" s="1133"/>
      <c r="Z317" s="1366"/>
      <c r="AA317" s="1380"/>
      <c r="AB317" s="1355"/>
      <c r="AC317" s="1356"/>
      <c r="AD317" s="1361"/>
      <c r="AE317" s="1361"/>
      <c r="AF317" s="863" t="s">
        <v>2495</v>
      </c>
      <c r="AG317" s="121" t="s">
        <v>49</v>
      </c>
      <c r="AH317" s="256" t="s">
        <v>667</v>
      </c>
      <c r="AI317" s="257">
        <v>44046</v>
      </c>
      <c r="AJ317" s="257">
        <v>44104</v>
      </c>
      <c r="AK317" s="124">
        <f t="shared" si="18"/>
        <v>58</v>
      </c>
      <c r="AL317" s="125">
        <v>0.5</v>
      </c>
      <c r="AM317" s="126" t="s">
        <v>25</v>
      </c>
      <c r="AN317" s="795" t="s">
        <v>372</v>
      </c>
      <c r="AO317" s="794" t="s">
        <v>373</v>
      </c>
      <c r="AP317" s="795" t="s">
        <v>374</v>
      </c>
      <c r="AQ317" s="258" t="s">
        <v>495</v>
      </c>
    </row>
    <row r="318" spans="1:43" ht="95.25" customHeight="1" thickTop="1" thickBot="1" x14ac:dyDescent="0.3">
      <c r="A318" s="71" t="s">
        <v>353</v>
      </c>
      <c r="B318" s="72"/>
      <c r="C318" s="73" t="s">
        <v>465</v>
      </c>
      <c r="D318" s="73" t="s">
        <v>466</v>
      </c>
      <c r="E318" s="74" t="s">
        <v>467</v>
      </c>
      <c r="F318" s="73" t="s">
        <v>468</v>
      </c>
      <c r="G318" s="73" t="s">
        <v>469</v>
      </c>
      <c r="H318" s="73" t="s">
        <v>470</v>
      </c>
      <c r="I318" s="74" t="s">
        <v>471</v>
      </c>
      <c r="J318" s="73" t="s">
        <v>472</v>
      </c>
      <c r="K318" s="73" t="s">
        <v>473</v>
      </c>
      <c r="L318" s="73">
        <v>85</v>
      </c>
      <c r="M318" s="74" t="s">
        <v>30</v>
      </c>
      <c r="N318" s="75" t="s">
        <v>543</v>
      </c>
      <c r="O318" s="72" t="s">
        <v>544</v>
      </c>
      <c r="P318" s="72" t="s">
        <v>615</v>
      </c>
      <c r="Q318" s="76" t="s">
        <v>616</v>
      </c>
      <c r="R318" s="77">
        <v>77</v>
      </c>
      <c r="S318" s="72" t="s">
        <v>30</v>
      </c>
      <c r="T318" s="1013" t="s">
        <v>668</v>
      </c>
      <c r="U318" s="744" t="s">
        <v>26</v>
      </c>
      <c r="V318" s="76" t="s">
        <v>669</v>
      </c>
      <c r="W318" s="80">
        <v>0.01</v>
      </c>
      <c r="X318" s="247">
        <v>100</v>
      </c>
      <c r="Y318" s="72" t="s">
        <v>30</v>
      </c>
      <c r="Z318" s="81" t="s">
        <v>246</v>
      </c>
      <c r="AA318" s="82"/>
      <c r="AB318" s="83"/>
      <c r="AC318" s="85" t="s">
        <v>526</v>
      </c>
      <c r="AD318" s="84" t="s">
        <v>369</v>
      </c>
      <c r="AE318" s="84" t="s">
        <v>370</v>
      </c>
      <c r="AF318" s="9" t="s">
        <v>2496</v>
      </c>
      <c r="AG318" s="78" t="s">
        <v>49</v>
      </c>
      <c r="AH318" s="248" t="s">
        <v>670</v>
      </c>
      <c r="AI318" s="249">
        <v>44046</v>
      </c>
      <c r="AJ318" s="249">
        <v>44134</v>
      </c>
      <c r="AK318" s="86">
        <f t="shared" si="18"/>
        <v>88</v>
      </c>
      <c r="AL318" s="87">
        <v>1</v>
      </c>
      <c r="AM318" s="88" t="s">
        <v>25</v>
      </c>
      <c r="AN318" s="733" t="s">
        <v>372</v>
      </c>
      <c r="AO318" s="751" t="s">
        <v>373</v>
      </c>
      <c r="AP318" s="733" t="s">
        <v>374</v>
      </c>
      <c r="AQ318" s="89" t="s">
        <v>495</v>
      </c>
    </row>
    <row r="319" spans="1:43" ht="86.25" customHeight="1" thickTop="1" thickBot="1" x14ac:dyDescent="0.3">
      <c r="A319" s="90" t="s">
        <v>2032</v>
      </c>
      <c r="B319" s="91"/>
      <c r="C319" s="92" t="s">
        <v>465</v>
      </c>
      <c r="D319" s="92" t="s">
        <v>466</v>
      </c>
      <c r="E319" s="93" t="s">
        <v>467</v>
      </c>
      <c r="F319" s="92" t="s">
        <v>468</v>
      </c>
      <c r="G319" s="92" t="s">
        <v>469</v>
      </c>
      <c r="H319" s="92" t="s">
        <v>470</v>
      </c>
      <c r="I319" s="93" t="s">
        <v>471</v>
      </c>
      <c r="J319" s="92" t="s">
        <v>472</v>
      </c>
      <c r="K319" s="93" t="s">
        <v>473</v>
      </c>
      <c r="L319" s="92">
        <v>86</v>
      </c>
      <c r="M319" s="92" t="s">
        <v>30</v>
      </c>
      <c r="N319" s="94" t="s">
        <v>543</v>
      </c>
      <c r="O319" s="91" t="s">
        <v>544</v>
      </c>
      <c r="P319" s="91" t="s">
        <v>615</v>
      </c>
      <c r="Q319" s="95" t="s">
        <v>616</v>
      </c>
      <c r="R319" s="96">
        <v>78</v>
      </c>
      <c r="S319" s="91" t="s">
        <v>30</v>
      </c>
      <c r="T319" s="1014" t="s">
        <v>673</v>
      </c>
      <c r="U319" s="98" t="s">
        <v>26</v>
      </c>
      <c r="V319" s="95" t="s">
        <v>674</v>
      </c>
      <c r="W319" s="100">
        <v>0.04</v>
      </c>
      <c r="X319" s="181">
        <v>100</v>
      </c>
      <c r="Y319" s="91" t="s">
        <v>30</v>
      </c>
      <c r="Z319" s="101" t="s">
        <v>246</v>
      </c>
      <c r="AA319" s="102"/>
      <c r="AB319" s="103"/>
      <c r="AC319" s="105" t="s">
        <v>526</v>
      </c>
      <c r="AD319" s="84" t="s">
        <v>369</v>
      </c>
      <c r="AE319" s="84" t="s">
        <v>370</v>
      </c>
      <c r="AF319" s="865" t="s">
        <v>2497</v>
      </c>
      <c r="AG319" s="98" t="s">
        <v>49</v>
      </c>
      <c r="AH319" s="250" t="s">
        <v>675</v>
      </c>
      <c r="AI319" s="251">
        <v>44046</v>
      </c>
      <c r="AJ319" s="251">
        <v>44104</v>
      </c>
      <c r="AK319" s="2">
        <f t="shared" si="18"/>
        <v>58</v>
      </c>
      <c r="AL319" s="106">
        <v>1</v>
      </c>
      <c r="AM319" s="107" t="s">
        <v>25</v>
      </c>
      <c r="AN319" s="94" t="s">
        <v>372</v>
      </c>
      <c r="AO319" s="105" t="s">
        <v>373</v>
      </c>
      <c r="AP319" s="94" t="s">
        <v>374</v>
      </c>
      <c r="AQ319" s="108" t="s">
        <v>495</v>
      </c>
    </row>
    <row r="320" spans="1:43" ht="81" customHeight="1" thickTop="1" thickBot="1" x14ac:dyDescent="0.3">
      <c r="A320" s="90" t="s">
        <v>464</v>
      </c>
      <c r="B320" s="91"/>
      <c r="C320" s="92" t="s">
        <v>465</v>
      </c>
      <c r="D320" s="92" t="s">
        <v>466</v>
      </c>
      <c r="E320" s="93" t="s">
        <v>467</v>
      </c>
      <c r="F320" s="92" t="s">
        <v>468</v>
      </c>
      <c r="G320" s="92" t="s">
        <v>469</v>
      </c>
      <c r="H320" s="92" t="s">
        <v>470</v>
      </c>
      <c r="I320" s="93" t="s">
        <v>471</v>
      </c>
      <c r="J320" s="92" t="s">
        <v>472</v>
      </c>
      <c r="K320" s="93" t="s">
        <v>473</v>
      </c>
      <c r="L320" s="92">
        <v>86</v>
      </c>
      <c r="M320" s="92" t="s">
        <v>30</v>
      </c>
      <c r="N320" s="94" t="s">
        <v>543</v>
      </c>
      <c r="O320" s="95" t="s">
        <v>544</v>
      </c>
      <c r="P320" s="91" t="s">
        <v>545</v>
      </c>
      <c r="Q320" s="95" t="s">
        <v>546</v>
      </c>
      <c r="R320" s="212">
        <v>85</v>
      </c>
      <c r="S320" s="91" t="s">
        <v>30</v>
      </c>
      <c r="T320" s="1018" t="s">
        <v>547</v>
      </c>
      <c r="U320" s="98" t="s">
        <v>26</v>
      </c>
      <c r="V320" s="93" t="s">
        <v>2035</v>
      </c>
      <c r="W320" s="100">
        <v>0.04</v>
      </c>
      <c r="X320" s="184">
        <v>100</v>
      </c>
      <c r="Y320" s="91" t="s">
        <v>30</v>
      </c>
      <c r="Z320" s="101" t="s">
        <v>246</v>
      </c>
      <c r="AA320" s="186"/>
      <c r="AB320" s="186"/>
      <c r="AC320" s="105" t="s">
        <v>527</v>
      </c>
      <c r="AD320" s="104" t="s">
        <v>479</v>
      </c>
      <c r="AE320" s="104" t="s">
        <v>480</v>
      </c>
      <c r="AF320" s="865" t="s">
        <v>2498</v>
      </c>
      <c r="AG320" s="98" t="s">
        <v>49</v>
      </c>
      <c r="AH320" s="189" t="s">
        <v>548</v>
      </c>
      <c r="AI320" s="187">
        <v>43892</v>
      </c>
      <c r="AJ320" s="187">
        <v>44165</v>
      </c>
      <c r="AK320" s="2">
        <f t="shared" si="18"/>
        <v>273</v>
      </c>
      <c r="AL320" s="106">
        <v>1</v>
      </c>
      <c r="AM320" s="107" t="s">
        <v>25</v>
      </c>
      <c r="AN320" s="105" t="s">
        <v>50</v>
      </c>
      <c r="AO320" s="105" t="s">
        <v>484</v>
      </c>
      <c r="AP320" s="105" t="s">
        <v>50</v>
      </c>
      <c r="AQ320" s="188" t="s">
        <v>484</v>
      </c>
    </row>
    <row r="321" spans="1:43" ht="85.5" customHeight="1" thickTop="1" thickBot="1" x14ac:dyDescent="0.3">
      <c r="A321" s="90" t="s">
        <v>464</v>
      </c>
      <c r="B321" s="91"/>
      <c r="C321" s="92" t="s">
        <v>465</v>
      </c>
      <c r="D321" s="92" t="s">
        <v>466</v>
      </c>
      <c r="E321" s="93" t="s">
        <v>467</v>
      </c>
      <c r="F321" s="92" t="s">
        <v>468</v>
      </c>
      <c r="G321" s="92" t="s">
        <v>469</v>
      </c>
      <c r="H321" s="92" t="s">
        <v>470</v>
      </c>
      <c r="I321" s="93" t="s">
        <v>471</v>
      </c>
      <c r="J321" s="92" t="s">
        <v>472</v>
      </c>
      <c r="K321" s="93" t="s">
        <v>473</v>
      </c>
      <c r="L321" s="92">
        <v>86</v>
      </c>
      <c r="M321" s="92" t="s">
        <v>30</v>
      </c>
      <c r="N321" s="94" t="s">
        <v>543</v>
      </c>
      <c r="O321" s="95" t="s">
        <v>544</v>
      </c>
      <c r="P321" s="91" t="s">
        <v>545</v>
      </c>
      <c r="Q321" s="95" t="s">
        <v>546</v>
      </c>
      <c r="R321" s="212">
        <v>85</v>
      </c>
      <c r="S321" s="91" t="s">
        <v>30</v>
      </c>
      <c r="T321" s="1018" t="s">
        <v>549</v>
      </c>
      <c r="U321" s="98" t="s">
        <v>26</v>
      </c>
      <c r="V321" s="93" t="s">
        <v>676</v>
      </c>
      <c r="W321" s="100">
        <v>0.04</v>
      </c>
      <c r="X321" s="184">
        <v>1</v>
      </c>
      <c r="Y321" s="91" t="s">
        <v>245</v>
      </c>
      <c r="Z321" s="101" t="s">
        <v>246</v>
      </c>
      <c r="AA321" s="186"/>
      <c r="AB321" s="186"/>
      <c r="AC321" s="105" t="s">
        <v>527</v>
      </c>
      <c r="AD321" s="104" t="s">
        <v>479</v>
      </c>
      <c r="AE321" s="104" t="s">
        <v>480</v>
      </c>
      <c r="AF321" s="873" t="s">
        <v>2499</v>
      </c>
      <c r="AG321" s="98" t="s">
        <v>49</v>
      </c>
      <c r="AH321" s="189" t="s">
        <v>550</v>
      </c>
      <c r="AI321" s="187">
        <v>43892</v>
      </c>
      <c r="AJ321" s="187">
        <v>44165</v>
      </c>
      <c r="AK321" s="2">
        <f t="shared" si="18"/>
        <v>273</v>
      </c>
      <c r="AL321" s="106">
        <v>1</v>
      </c>
      <c r="AM321" s="107" t="s">
        <v>25</v>
      </c>
      <c r="AN321" s="105" t="s">
        <v>50</v>
      </c>
      <c r="AO321" s="105" t="s">
        <v>484</v>
      </c>
      <c r="AP321" s="105" t="s">
        <v>50</v>
      </c>
      <c r="AQ321" s="188" t="s">
        <v>484</v>
      </c>
    </row>
    <row r="322" spans="1:43" ht="95.25" customHeight="1" thickTop="1" thickBot="1" x14ac:dyDescent="0.3">
      <c r="A322" s="90" t="s">
        <v>464</v>
      </c>
      <c r="B322" s="91"/>
      <c r="C322" s="92" t="s">
        <v>465</v>
      </c>
      <c r="D322" s="92" t="s">
        <v>466</v>
      </c>
      <c r="E322" s="93" t="s">
        <v>467</v>
      </c>
      <c r="F322" s="92" t="s">
        <v>468</v>
      </c>
      <c r="G322" s="92" t="s">
        <v>469</v>
      </c>
      <c r="H322" s="92" t="s">
        <v>470</v>
      </c>
      <c r="I322" s="93" t="s">
        <v>471</v>
      </c>
      <c r="J322" s="92" t="s">
        <v>472</v>
      </c>
      <c r="K322" s="93" t="s">
        <v>473</v>
      </c>
      <c r="L322" s="92">
        <v>86</v>
      </c>
      <c r="M322" s="92" t="s">
        <v>30</v>
      </c>
      <c r="N322" s="94" t="s">
        <v>543</v>
      </c>
      <c r="O322" s="95" t="s">
        <v>544</v>
      </c>
      <c r="P322" s="91" t="s">
        <v>545</v>
      </c>
      <c r="Q322" s="95" t="s">
        <v>546</v>
      </c>
      <c r="R322" s="212">
        <v>85</v>
      </c>
      <c r="S322" s="91" t="s">
        <v>30</v>
      </c>
      <c r="T322" s="1018" t="s">
        <v>551</v>
      </c>
      <c r="U322" s="98" t="s">
        <v>26</v>
      </c>
      <c r="V322" s="93" t="s">
        <v>677</v>
      </c>
      <c r="W322" s="100">
        <v>0.04</v>
      </c>
      <c r="X322" s="184">
        <v>3</v>
      </c>
      <c r="Y322" s="91" t="s">
        <v>245</v>
      </c>
      <c r="Z322" s="101" t="s">
        <v>246</v>
      </c>
      <c r="AA322" s="186"/>
      <c r="AB322" s="186"/>
      <c r="AC322" s="105" t="s">
        <v>527</v>
      </c>
      <c r="AD322" s="104" t="s">
        <v>479</v>
      </c>
      <c r="AE322" s="104" t="s">
        <v>480</v>
      </c>
      <c r="AF322" s="863" t="s">
        <v>2500</v>
      </c>
      <c r="AG322" s="98" t="s">
        <v>49</v>
      </c>
      <c r="AH322" s="193" t="s">
        <v>552</v>
      </c>
      <c r="AI322" s="187">
        <v>43892</v>
      </c>
      <c r="AJ322" s="187">
        <v>44165</v>
      </c>
      <c r="AK322" s="2">
        <f t="shared" si="18"/>
        <v>273</v>
      </c>
      <c r="AL322" s="106">
        <v>1</v>
      </c>
      <c r="AM322" s="107" t="s">
        <v>25</v>
      </c>
      <c r="AN322" s="105" t="s">
        <v>50</v>
      </c>
      <c r="AO322" s="105" t="s">
        <v>484</v>
      </c>
      <c r="AP322" s="105" t="s">
        <v>50</v>
      </c>
      <c r="AQ322" s="188" t="s">
        <v>484</v>
      </c>
    </row>
    <row r="323" spans="1:43" ht="84.75" customHeight="1" thickTop="1" thickBot="1" x14ac:dyDescent="0.3">
      <c r="A323" s="90" t="s">
        <v>464</v>
      </c>
      <c r="B323" s="91"/>
      <c r="C323" s="92" t="s">
        <v>465</v>
      </c>
      <c r="D323" s="92" t="s">
        <v>466</v>
      </c>
      <c r="E323" s="93" t="s">
        <v>467</v>
      </c>
      <c r="F323" s="92" t="s">
        <v>468</v>
      </c>
      <c r="G323" s="92" t="s">
        <v>469</v>
      </c>
      <c r="H323" s="92" t="s">
        <v>470</v>
      </c>
      <c r="I323" s="93" t="s">
        <v>471</v>
      </c>
      <c r="J323" s="92" t="s">
        <v>472</v>
      </c>
      <c r="K323" s="93" t="s">
        <v>473</v>
      </c>
      <c r="L323" s="92">
        <v>86</v>
      </c>
      <c r="M323" s="92" t="s">
        <v>30</v>
      </c>
      <c r="N323" s="94" t="s">
        <v>543</v>
      </c>
      <c r="O323" s="95" t="s">
        <v>544</v>
      </c>
      <c r="P323" s="91" t="s">
        <v>545</v>
      </c>
      <c r="Q323" s="95" t="s">
        <v>546</v>
      </c>
      <c r="R323" s="212">
        <v>85</v>
      </c>
      <c r="S323" s="91" t="s">
        <v>30</v>
      </c>
      <c r="T323" s="1018" t="s">
        <v>554</v>
      </c>
      <c r="U323" s="98" t="s">
        <v>26</v>
      </c>
      <c r="V323" s="93" t="s">
        <v>678</v>
      </c>
      <c r="W323" s="100">
        <v>0.04</v>
      </c>
      <c r="X323" s="184">
        <v>100</v>
      </c>
      <c r="Y323" s="91" t="s">
        <v>30</v>
      </c>
      <c r="Z323" s="101" t="s">
        <v>246</v>
      </c>
      <c r="AA323" s="186"/>
      <c r="AB323" s="186"/>
      <c r="AC323" s="105" t="s">
        <v>527</v>
      </c>
      <c r="AD323" s="104" t="s">
        <v>479</v>
      </c>
      <c r="AE323" s="104" t="s">
        <v>480</v>
      </c>
      <c r="AF323" s="9" t="s">
        <v>2501</v>
      </c>
      <c r="AG323" s="98" t="s">
        <v>49</v>
      </c>
      <c r="AH323" s="189" t="s">
        <v>555</v>
      </c>
      <c r="AI323" s="187">
        <v>43832</v>
      </c>
      <c r="AJ323" s="187">
        <v>44185</v>
      </c>
      <c r="AK323" s="2">
        <f t="shared" si="18"/>
        <v>353</v>
      </c>
      <c r="AL323" s="106">
        <v>1</v>
      </c>
      <c r="AM323" s="107" t="s">
        <v>265</v>
      </c>
      <c r="AN323" s="105" t="s">
        <v>50</v>
      </c>
      <c r="AO323" s="105" t="s">
        <v>484</v>
      </c>
      <c r="AP323" s="105" t="s">
        <v>50</v>
      </c>
      <c r="AQ323" s="188" t="s">
        <v>484</v>
      </c>
    </row>
    <row r="324" spans="1:43" ht="72.75" customHeight="1" thickTop="1" x14ac:dyDescent="0.25">
      <c r="A324" s="1152" t="s">
        <v>2032</v>
      </c>
      <c r="B324" s="1075"/>
      <c r="C324" s="1143" t="s">
        <v>465</v>
      </c>
      <c r="D324" s="1143" t="s">
        <v>466</v>
      </c>
      <c r="E324" s="1143" t="s">
        <v>467</v>
      </c>
      <c r="F324" s="1143" t="s">
        <v>468</v>
      </c>
      <c r="G324" s="1143" t="s">
        <v>469</v>
      </c>
      <c r="H324" s="1143" t="s">
        <v>470</v>
      </c>
      <c r="I324" s="1276" t="s">
        <v>471</v>
      </c>
      <c r="J324" s="1143" t="s">
        <v>472</v>
      </c>
      <c r="K324" s="1143" t="s">
        <v>473</v>
      </c>
      <c r="L324" s="1143">
        <v>86</v>
      </c>
      <c r="M324" s="1143" t="s">
        <v>30</v>
      </c>
      <c r="N324" s="1102" t="s">
        <v>543</v>
      </c>
      <c r="O324" s="1075" t="s">
        <v>544</v>
      </c>
      <c r="P324" s="1075" t="s">
        <v>615</v>
      </c>
      <c r="Q324" s="1075" t="s">
        <v>616</v>
      </c>
      <c r="R324" s="1072">
        <v>77</v>
      </c>
      <c r="S324" s="1075" t="s">
        <v>30</v>
      </c>
      <c r="T324" s="1331" t="s">
        <v>1887</v>
      </c>
      <c r="U324" s="1166" t="s">
        <v>26</v>
      </c>
      <c r="V324" s="1169" t="s">
        <v>753</v>
      </c>
      <c r="W324" s="1443">
        <v>0.02</v>
      </c>
      <c r="X324" s="1368">
        <v>100</v>
      </c>
      <c r="Y324" s="1368" t="s">
        <v>30</v>
      </c>
      <c r="Z324" s="1368" t="s">
        <v>246</v>
      </c>
      <c r="AA324" s="1368"/>
      <c r="AB324" s="1368"/>
      <c r="AC324" s="1169" t="s">
        <v>526</v>
      </c>
      <c r="AD324" s="1368" t="s">
        <v>369</v>
      </c>
      <c r="AE324" s="1368" t="s">
        <v>370</v>
      </c>
      <c r="AF324" s="9" t="s">
        <v>2502</v>
      </c>
      <c r="AG324" s="713" t="s">
        <v>49</v>
      </c>
      <c r="AH324" s="245" t="s">
        <v>754</v>
      </c>
      <c r="AI324" s="130">
        <v>43922</v>
      </c>
      <c r="AJ324" s="130">
        <v>44012</v>
      </c>
      <c r="AK324" s="824">
        <f>AJ324-AI324</f>
        <v>90</v>
      </c>
      <c r="AL324" s="827">
        <v>0.5</v>
      </c>
      <c r="AM324" s="830" t="s">
        <v>25</v>
      </c>
      <c r="AN324" s="693" t="s">
        <v>372</v>
      </c>
      <c r="AO324" s="725" t="s">
        <v>373</v>
      </c>
      <c r="AP324" s="693" t="s">
        <v>374</v>
      </c>
      <c r="AQ324" s="814" t="s">
        <v>495</v>
      </c>
    </row>
    <row r="325" spans="1:43" ht="80.25" customHeight="1" thickBot="1" x14ac:dyDescent="0.3">
      <c r="A325" s="1154"/>
      <c r="B325" s="1077"/>
      <c r="C325" s="1145"/>
      <c r="D325" s="1145"/>
      <c r="E325" s="1145"/>
      <c r="F325" s="1145"/>
      <c r="G325" s="1145"/>
      <c r="H325" s="1145"/>
      <c r="I325" s="1278"/>
      <c r="J325" s="1145"/>
      <c r="K325" s="1145"/>
      <c r="L325" s="1145"/>
      <c r="M325" s="1145"/>
      <c r="N325" s="1104"/>
      <c r="O325" s="1077"/>
      <c r="P325" s="1077"/>
      <c r="Q325" s="1077"/>
      <c r="R325" s="1074"/>
      <c r="S325" s="1077"/>
      <c r="T325" s="1329"/>
      <c r="U325" s="1168"/>
      <c r="V325" s="1171"/>
      <c r="W325" s="1444"/>
      <c r="X325" s="1370"/>
      <c r="Y325" s="1370"/>
      <c r="Z325" s="1370"/>
      <c r="AA325" s="1370"/>
      <c r="AB325" s="1370"/>
      <c r="AC325" s="1171"/>
      <c r="AD325" s="1370"/>
      <c r="AE325" s="1370"/>
      <c r="AF325" s="934" t="s">
        <v>2879</v>
      </c>
      <c r="AG325" s="715" t="s">
        <v>49</v>
      </c>
      <c r="AH325" s="246" t="s">
        <v>755</v>
      </c>
      <c r="AI325" s="135">
        <v>44013</v>
      </c>
      <c r="AJ325" s="135">
        <v>44104</v>
      </c>
      <c r="AK325" s="826">
        <f>AJ325-AI325</f>
        <v>91</v>
      </c>
      <c r="AL325" s="829">
        <v>0.5</v>
      </c>
      <c r="AM325" s="832" t="s">
        <v>25</v>
      </c>
      <c r="AN325" s="695" t="s">
        <v>372</v>
      </c>
      <c r="AO325" s="727" t="s">
        <v>373</v>
      </c>
      <c r="AP325" s="695" t="s">
        <v>374</v>
      </c>
      <c r="AQ325" s="816" t="s">
        <v>495</v>
      </c>
    </row>
    <row r="326" spans="1:43" ht="94.5" customHeight="1" thickTop="1" thickBot="1" x14ac:dyDescent="0.3">
      <c r="A326" s="264" t="s">
        <v>679</v>
      </c>
      <c r="B326" s="50" t="s">
        <v>680</v>
      </c>
      <c r="C326" s="48" t="s">
        <v>465</v>
      </c>
      <c r="D326" s="48" t="s">
        <v>466</v>
      </c>
      <c r="E326" s="48" t="s">
        <v>467</v>
      </c>
      <c r="F326" s="48" t="s">
        <v>468</v>
      </c>
      <c r="G326" s="48" t="s">
        <v>469</v>
      </c>
      <c r="H326" s="48" t="s">
        <v>470</v>
      </c>
      <c r="I326" s="47" t="s">
        <v>471</v>
      </c>
      <c r="J326" s="48" t="s">
        <v>472</v>
      </c>
      <c r="K326" s="48" t="s">
        <v>473</v>
      </c>
      <c r="L326" s="48">
        <v>86</v>
      </c>
      <c r="M326" s="48" t="s">
        <v>30</v>
      </c>
      <c r="N326" s="49" t="s">
        <v>672</v>
      </c>
      <c r="O326" s="50" t="s">
        <v>681</v>
      </c>
      <c r="P326" s="50" t="s">
        <v>682</v>
      </c>
      <c r="Q326" s="50" t="s">
        <v>683</v>
      </c>
      <c r="R326" s="204">
        <v>100</v>
      </c>
      <c r="S326" s="50" t="s">
        <v>30</v>
      </c>
      <c r="T326" s="1021" t="s">
        <v>684</v>
      </c>
      <c r="U326" s="713" t="s">
        <v>26</v>
      </c>
      <c r="V326" s="52" t="s">
        <v>685</v>
      </c>
      <c r="W326" s="53">
        <v>0.08</v>
      </c>
      <c r="X326" s="51">
        <v>25</v>
      </c>
      <c r="Y326" s="50" t="s">
        <v>30</v>
      </c>
      <c r="Z326" s="39" t="s">
        <v>246</v>
      </c>
      <c r="AA326" s="54"/>
      <c r="AB326" s="205"/>
      <c r="AC326" s="41" t="s">
        <v>526</v>
      </c>
      <c r="AD326" s="55" t="s">
        <v>686</v>
      </c>
      <c r="AE326" s="55" t="s">
        <v>687</v>
      </c>
      <c r="AF326" s="873" t="s">
        <v>2503</v>
      </c>
      <c r="AG326" s="40" t="s">
        <v>49</v>
      </c>
      <c r="AH326" s="693" t="s">
        <v>688</v>
      </c>
      <c r="AI326" s="821">
        <v>43832</v>
      </c>
      <c r="AJ326" s="821">
        <v>44196</v>
      </c>
      <c r="AK326" s="824">
        <f>AJ326-AI326</f>
        <v>364</v>
      </c>
      <c r="AL326" s="827">
        <v>1</v>
      </c>
      <c r="AM326" s="830" t="s">
        <v>265</v>
      </c>
      <c r="AN326" s="693" t="s">
        <v>689</v>
      </c>
      <c r="AO326" s="693" t="s">
        <v>690</v>
      </c>
      <c r="AP326" s="693" t="s">
        <v>691</v>
      </c>
      <c r="AQ326" s="131" t="s">
        <v>692</v>
      </c>
    </row>
    <row r="327" spans="1:43" ht="64.5" customHeight="1" thickTop="1" x14ac:dyDescent="0.25">
      <c r="A327" s="1152" t="s">
        <v>679</v>
      </c>
      <c r="B327" s="1075"/>
      <c r="C327" s="1143" t="s">
        <v>465</v>
      </c>
      <c r="D327" s="1143" t="s">
        <v>466</v>
      </c>
      <c r="E327" s="1143" t="s">
        <v>467</v>
      </c>
      <c r="F327" s="1143" t="s">
        <v>468</v>
      </c>
      <c r="G327" s="1143" t="s">
        <v>469</v>
      </c>
      <c r="H327" s="1143" t="s">
        <v>470</v>
      </c>
      <c r="I327" s="1276" t="s">
        <v>471</v>
      </c>
      <c r="J327" s="1143" t="s">
        <v>472</v>
      </c>
      <c r="K327" s="1276" t="s">
        <v>473</v>
      </c>
      <c r="L327" s="1143">
        <v>86</v>
      </c>
      <c r="M327" s="1143" t="s">
        <v>30</v>
      </c>
      <c r="N327" s="1102" t="s">
        <v>672</v>
      </c>
      <c r="O327" s="1075" t="s">
        <v>681</v>
      </c>
      <c r="P327" s="1075" t="s">
        <v>682</v>
      </c>
      <c r="Q327" s="1136" t="s">
        <v>683</v>
      </c>
      <c r="R327" s="1072">
        <v>100</v>
      </c>
      <c r="S327" s="1075" t="s">
        <v>30</v>
      </c>
      <c r="T327" s="1441" t="s">
        <v>693</v>
      </c>
      <c r="U327" s="1166" t="s">
        <v>26</v>
      </c>
      <c r="V327" s="1169" t="s">
        <v>694</v>
      </c>
      <c r="W327" s="1172">
        <v>0.1</v>
      </c>
      <c r="X327" s="1160">
        <v>33</v>
      </c>
      <c r="Y327" s="1075" t="s">
        <v>30</v>
      </c>
      <c r="Z327" s="1178" t="s">
        <v>246</v>
      </c>
      <c r="AA327" s="1273"/>
      <c r="AB327" s="1445">
        <v>400000000</v>
      </c>
      <c r="AC327" s="1187" t="s">
        <v>526</v>
      </c>
      <c r="AD327" s="1155" t="s">
        <v>686</v>
      </c>
      <c r="AE327" s="1155" t="s">
        <v>687</v>
      </c>
      <c r="AF327" s="867" t="s">
        <v>2504</v>
      </c>
      <c r="AG327" s="40" t="s">
        <v>49</v>
      </c>
      <c r="AH327" s="725" t="s">
        <v>695</v>
      </c>
      <c r="AI327" s="821">
        <v>43864</v>
      </c>
      <c r="AJ327" s="821">
        <v>44196</v>
      </c>
      <c r="AK327" s="824">
        <f t="shared" ref="AK327:AK345" si="19">AJ327-AI327</f>
        <v>332</v>
      </c>
      <c r="AL327" s="827">
        <v>0.5</v>
      </c>
      <c r="AM327" s="830" t="s">
        <v>25</v>
      </c>
      <c r="AN327" s="693" t="s">
        <v>689</v>
      </c>
      <c r="AO327" s="693" t="s">
        <v>690</v>
      </c>
      <c r="AP327" s="725" t="s">
        <v>696</v>
      </c>
      <c r="AQ327" s="42" t="s">
        <v>2038</v>
      </c>
    </row>
    <row r="328" spans="1:43" ht="68.25" customHeight="1" thickBot="1" x14ac:dyDescent="0.3">
      <c r="A328" s="1154"/>
      <c r="B328" s="1077"/>
      <c r="C328" s="1145"/>
      <c r="D328" s="1145"/>
      <c r="E328" s="1145"/>
      <c r="F328" s="1145"/>
      <c r="G328" s="1145"/>
      <c r="H328" s="1145"/>
      <c r="I328" s="1278"/>
      <c r="J328" s="1145"/>
      <c r="K328" s="1278"/>
      <c r="L328" s="1145"/>
      <c r="M328" s="1145"/>
      <c r="N328" s="1104"/>
      <c r="O328" s="1077"/>
      <c r="P328" s="1077"/>
      <c r="Q328" s="1142"/>
      <c r="R328" s="1074"/>
      <c r="S328" s="1077"/>
      <c r="T328" s="1442"/>
      <c r="U328" s="1168"/>
      <c r="V328" s="1171"/>
      <c r="W328" s="1174"/>
      <c r="X328" s="1162"/>
      <c r="Y328" s="1077"/>
      <c r="Z328" s="1180"/>
      <c r="AA328" s="1275"/>
      <c r="AB328" s="1446"/>
      <c r="AC328" s="1189"/>
      <c r="AD328" s="1157"/>
      <c r="AE328" s="1157"/>
      <c r="AF328" s="874" t="s">
        <v>2505</v>
      </c>
      <c r="AG328" s="45" t="s">
        <v>49</v>
      </c>
      <c r="AH328" s="727" t="s">
        <v>697</v>
      </c>
      <c r="AI328" s="823">
        <v>43864</v>
      </c>
      <c r="AJ328" s="823">
        <v>43921</v>
      </c>
      <c r="AK328" s="826">
        <f t="shared" si="19"/>
        <v>57</v>
      </c>
      <c r="AL328" s="829">
        <v>0.5</v>
      </c>
      <c r="AM328" s="832" t="s">
        <v>25</v>
      </c>
      <c r="AN328" s="695" t="s">
        <v>689</v>
      </c>
      <c r="AO328" s="695" t="s">
        <v>690</v>
      </c>
      <c r="AP328" s="727" t="s">
        <v>698</v>
      </c>
      <c r="AQ328" s="46" t="s">
        <v>699</v>
      </c>
    </row>
    <row r="329" spans="1:43" ht="69" customHeight="1" thickTop="1" x14ac:dyDescent="0.25">
      <c r="A329" s="1152" t="s">
        <v>679</v>
      </c>
      <c r="B329" s="1075"/>
      <c r="C329" s="1143" t="s">
        <v>465</v>
      </c>
      <c r="D329" s="1143" t="s">
        <v>466</v>
      </c>
      <c r="E329" s="1143" t="s">
        <v>467</v>
      </c>
      <c r="F329" s="1143" t="s">
        <v>468</v>
      </c>
      <c r="G329" s="1143" t="s">
        <v>469</v>
      </c>
      <c r="H329" s="1143" t="s">
        <v>470</v>
      </c>
      <c r="I329" s="1276" t="s">
        <v>471</v>
      </c>
      <c r="J329" s="1143" t="s">
        <v>472</v>
      </c>
      <c r="K329" s="1276" t="s">
        <v>473</v>
      </c>
      <c r="L329" s="1143">
        <v>86</v>
      </c>
      <c r="M329" s="1143" t="s">
        <v>30</v>
      </c>
      <c r="N329" s="1102" t="s">
        <v>672</v>
      </c>
      <c r="O329" s="1075" t="s">
        <v>681</v>
      </c>
      <c r="P329" s="1075" t="s">
        <v>700</v>
      </c>
      <c r="Q329" s="1136" t="s">
        <v>701</v>
      </c>
      <c r="R329" s="1072">
        <v>100</v>
      </c>
      <c r="S329" s="1075" t="s">
        <v>30</v>
      </c>
      <c r="T329" s="1441" t="s">
        <v>702</v>
      </c>
      <c r="U329" s="1166" t="s">
        <v>26</v>
      </c>
      <c r="V329" s="1169" t="s">
        <v>2039</v>
      </c>
      <c r="W329" s="1172">
        <v>0.06</v>
      </c>
      <c r="X329" s="1160">
        <v>25</v>
      </c>
      <c r="Y329" s="1075" t="s">
        <v>30</v>
      </c>
      <c r="Z329" s="1178" t="s">
        <v>31</v>
      </c>
      <c r="AA329" s="1273"/>
      <c r="AB329" s="1341"/>
      <c r="AC329" s="1187" t="s">
        <v>716</v>
      </c>
      <c r="AD329" s="1155" t="s">
        <v>686</v>
      </c>
      <c r="AE329" s="1155" t="s">
        <v>687</v>
      </c>
      <c r="AF329" s="867" t="s">
        <v>2506</v>
      </c>
      <c r="AG329" s="40" t="s">
        <v>49</v>
      </c>
      <c r="AH329" s="725" t="s">
        <v>703</v>
      </c>
      <c r="AI329" s="821">
        <v>43864</v>
      </c>
      <c r="AJ329" s="821">
        <v>44165</v>
      </c>
      <c r="AK329" s="824">
        <f t="shared" si="19"/>
        <v>301</v>
      </c>
      <c r="AL329" s="827">
        <v>0.5</v>
      </c>
      <c r="AM329" s="830" t="s">
        <v>25</v>
      </c>
      <c r="AN329" s="693" t="s">
        <v>689</v>
      </c>
      <c r="AO329" s="693" t="s">
        <v>690</v>
      </c>
      <c r="AP329" s="725" t="s">
        <v>704</v>
      </c>
      <c r="AQ329" s="42" t="s">
        <v>705</v>
      </c>
    </row>
    <row r="330" spans="1:43" ht="160.5" customHeight="1" thickBot="1" x14ac:dyDescent="0.3">
      <c r="A330" s="1154"/>
      <c r="B330" s="1077"/>
      <c r="C330" s="1145"/>
      <c r="D330" s="1145"/>
      <c r="E330" s="1145"/>
      <c r="F330" s="1145"/>
      <c r="G330" s="1145"/>
      <c r="H330" s="1145"/>
      <c r="I330" s="1278"/>
      <c r="J330" s="1145"/>
      <c r="K330" s="1278"/>
      <c r="L330" s="1145"/>
      <c r="M330" s="1145"/>
      <c r="N330" s="1104"/>
      <c r="O330" s="1077"/>
      <c r="P330" s="1077"/>
      <c r="Q330" s="1142"/>
      <c r="R330" s="1074"/>
      <c r="S330" s="1077"/>
      <c r="T330" s="1442"/>
      <c r="U330" s="1168"/>
      <c r="V330" s="1171"/>
      <c r="W330" s="1174"/>
      <c r="X330" s="1162"/>
      <c r="Y330" s="1077"/>
      <c r="Z330" s="1180"/>
      <c r="AA330" s="1275"/>
      <c r="AB330" s="1310"/>
      <c r="AC330" s="1189"/>
      <c r="AD330" s="1157"/>
      <c r="AE330" s="1157"/>
      <c r="AF330" s="863" t="s">
        <v>2507</v>
      </c>
      <c r="AG330" s="45" t="s">
        <v>49</v>
      </c>
      <c r="AH330" s="727" t="s">
        <v>706</v>
      </c>
      <c r="AI330" s="823">
        <v>43922</v>
      </c>
      <c r="AJ330" s="823">
        <v>44165</v>
      </c>
      <c r="AK330" s="826">
        <f t="shared" si="19"/>
        <v>243</v>
      </c>
      <c r="AL330" s="829">
        <v>0.5</v>
      </c>
      <c r="AM330" s="832" t="s">
        <v>25</v>
      </c>
      <c r="AN330" s="727" t="s">
        <v>704</v>
      </c>
      <c r="AO330" s="727" t="s">
        <v>705</v>
      </c>
      <c r="AP330" s="727" t="s">
        <v>707</v>
      </c>
      <c r="AQ330" s="46" t="s">
        <v>767</v>
      </c>
    </row>
    <row r="331" spans="1:43" ht="87.75" customHeight="1" thickTop="1" thickBot="1" x14ac:dyDescent="0.3">
      <c r="A331" s="90" t="s">
        <v>679</v>
      </c>
      <c r="B331" s="91"/>
      <c r="C331" s="92" t="s">
        <v>465</v>
      </c>
      <c r="D331" s="92" t="s">
        <v>466</v>
      </c>
      <c r="E331" s="93" t="s">
        <v>467</v>
      </c>
      <c r="F331" s="92" t="s">
        <v>468</v>
      </c>
      <c r="G331" s="92" t="s">
        <v>469</v>
      </c>
      <c r="H331" s="92" t="s">
        <v>470</v>
      </c>
      <c r="I331" s="93" t="s">
        <v>471</v>
      </c>
      <c r="J331" s="92" t="s">
        <v>472</v>
      </c>
      <c r="K331" s="93" t="s">
        <v>473</v>
      </c>
      <c r="L331" s="92">
        <v>86</v>
      </c>
      <c r="M331" s="93" t="s">
        <v>30</v>
      </c>
      <c r="N331" s="94" t="s">
        <v>672</v>
      </c>
      <c r="O331" s="91" t="s">
        <v>681</v>
      </c>
      <c r="P331" s="91" t="s">
        <v>682</v>
      </c>
      <c r="Q331" s="95" t="s">
        <v>683</v>
      </c>
      <c r="R331" s="96">
        <v>100</v>
      </c>
      <c r="S331" s="91" t="s">
        <v>30</v>
      </c>
      <c r="T331" s="1016" t="s">
        <v>708</v>
      </c>
      <c r="U331" s="98" t="s">
        <v>26</v>
      </c>
      <c r="V331" s="99" t="s">
        <v>2040</v>
      </c>
      <c r="W331" s="100">
        <v>0.05</v>
      </c>
      <c r="X331" s="181">
        <v>25</v>
      </c>
      <c r="Y331" s="91" t="s">
        <v>30</v>
      </c>
      <c r="Z331" s="101" t="s">
        <v>31</v>
      </c>
      <c r="AA331" s="102"/>
      <c r="AB331" s="103"/>
      <c r="AC331" s="105" t="s">
        <v>716</v>
      </c>
      <c r="AD331" s="104" t="s">
        <v>686</v>
      </c>
      <c r="AE331" s="104" t="s">
        <v>687</v>
      </c>
      <c r="AF331" s="865" t="s">
        <v>2508</v>
      </c>
      <c r="AG331" s="98" t="s">
        <v>49</v>
      </c>
      <c r="AH331" s="105" t="s">
        <v>709</v>
      </c>
      <c r="AI331" s="201">
        <v>43864</v>
      </c>
      <c r="AJ331" s="201">
        <v>44165</v>
      </c>
      <c r="AK331" s="2">
        <f t="shared" si="19"/>
        <v>301</v>
      </c>
      <c r="AL331" s="106">
        <v>1</v>
      </c>
      <c r="AM331" s="107" t="s">
        <v>25</v>
      </c>
      <c r="AN331" s="94" t="s">
        <v>689</v>
      </c>
      <c r="AO331" s="94" t="s">
        <v>690</v>
      </c>
      <c r="AP331" s="105" t="s">
        <v>710</v>
      </c>
      <c r="AQ331" s="188" t="s">
        <v>711</v>
      </c>
    </row>
    <row r="332" spans="1:43" ht="87.75" customHeight="1" thickTop="1" thickBot="1" x14ac:dyDescent="0.3">
      <c r="A332" s="90" t="s">
        <v>679</v>
      </c>
      <c r="B332" s="91"/>
      <c r="C332" s="92" t="s">
        <v>465</v>
      </c>
      <c r="D332" s="92" t="s">
        <v>466</v>
      </c>
      <c r="E332" s="93" t="s">
        <v>467</v>
      </c>
      <c r="F332" s="92" t="s">
        <v>468</v>
      </c>
      <c r="G332" s="92" t="s">
        <v>469</v>
      </c>
      <c r="H332" s="92" t="s">
        <v>470</v>
      </c>
      <c r="I332" s="93" t="s">
        <v>471</v>
      </c>
      <c r="J332" s="92" t="s">
        <v>472</v>
      </c>
      <c r="K332" s="93" t="s">
        <v>473</v>
      </c>
      <c r="L332" s="92">
        <v>86</v>
      </c>
      <c r="M332" s="93" t="s">
        <v>30</v>
      </c>
      <c r="N332" s="94" t="s">
        <v>672</v>
      </c>
      <c r="O332" s="91" t="s">
        <v>681</v>
      </c>
      <c r="P332" s="91" t="s">
        <v>712</v>
      </c>
      <c r="Q332" s="95" t="s">
        <v>713</v>
      </c>
      <c r="R332" s="96">
        <v>100</v>
      </c>
      <c r="S332" s="91" t="s">
        <v>30</v>
      </c>
      <c r="T332" s="1016" t="s">
        <v>714</v>
      </c>
      <c r="U332" s="98" t="s">
        <v>26</v>
      </c>
      <c r="V332" s="99" t="s">
        <v>2117</v>
      </c>
      <c r="W332" s="100">
        <v>0.05</v>
      </c>
      <c r="X332" s="181">
        <v>25</v>
      </c>
      <c r="Y332" s="91" t="s">
        <v>30</v>
      </c>
      <c r="Z332" s="101" t="s">
        <v>443</v>
      </c>
      <c r="AA332" s="102"/>
      <c r="AB332" s="103"/>
      <c r="AC332" s="105" t="s">
        <v>716</v>
      </c>
      <c r="AD332" s="104" t="s">
        <v>686</v>
      </c>
      <c r="AE332" s="104" t="s">
        <v>687</v>
      </c>
      <c r="AF332" s="865" t="s">
        <v>2509</v>
      </c>
      <c r="AG332" s="98" t="s">
        <v>49</v>
      </c>
      <c r="AH332" s="105" t="s">
        <v>715</v>
      </c>
      <c r="AI332" s="201">
        <v>43864</v>
      </c>
      <c r="AJ332" s="201">
        <v>44165</v>
      </c>
      <c r="AK332" s="2">
        <f t="shared" si="19"/>
        <v>301</v>
      </c>
      <c r="AL332" s="106">
        <v>1</v>
      </c>
      <c r="AM332" s="107" t="s">
        <v>25</v>
      </c>
      <c r="AN332" s="94" t="s">
        <v>689</v>
      </c>
      <c r="AO332" s="94" t="s">
        <v>690</v>
      </c>
      <c r="AP332" s="94" t="s">
        <v>691</v>
      </c>
      <c r="AQ332" s="108" t="s">
        <v>692</v>
      </c>
    </row>
    <row r="333" spans="1:43" ht="106.5" customHeight="1" thickTop="1" thickBot="1" x14ac:dyDescent="0.3">
      <c r="A333" s="260" t="s">
        <v>353</v>
      </c>
      <c r="B333" s="261"/>
      <c r="C333" s="262" t="s">
        <v>465</v>
      </c>
      <c r="D333" s="262" t="s">
        <v>466</v>
      </c>
      <c r="E333" s="262" t="s">
        <v>467</v>
      </c>
      <c r="F333" s="262" t="s">
        <v>538</v>
      </c>
      <c r="G333" s="262" t="s">
        <v>539</v>
      </c>
      <c r="H333" s="262" t="s">
        <v>540</v>
      </c>
      <c r="I333" s="263" t="s">
        <v>553</v>
      </c>
      <c r="J333" s="262" t="s">
        <v>541</v>
      </c>
      <c r="K333" s="262" t="s">
        <v>542</v>
      </c>
      <c r="L333" s="262">
        <v>81</v>
      </c>
      <c r="M333" s="262" t="s">
        <v>30</v>
      </c>
      <c r="N333" s="172" t="s">
        <v>717</v>
      </c>
      <c r="O333" s="261" t="s">
        <v>718</v>
      </c>
      <c r="P333" s="261" t="s">
        <v>719</v>
      </c>
      <c r="Q333" s="261" t="s">
        <v>720</v>
      </c>
      <c r="R333" s="266">
        <v>5</v>
      </c>
      <c r="S333" s="261" t="s">
        <v>30</v>
      </c>
      <c r="T333" s="1022" t="s">
        <v>721</v>
      </c>
      <c r="U333" s="745" t="s">
        <v>26</v>
      </c>
      <c r="V333" s="268" t="s">
        <v>756</v>
      </c>
      <c r="W333" s="269">
        <v>0.02</v>
      </c>
      <c r="X333" s="266">
        <v>100</v>
      </c>
      <c r="Y333" s="261" t="s">
        <v>30</v>
      </c>
      <c r="Z333" s="270" t="s">
        <v>246</v>
      </c>
      <c r="AA333" s="271"/>
      <c r="AB333" s="272"/>
      <c r="AC333" s="279" t="s">
        <v>526</v>
      </c>
      <c r="AD333" s="273" t="s">
        <v>369</v>
      </c>
      <c r="AE333" s="273" t="s">
        <v>370</v>
      </c>
      <c r="AF333" s="865" t="s">
        <v>2510</v>
      </c>
      <c r="AG333" s="267" t="s">
        <v>49</v>
      </c>
      <c r="AH333" s="274" t="s">
        <v>722</v>
      </c>
      <c r="AI333" s="275">
        <v>43831</v>
      </c>
      <c r="AJ333" s="275">
        <v>44196</v>
      </c>
      <c r="AK333" s="276">
        <f t="shared" si="19"/>
        <v>365</v>
      </c>
      <c r="AL333" s="277">
        <v>1</v>
      </c>
      <c r="AM333" s="278" t="s">
        <v>265</v>
      </c>
      <c r="AN333" s="734" t="s">
        <v>723</v>
      </c>
      <c r="AO333" s="752" t="s">
        <v>724</v>
      </c>
      <c r="AP333" s="734" t="s">
        <v>725</v>
      </c>
      <c r="AQ333" s="280" t="s">
        <v>726</v>
      </c>
    </row>
    <row r="334" spans="1:43" ht="93.75" customHeight="1" thickTop="1" thickBot="1" x14ac:dyDescent="0.3">
      <c r="A334" s="90" t="s">
        <v>353</v>
      </c>
      <c r="B334" s="91"/>
      <c r="C334" s="92" t="s">
        <v>465</v>
      </c>
      <c r="D334" s="92" t="s">
        <v>466</v>
      </c>
      <c r="E334" s="93" t="s">
        <v>467</v>
      </c>
      <c r="F334" s="92" t="s">
        <v>538</v>
      </c>
      <c r="G334" s="92" t="s">
        <v>539</v>
      </c>
      <c r="H334" s="92" t="s">
        <v>540</v>
      </c>
      <c r="I334" s="93" t="s">
        <v>553</v>
      </c>
      <c r="J334" s="92" t="s">
        <v>541</v>
      </c>
      <c r="K334" s="92" t="s">
        <v>542</v>
      </c>
      <c r="L334" s="92">
        <v>81</v>
      </c>
      <c r="M334" s="93" t="s">
        <v>30</v>
      </c>
      <c r="N334" s="94" t="s">
        <v>717</v>
      </c>
      <c r="O334" s="91" t="s">
        <v>718</v>
      </c>
      <c r="P334" s="91" t="s">
        <v>719</v>
      </c>
      <c r="Q334" s="95" t="s">
        <v>727</v>
      </c>
      <c r="R334" s="96">
        <v>5</v>
      </c>
      <c r="S334" s="91" t="s">
        <v>30</v>
      </c>
      <c r="T334" s="1014" t="s">
        <v>728</v>
      </c>
      <c r="U334" s="98" t="s">
        <v>26</v>
      </c>
      <c r="V334" s="99" t="s">
        <v>729</v>
      </c>
      <c r="W334" s="100">
        <v>0.02</v>
      </c>
      <c r="X334" s="96">
        <v>25</v>
      </c>
      <c r="Y334" s="91" t="s">
        <v>30</v>
      </c>
      <c r="Z334" s="101" t="s">
        <v>246</v>
      </c>
      <c r="AA334" s="102"/>
      <c r="AB334" s="103"/>
      <c r="AC334" s="105" t="s">
        <v>526</v>
      </c>
      <c r="AD334" s="104" t="s">
        <v>369</v>
      </c>
      <c r="AE334" s="104" t="s">
        <v>370</v>
      </c>
      <c r="AF334" s="865" t="s">
        <v>2511</v>
      </c>
      <c r="AG334" s="98" t="s">
        <v>49</v>
      </c>
      <c r="AH334" s="105" t="s">
        <v>730</v>
      </c>
      <c r="AI334" s="201">
        <v>43843</v>
      </c>
      <c r="AJ334" s="201">
        <v>44195</v>
      </c>
      <c r="AK334" s="824">
        <f t="shared" si="19"/>
        <v>352</v>
      </c>
      <c r="AL334" s="106">
        <v>1</v>
      </c>
      <c r="AM334" s="107" t="s">
        <v>265</v>
      </c>
      <c r="AN334" s="693" t="s">
        <v>723</v>
      </c>
      <c r="AO334" s="725" t="s">
        <v>724</v>
      </c>
      <c r="AP334" s="94"/>
      <c r="AQ334" s="108"/>
    </row>
    <row r="335" spans="1:43" ht="72.75" customHeight="1" thickTop="1" thickBot="1" x14ac:dyDescent="0.3">
      <c r="A335" s="137" t="s">
        <v>353</v>
      </c>
      <c r="B335" s="138"/>
      <c r="C335" s="139" t="s">
        <v>465</v>
      </c>
      <c r="D335" s="139" t="s">
        <v>466</v>
      </c>
      <c r="E335" s="140" t="s">
        <v>467</v>
      </c>
      <c r="F335" s="139" t="s">
        <v>538</v>
      </c>
      <c r="G335" s="139" t="s">
        <v>539</v>
      </c>
      <c r="H335" s="139" t="s">
        <v>540</v>
      </c>
      <c r="I335" s="140" t="s">
        <v>553</v>
      </c>
      <c r="J335" s="139" t="s">
        <v>541</v>
      </c>
      <c r="K335" s="139" t="s">
        <v>542</v>
      </c>
      <c r="L335" s="139">
        <v>81</v>
      </c>
      <c r="M335" s="140" t="s">
        <v>30</v>
      </c>
      <c r="N335" s="127" t="s">
        <v>717</v>
      </c>
      <c r="O335" s="138" t="s">
        <v>718</v>
      </c>
      <c r="P335" s="138" t="s">
        <v>719</v>
      </c>
      <c r="Q335" s="141" t="s">
        <v>727</v>
      </c>
      <c r="R335" s="142">
        <v>5</v>
      </c>
      <c r="S335" s="143" t="s">
        <v>30</v>
      </c>
      <c r="T335" s="1015" t="s">
        <v>731</v>
      </c>
      <c r="U335" s="144" t="s">
        <v>26</v>
      </c>
      <c r="V335" s="145" t="s">
        <v>732</v>
      </c>
      <c r="W335" s="146">
        <v>0.02</v>
      </c>
      <c r="X335" s="281">
        <v>40</v>
      </c>
      <c r="Y335" s="147" t="s">
        <v>245</v>
      </c>
      <c r="Z335" s="148" t="s">
        <v>246</v>
      </c>
      <c r="AA335" s="149"/>
      <c r="AB335" s="150"/>
      <c r="AC335" s="153" t="s">
        <v>526</v>
      </c>
      <c r="AD335" s="104" t="s">
        <v>369</v>
      </c>
      <c r="AE335" s="104" t="s">
        <v>370</v>
      </c>
      <c r="AF335" s="873" t="s">
        <v>2512</v>
      </c>
      <c r="AG335" s="152" t="s">
        <v>49</v>
      </c>
      <c r="AH335" s="751" t="s">
        <v>732</v>
      </c>
      <c r="AI335" s="821">
        <v>43831</v>
      </c>
      <c r="AJ335" s="821">
        <v>43889</v>
      </c>
      <c r="AK335" s="824">
        <f t="shared" si="19"/>
        <v>58</v>
      </c>
      <c r="AL335" s="87">
        <v>1</v>
      </c>
      <c r="AM335" s="88" t="s">
        <v>265</v>
      </c>
      <c r="AN335" s="693" t="s">
        <v>723</v>
      </c>
      <c r="AO335" s="725" t="s">
        <v>724</v>
      </c>
      <c r="AP335" s="733" t="s">
        <v>757</v>
      </c>
      <c r="AQ335" s="89" t="s">
        <v>733</v>
      </c>
    </row>
    <row r="336" spans="1:43" ht="54.75" customHeight="1" thickTop="1" x14ac:dyDescent="0.25">
      <c r="A336" s="1152" t="s">
        <v>353</v>
      </c>
      <c r="B336" s="1075"/>
      <c r="C336" s="1143" t="s">
        <v>465</v>
      </c>
      <c r="D336" s="1143" t="s">
        <v>466</v>
      </c>
      <c r="E336" s="1143" t="s">
        <v>467</v>
      </c>
      <c r="F336" s="1143" t="s">
        <v>538</v>
      </c>
      <c r="G336" s="1143" t="s">
        <v>539</v>
      </c>
      <c r="H336" s="1143" t="s">
        <v>540</v>
      </c>
      <c r="I336" s="1276" t="s">
        <v>553</v>
      </c>
      <c r="J336" s="1143" t="s">
        <v>541</v>
      </c>
      <c r="K336" s="1143" t="s">
        <v>542</v>
      </c>
      <c r="L336" s="1143">
        <v>81</v>
      </c>
      <c r="M336" s="1143" t="s">
        <v>30</v>
      </c>
      <c r="N336" s="1102" t="s">
        <v>717</v>
      </c>
      <c r="O336" s="1075" t="s">
        <v>718</v>
      </c>
      <c r="P336" s="1075" t="s">
        <v>719</v>
      </c>
      <c r="Q336" s="1075" t="s">
        <v>720</v>
      </c>
      <c r="R336" s="1072">
        <v>5</v>
      </c>
      <c r="S336" s="1075" t="s">
        <v>30</v>
      </c>
      <c r="T336" s="1331" t="s">
        <v>734</v>
      </c>
      <c r="U336" s="1166" t="s">
        <v>26</v>
      </c>
      <c r="V336" s="1169" t="s">
        <v>735</v>
      </c>
      <c r="W336" s="1172">
        <v>0.01</v>
      </c>
      <c r="X336" s="1072">
        <v>25</v>
      </c>
      <c r="Y336" s="1075" t="s">
        <v>30</v>
      </c>
      <c r="Z336" s="1178" t="s">
        <v>246</v>
      </c>
      <c r="AA336" s="1273"/>
      <c r="AB336" s="1341"/>
      <c r="AC336" s="1187" t="s">
        <v>526</v>
      </c>
      <c r="AD336" s="1155" t="s">
        <v>369</v>
      </c>
      <c r="AE336" s="1155" t="s">
        <v>370</v>
      </c>
      <c r="AF336" s="864" t="s">
        <v>2513</v>
      </c>
      <c r="AG336" s="40" t="s">
        <v>49</v>
      </c>
      <c r="AH336" s="725" t="s">
        <v>736</v>
      </c>
      <c r="AI336" s="821">
        <v>43843</v>
      </c>
      <c r="AJ336" s="821">
        <v>43902</v>
      </c>
      <c r="AK336" s="824">
        <f t="shared" si="19"/>
        <v>59</v>
      </c>
      <c r="AL336" s="827">
        <v>0.25</v>
      </c>
      <c r="AM336" s="830" t="s">
        <v>25</v>
      </c>
      <c r="AN336" s="693" t="s">
        <v>723</v>
      </c>
      <c r="AO336" s="725" t="s">
        <v>724</v>
      </c>
      <c r="AP336" s="1102" t="s">
        <v>2864</v>
      </c>
      <c r="AQ336" s="1447" t="s">
        <v>2865</v>
      </c>
    </row>
    <row r="337" spans="1:43" ht="42" customHeight="1" x14ac:dyDescent="0.25">
      <c r="A337" s="1153"/>
      <c r="B337" s="1076"/>
      <c r="C337" s="1144"/>
      <c r="D337" s="1144"/>
      <c r="E337" s="1144"/>
      <c r="F337" s="1144"/>
      <c r="G337" s="1144"/>
      <c r="H337" s="1144"/>
      <c r="I337" s="1277"/>
      <c r="J337" s="1144"/>
      <c r="K337" s="1144"/>
      <c r="L337" s="1144"/>
      <c r="M337" s="1144"/>
      <c r="N337" s="1103"/>
      <c r="O337" s="1076"/>
      <c r="P337" s="1076"/>
      <c r="Q337" s="1076"/>
      <c r="R337" s="1073"/>
      <c r="S337" s="1076"/>
      <c r="T337" s="1332"/>
      <c r="U337" s="1167"/>
      <c r="V337" s="1170"/>
      <c r="W337" s="1173"/>
      <c r="X337" s="1073"/>
      <c r="Y337" s="1076"/>
      <c r="Z337" s="1179"/>
      <c r="AA337" s="1274"/>
      <c r="AB337" s="1342"/>
      <c r="AC337" s="1188"/>
      <c r="AD337" s="1156"/>
      <c r="AE337" s="1156"/>
      <c r="AF337" s="16" t="s">
        <v>2514</v>
      </c>
      <c r="AG337" s="43" t="s">
        <v>49</v>
      </c>
      <c r="AH337" s="726" t="s">
        <v>737</v>
      </c>
      <c r="AI337" s="822">
        <v>43891</v>
      </c>
      <c r="AJ337" s="822">
        <v>43902</v>
      </c>
      <c r="AK337" s="825">
        <f t="shared" si="19"/>
        <v>11</v>
      </c>
      <c r="AL337" s="828">
        <v>0.25</v>
      </c>
      <c r="AM337" s="831" t="s">
        <v>25</v>
      </c>
      <c r="AN337" s="694" t="s">
        <v>723</v>
      </c>
      <c r="AO337" s="726" t="s">
        <v>724</v>
      </c>
      <c r="AP337" s="1103"/>
      <c r="AQ337" s="1448"/>
    </row>
    <row r="338" spans="1:43" ht="49.5" customHeight="1" thickBot="1" x14ac:dyDescent="0.3">
      <c r="A338" s="1154"/>
      <c r="B338" s="1077"/>
      <c r="C338" s="1145"/>
      <c r="D338" s="1145"/>
      <c r="E338" s="1145"/>
      <c r="F338" s="1145"/>
      <c r="G338" s="1145"/>
      <c r="H338" s="1145"/>
      <c r="I338" s="1278"/>
      <c r="J338" s="1145"/>
      <c r="K338" s="1145"/>
      <c r="L338" s="1145"/>
      <c r="M338" s="1145"/>
      <c r="N338" s="1104"/>
      <c r="O338" s="1077"/>
      <c r="P338" s="1077"/>
      <c r="Q338" s="1077"/>
      <c r="R338" s="1074"/>
      <c r="S338" s="1077"/>
      <c r="T338" s="1329"/>
      <c r="U338" s="1168"/>
      <c r="V338" s="1171"/>
      <c r="W338" s="1174"/>
      <c r="X338" s="1074"/>
      <c r="Y338" s="1077"/>
      <c r="Z338" s="1180"/>
      <c r="AA338" s="1275"/>
      <c r="AB338" s="1310"/>
      <c r="AC338" s="1189"/>
      <c r="AD338" s="1157"/>
      <c r="AE338" s="1157"/>
      <c r="AF338" s="863" t="s">
        <v>2515</v>
      </c>
      <c r="AG338" s="45" t="s">
        <v>49</v>
      </c>
      <c r="AH338" s="727" t="s">
        <v>738</v>
      </c>
      <c r="AI338" s="823">
        <v>43540</v>
      </c>
      <c r="AJ338" s="823">
        <v>44196</v>
      </c>
      <c r="AK338" s="826">
        <f t="shared" si="19"/>
        <v>656</v>
      </c>
      <c r="AL338" s="829">
        <v>0.5</v>
      </c>
      <c r="AM338" s="832" t="s">
        <v>265</v>
      </c>
      <c r="AN338" s="695" t="s">
        <v>723</v>
      </c>
      <c r="AO338" s="727" t="s">
        <v>724</v>
      </c>
      <c r="AP338" s="1104"/>
      <c r="AQ338" s="1449"/>
    </row>
    <row r="339" spans="1:43" ht="116.25" customHeight="1" thickTop="1" x14ac:dyDescent="0.25">
      <c r="A339" s="1152" t="s">
        <v>353</v>
      </c>
      <c r="B339" s="1075"/>
      <c r="C339" s="1143" t="s">
        <v>465</v>
      </c>
      <c r="D339" s="1143" t="s">
        <v>466</v>
      </c>
      <c r="E339" s="1143" t="s">
        <v>467</v>
      </c>
      <c r="F339" s="1143" t="s">
        <v>538</v>
      </c>
      <c r="G339" s="1143" t="s">
        <v>539</v>
      </c>
      <c r="H339" s="1143" t="s">
        <v>540</v>
      </c>
      <c r="I339" s="1276" t="s">
        <v>553</v>
      </c>
      <c r="J339" s="1143" t="s">
        <v>541</v>
      </c>
      <c r="K339" s="1143" t="s">
        <v>542</v>
      </c>
      <c r="L339" s="1143">
        <v>81</v>
      </c>
      <c r="M339" s="1143" t="s">
        <v>30</v>
      </c>
      <c r="N339" s="1102" t="s">
        <v>717</v>
      </c>
      <c r="O339" s="1075" t="s">
        <v>718</v>
      </c>
      <c r="P339" s="1075" t="s">
        <v>719</v>
      </c>
      <c r="Q339" s="1075" t="s">
        <v>727</v>
      </c>
      <c r="R339" s="1072">
        <v>5</v>
      </c>
      <c r="S339" s="1075" t="s">
        <v>30</v>
      </c>
      <c r="T339" s="1331" t="s">
        <v>739</v>
      </c>
      <c r="U339" s="1166" t="s">
        <v>26</v>
      </c>
      <c r="V339" s="1169" t="s">
        <v>740</v>
      </c>
      <c r="W339" s="1172">
        <v>0.02</v>
      </c>
      <c r="X339" s="1072">
        <v>20</v>
      </c>
      <c r="Y339" s="1075" t="s">
        <v>30</v>
      </c>
      <c r="Z339" s="1178" t="s">
        <v>246</v>
      </c>
      <c r="AA339" s="1273"/>
      <c r="AB339" s="1341"/>
      <c r="AC339" s="1187" t="s">
        <v>526</v>
      </c>
      <c r="AD339" s="1155" t="s">
        <v>369</v>
      </c>
      <c r="AE339" s="1155" t="s">
        <v>370</v>
      </c>
      <c r="AF339" s="871" t="s">
        <v>2516</v>
      </c>
      <c r="AG339" s="40" t="s">
        <v>49</v>
      </c>
      <c r="AH339" s="725" t="s">
        <v>758</v>
      </c>
      <c r="AI339" s="821">
        <v>43850</v>
      </c>
      <c r="AJ339" s="821">
        <v>43860</v>
      </c>
      <c r="AK339" s="824">
        <f t="shared" si="19"/>
        <v>10</v>
      </c>
      <c r="AL339" s="827">
        <v>0.5</v>
      </c>
      <c r="AM339" s="830" t="s">
        <v>25</v>
      </c>
      <c r="AN339" s="693" t="s">
        <v>723</v>
      </c>
      <c r="AO339" s="725" t="s">
        <v>724</v>
      </c>
      <c r="AP339" s="693" t="s">
        <v>759</v>
      </c>
      <c r="AQ339" s="131" t="s">
        <v>741</v>
      </c>
    </row>
    <row r="340" spans="1:43" ht="68.25" customHeight="1" thickBot="1" x14ac:dyDescent="0.3">
      <c r="A340" s="1154"/>
      <c r="B340" s="1077"/>
      <c r="C340" s="1145"/>
      <c r="D340" s="1145"/>
      <c r="E340" s="1145"/>
      <c r="F340" s="1145"/>
      <c r="G340" s="1145"/>
      <c r="H340" s="1145"/>
      <c r="I340" s="1278"/>
      <c r="J340" s="1145"/>
      <c r="K340" s="1145"/>
      <c r="L340" s="1145"/>
      <c r="M340" s="1145"/>
      <c r="N340" s="1104"/>
      <c r="O340" s="1077"/>
      <c r="P340" s="1077"/>
      <c r="Q340" s="1077"/>
      <c r="R340" s="1074"/>
      <c r="S340" s="1077"/>
      <c r="T340" s="1329"/>
      <c r="U340" s="1168"/>
      <c r="V340" s="1171"/>
      <c r="W340" s="1174"/>
      <c r="X340" s="1074"/>
      <c r="Y340" s="1077"/>
      <c r="Z340" s="1180"/>
      <c r="AA340" s="1275"/>
      <c r="AB340" s="1310"/>
      <c r="AC340" s="1189"/>
      <c r="AD340" s="1157"/>
      <c r="AE340" s="1157"/>
      <c r="AF340" s="864" t="s">
        <v>2517</v>
      </c>
      <c r="AG340" s="45" t="s">
        <v>49</v>
      </c>
      <c r="AH340" s="727" t="s">
        <v>762</v>
      </c>
      <c r="AI340" s="823">
        <v>43831</v>
      </c>
      <c r="AJ340" s="823">
        <v>44196</v>
      </c>
      <c r="AK340" s="826">
        <f t="shared" si="19"/>
        <v>365</v>
      </c>
      <c r="AL340" s="829">
        <v>0.5</v>
      </c>
      <c r="AM340" s="832" t="s">
        <v>265</v>
      </c>
      <c r="AN340" s="695" t="s">
        <v>723</v>
      </c>
      <c r="AO340" s="727" t="s">
        <v>724</v>
      </c>
      <c r="AP340" s="695" t="s">
        <v>760</v>
      </c>
      <c r="AQ340" s="136" t="s">
        <v>2041</v>
      </c>
    </row>
    <row r="341" spans="1:43" ht="78" customHeight="1" thickTop="1" thickBot="1" x14ac:dyDescent="0.3">
      <c r="A341" s="260" t="s">
        <v>353</v>
      </c>
      <c r="B341" s="261"/>
      <c r="C341" s="262" t="s">
        <v>465</v>
      </c>
      <c r="D341" s="262" t="s">
        <v>466</v>
      </c>
      <c r="E341" s="263" t="s">
        <v>467</v>
      </c>
      <c r="F341" s="262" t="s">
        <v>538</v>
      </c>
      <c r="G341" s="262" t="s">
        <v>539</v>
      </c>
      <c r="H341" s="262" t="s">
        <v>540</v>
      </c>
      <c r="I341" s="263" t="s">
        <v>553</v>
      </c>
      <c r="J341" s="262" t="s">
        <v>541</v>
      </c>
      <c r="K341" s="262" t="s">
        <v>542</v>
      </c>
      <c r="L341" s="262">
        <v>81</v>
      </c>
      <c r="M341" s="263" t="s">
        <v>30</v>
      </c>
      <c r="N341" s="172" t="s">
        <v>717</v>
      </c>
      <c r="O341" s="261" t="s">
        <v>718</v>
      </c>
      <c r="P341" s="261" t="s">
        <v>719</v>
      </c>
      <c r="Q341" s="282" t="s">
        <v>727</v>
      </c>
      <c r="R341" s="266">
        <v>5</v>
      </c>
      <c r="S341" s="283" t="s">
        <v>30</v>
      </c>
      <c r="T341" s="1023" t="s">
        <v>742</v>
      </c>
      <c r="U341" s="284" t="s">
        <v>26</v>
      </c>
      <c r="V341" s="268" t="s">
        <v>743</v>
      </c>
      <c r="W341" s="285">
        <v>0.02</v>
      </c>
      <c r="X341" s="286">
        <v>30</v>
      </c>
      <c r="Y341" s="287" t="s">
        <v>245</v>
      </c>
      <c r="Z341" s="288" t="s">
        <v>246</v>
      </c>
      <c r="AA341" s="271"/>
      <c r="AB341" s="272"/>
      <c r="AC341" s="279" t="s">
        <v>526</v>
      </c>
      <c r="AD341" s="273" t="s">
        <v>369</v>
      </c>
      <c r="AE341" s="273" t="s">
        <v>370</v>
      </c>
      <c r="AF341" s="865" t="s">
        <v>2518</v>
      </c>
      <c r="AG341" s="267" t="s">
        <v>49</v>
      </c>
      <c r="AH341" s="105" t="s">
        <v>763</v>
      </c>
      <c r="AI341" s="201">
        <v>43831</v>
      </c>
      <c r="AJ341" s="201">
        <v>44195</v>
      </c>
      <c r="AK341" s="2">
        <f t="shared" si="19"/>
        <v>364</v>
      </c>
      <c r="AL341" s="106">
        <v>1</v>
      </c>
      <c r="AM341" s="107" t="s">
        <v>265</v>
      </c>
      <c r="AN341" s="94" t="s">
        <v>723</v>
      </c>
      <c r="AO341" s="105" t="s">
        <v>724</v>
      </c>
      <c r="AP341" s="94" t="s">
        <v>725</v>
      </c>
      <c r="AQ341" s="131"/>
    </row>
    <row r="342" spans="1:43" ht="163.5" thickTop="1" thickBot="1" x14ac:dyDescent="0.3">
      <c r="A342" s="260" t="s">
        <v>353</v>
      </c>
      <c r="B342" s="261"/>
      <c r="C342" s="262" t="s">
        <v>465</v>
      </c>
      <c r="D342" s="262" t="s">
        <v>466</v>
      </c>
      <c r="E342" s="263" t="s">
        <v>467</v>
      </c>
      <c r="F342" s="262" t="s">
        <v>538</v>
      </c>
      <c r="G342" s="262" t="s">
        <v>539</v>
      </c>
      <c r="H342" s="262" t="s">
        <v>540</v>
      </c>
      <c r="I342" s="263" t="s">
        <v>553</v>
      </c>
      <c r="J342" s="262" t="s">
        <v>541</v>
      </c>
      <c r="K342" s="262" t="s">
        <v>542</v>
      </c>
      <c r="L342" s="262">
        <v>81</v>
      </c>
      <c r="M342" s="263" t="s">
        <v>30</v>
      </c>
      <c r="N342" s="172" t="s">
        <v>717</v>
      </c>
      <c r="O342" s="261" t="s">
        <v>718</v>
      </c>
      <c r="P342" s="261" t="s">
        <v>719</v>
      </c>
      <c r="Q342" s="282" t="s">
        <v>727</v>
      </c>
      <c r="R342" s="266">
        <v>5</v>
      </c>
      <c r="S342" s="283" t="s">
        <v>30</v>
      </c>
      <c r="T342" s="1023" t="s">
        <v>744</v>
      </c>
      <c r="U342" s="284" t="s">
        <v>26</v>
      </c>
      <c r="V342" s="268" t="s">
        <v>745</v>
      </c>
      <c r="W342" s="285">
        <v>0.02</v>
      </c>
      <c r="X342" s="286">
        <v>100</v>
      </c>
      <c r="Y342" s="287" t="s">
        <v>30</v>
      </c>
      <c r="Z342" s="288" t="s">
        <v>246</v>
      </c>
      <c r="AA342" s="271"/>
      <c r="AB342" s="272"/>
      <c r="AC342" s="279" t="s">
        <v>526</v>
      </c>
      <c r="AD342" s="273" t="s">
        <v>369</v>
      </c>
      <c r="AE342" s="273" t="s">
        <v>370</v>
      </c>
      <c r="AF342" s="873" t="s">
        <v>2519</v>
      </c>
      <c r="AG342" s="267" t="s">
        <v>49</v>
      </c>
      <c r="AH342" s="105" t="s">
        <v>761</v>
      </c>
      <c r="AI342" s="201">
        <v>43843</v>
      </c>
      <c r="AJ342" s="201">
        <v>44196</v>
      </c>
      <c r="AK342" s="2">
        <f t="shared" si="19"/>
        <v>353</v>
      </c>
      <c r="AL342" s="106">
        <v>1</v>
      </c>
      <c r="AM342" s="107" t="s">
        <v>265</v>
      </c>
      <c r="AN342" s="693" t="s">
        <v>723</v>
      </c>
      <c r="AO342" s="725" t="s">
        <v>724</v>
      </c>
      <c r="AP342" s="693" t="s">
        <v>764</v>
      </c>
      <c r="AQ342" s="131" t="s">
        <v>746</v>
      </c>
    </row>
    <row r="343" spans="1:43" ht="76.5" customHeight="1" thickTop="1" thickBot="1" x14ac:dyDescent="0.3">
      <c r="A343" s="71" t="s">
        <v>353</v>
      </c>
      <c r="B343" s="72"/>
      <c r="C343" s="73" t="s">
        <v>465</v>
      </c>
      <c r="D343" s="73" t="s">
        <v>466</v>
      </c>
      <c r="E343" s="74" t="s">
        <v>467</v>
      </c>
      <c r="F343" s="73" t="s">
        <v>538</v>
      </c>
      <c r="G343" s="73" t="s">
        <v>539</v>
      </c>
      <c r="H343" s="73" t="s">
        <v>540</v>
      </c>
      <c r="I343" s="74" t="s">
        <v>553</v>
      </c>
      <c r="J343" s="73" t="s">
        <v>541</v>
      </c>
      <c r="K343" s="73" t="s">
        <v>542</v>
      </c>
      <c r="L343" s="73">
        <v>81</v>
      </c>
      <c r="M343" s="74" t="s">
        <v>30</v>
      </c>
      <c r="N343" s="75" t="s">
        <v>717</v>
      </c>
      <c r="O343" s="72" t="s">
        <v>718</v>
      </c>
      <c r="P343" s="72" t="s">
        <v>719</v>
      </c>
      <c r="Q343" s="76" t="s">
        <v>727</v>
      </c>
      <c r="R343" s="77">
        <v>5</v>
      </c>
      <c r="S343" s="289" t="s">
        <v>30</v>
      </c>
      <c r="T343" s="1024" t="s">
        <v>747</v>
      </c>
      <c r="U343" s="290" t="s">
        <v>26</v>
      </c>
      <c r="V343" s="79" t="s">
        <v>748</v>
      </c>
      <c r="W343" s="291">
        <v>0.02</v>
      </c>
      <c r="X343" s="292">
        <v>100</v>
      </c>
      <c r="Y343" s="293" t="s">
        <v>30</v>
      </c>
      <c r="Z343" s="294" t="s">
        <v>246</v>
      </c>
      <c r="AA343" s="82"/>
      <c r="AB343" s="83"/>
      <c r="AC343" s="85" t="s">
        <v>526</v>
      </c>
      <c r="AD343" s="84" t="s">
        <v>369</v>
      </c>
      <c r="AE343" s="84" t="s">
        <v>370</v>
      </c>
      <c r="AF343" s="878" t="s">
        <v>2520</v>
      </c>
      <c r="AG343" s="78" t="s">
        <v>49</v>
      </c>
      <c r="AH343" s="751" t="s">
        <v>749</v>
      </c>
      <c r="AI343" s="295">
        <v>44075</v>
      </c>
      <c r="AJ343" s="295">
        <v>44195</v>
      </c>
      <c r="AK343" s="86">
        <f t="shared" si="19"/>
        <v>120</v>
      </c>
      <c r="AL343" s="87">
        <v>1</v>
      </c>
      <c r="AM343" s="88" t="s">
        <v>25</v>
      </c>
      <c r="AN343" s="693" t="s">
        <v>723</v>
      </c>
      <c r="AO343" s="725" t="s">
        <v>724</v>
      </c>
      <c r="AP343" s="733" t="s">
        <v>369</v>
      </c>
      <c r="AQ343" s="89" t="s">
        <v>750</v>
      </c>
    </row>
    <row r="344" spans="1:43" ht="77.25" customHeight="1" thickTop="1" x14ac:dyDescent="0.25">
      <c r="A344" s="1152" t="s">
        <v>353</v>
      </c>
      <c r="B344" s="1075"/>
      <c r="C344" s="1143" t="s">
        <v>465</v>
      </c>
      <c r="D344" s="1143" t="s">
        <v>466</v>
      </c>
      <c r="E344" s="1143" t="s">
        <v>467</v>
      </c>
      <c r="F344" s="1143" t="s">
        <v>538</v>
      </c>
      <c r="G344" s="1143" t="s">
        <v>539</v>
      </c>
      <c r="H344" s="1143" t="s">
        <v>540</v>
      </c>
      <c r="I344" s="1276" t="s">
        <v>553</v>
      </c>
      <c r="J344" s="1143" t="s">
        <v>541</v>
      </c>
      <c r="K344" s="1143" t="s">
        <v>542</v>
      </c>
      <c r="L344" s="1143">
        <v>81</v>
      </c>
      <c r="M344" s="1143" t="s">
        <v>30</v>
      </c>
      <c r="N344" s="1102" t="s">
        <v>717</v>
      </c>
      <c r="O344" s="1075" t="s">
        <v>718</v>
      </c>
      <c r="P344" s="1075" t="s">
        <v>719</v>
      </c>
      <c r="Q344" s="1075" t="s">
        <v>727</v>
      </c>
      <c r="R344" s="1072">
        <v>5</v>
      </c>
      <c r="S344" s="1075" t="s">
        <v>30</v>
      </c>
      <c r="T344" s="1331" t="s">
        <v>751</v>
      </c>
      <c r="U344" s="1166" t="s">
        <v>26</v>
      </c>
      <c r="V344" s="1169" t="s">
        <v>752</v>
      </c>
      <c r="W344" s="1172">
        <v>0.02</v>
      </c>
      <c r="X344" s="1072">
        <v>30</v>
      </c>
      <c r="Y344" s="1075" t="s">
        <v>30</v>
      </c>
      <c r="Z344" s="1178" t="s">
        <v>246</v>
      </c>
      <c r="AA344" s="1273"/>
      <c r="AB344" s="1341"/>
      <c r="AC344" s="1187" t="s">
        <v>526</v>
      </c>
      <c r="AD344" s="1155" t="s">
        <v>369</v>
      </c>
      <c r="AE344" s="1155" t="s">
        <v>370</v>
      </c>
      <c r="AF344" s="872" t="s">
        <v>2521</v>
      </c>
      <c r="AG344" s="40" t="s">
        <v>49</v>
      </c>
      <c r="AH344" s="725" t="s">
        <v>765</v>
      </c>
      <c r="AI344" s="821">
        <v>43526</v>
      </c>
      <c r="AJ344" s="821">
        <v>43980</v>
      </c>
      <c r="AK344" s="824">
        <f t="shared" si="19"/>
        <v>454</v>
      </c>
      <c r="AL344" s="827">
        <v>0.5</v>
      </c>
      <c r="AM344" s="830" t="s">
        <v>265</v>
      </c>
      <c r="AN344" s="693" t="s">
        <v>723</v>
      </c>
      <c r="AO344" s="725" t="s">
        <v>724</v>
      </c>
      <c r="AP344" s="693" t="s">
        <v>51</v>
      </c>
      <c r="AQ344" s="131" t="s">
        <v>741</v>
      </c>
    </row>
    <row r="345" spans="1:43" ht="88.5" customHeight="1" thickBot="1" x14ac:dyDescent="0.3">
      <c r="A345" s="1357"/>
      <c r="B345" s="1133"/>
      <c r="C345" s="1358"/>
      <c r="D345" s="1358"/>
      <c r="E345" s="1358"/>
      <c r="F345" s="1358"/>
      <c r="G345" s="1358"/>
      <c r="H345" s="1358"/>
      <c r="I345" s="1359"/>
      <c r="J345" s="1358"/>
      <c r="K345" s="1358"/>
      <c r="L345" s="1358"/>
      <c r="M345" s="1358"/>
      <c r="N345" s="1134"/>
      <c r="O345" s="1133"/>
      <c r="P345" s="1133"/>
      <c r="Q345" s="1133"/>
      <c r="R345" s="1135"/>
      <c r="S345" s="1133"/>
      <c r="T345" s="1360"/>
      <c r="U345" s="1363"/>
      <c r="V345" s="1364"/>
      <c r="W345" s="1365"/>
      <c r="X345" s="1135"/>
      <c r="Y345" s="1133"/>
      <c r="Z345" s="1366"/>
      <c r="AA345" s="1380"/>
      <c r="AB345" s="1355"/>
      <c r="AC345" s="1356"/>
      <c r="AD345" s="1361"/>
      <c r="AE345" s="1361"/>
      <c r="AF345" s="864" t="s">
        <v>2522</v>
      </c>
      <c r="AG345" s="796" t="s">
        <v>49</v>
      </c>
      <c r="AH345" s="794" t="s">
        <v>766</v>
      </c>
      <c r="AI345" s="123">
        <v>43983</v>
      </c>
      <c r="AJ345" s="123">
        <v>44196</v>
      </c>
      <c r="AK345" s="124">
        <f t="shared" si="19"/>
        <v>213</v>
      </c>
      <c r="AL345" s="125">
        <v>0.5</v>
      </c>
      <c r="AM345" s="126" t="s">
        <v>265</v>
      </c>
      <c r="AN345" s="795" t="s">
        <v>723</v>
      </c>
      <c r="AO345" s="794" t="s">
        <v>724</v>
      </c>
      <c r="AP345" s="795" t="s">
        <v>723</v>
      </c>
      <c r="AQ345" s="931" t="s">
        <v>724</v>
      </c>
    </row>
    <row r="346" spans="1:43" ht="102.75" customHeight="1" thickTop="1" x14ac:dyDescent="0.25">
      <c r="A346" s="1152" t="s">
        <v>768</v>
      </c>
      <c r="B346" s="1075"/>
      <c r="C346" s="1143" t="s">
        <v>769</v>
      </c>
      <c r="D346" s="1143" t="s">
        <v>466</v>
      </c>
      <c r="E346" s="1143" t="s">
        <v>467</v>
      </c>
      <c r="F346" s="1143" t="s">
        <v>538</v>
      </c>
      <c r="G346" s="1143" t="s">
        <v>539</v>
      </c>
      <c r="H346" s="1143" t="s">
        <v>540</v>
      </c>
      <c r="I346" s="1143" t="s">
        <v>553</v>
      </c>
      <c r="J346" s="1143" t="s">
        <v>541</v>
      </c>
      <c r="K346" s="1143" t="s">
        <v>542</v>
      </c>
      <c r="L346" s="1143">
        <v>81</v>
      </c>
      <c r="M346" s="1143" t="s">
        <v>30</v>
      </c>
      <c r="N346" s="1102" t="s">
        <v>770</v>
      </c>
      <c r="O346" s="1075" t="s">
        <v>771</v>
      </c>
      <c r="P346" s="1075" t="s">
        <v>772</v>
      </c>
      <c r="Q346" s="1136" t="s">
        <v>773</v>
      </c>
      <c r="R346" s="1450">
        <v>100</v>
      </c>
      <c r="S346" s="1075" t="s">
        <v>30</v>
      </c>
      <c r="T346" s="1284" t="s">
        <v>774</v>
      </c>
      <c r="U346" s="1166" t="s">
        <v>26</v>
      </c>
      <c r="V346" s="1136" t="s">
        <v>775</v>
      </c>
      <c r="W346" s="1172">
        <v>0.1</v>
      </c>
      <c r="X346" s="1454">
        <v>1</v>
      </c>
      <c r="Y346" s="1075" t="s">
        <v>30</v>
      </c>
      <c r="Z346" s="1178" t="s">
        <v>246</v>
      </c>
      <c r="AA346" s="1282"/>
      <c r="AB346" s="1184"/>
      <c r="AC346" s="1289" t="s">
        <v>526</v>
      </c>
      <c r="AD346" s="1123" t="s">
        <v>776</v>
      </c>
      <c r="AE346" s="1306" t="s">
        <v>777</v>
      </c>
      <c r="AF346" s="9" t="s">
        <v>2523</v>
      </c>
      <c r="AG346" s="296" t="s">
        <v>49</v>
      </c>
      <c r="AH346" s="762" t="s">
        <v>778</v>
      </c>
      <c r="AI346" s="821">
        <v>43831</v>
      </c>
      <c r="AJ346" s="821">
        <v>44185</v>
      </c>
      <c r="AK346" s="824">
        <f t="shared" ref="AK346:AK409" si="20">AJ346-AI346</f>
        <v>354</v>
      </c>
      <c r="AL346" s="827">
        <v>0.25</v>
      </c>
      <c r="AM346" s="830" t="s">
        <v>265</v>
      </c>
      <c r="AN346" s="693" t="s">
        <v>779</v>
      </c>
      <c r="AO346" s="693" t="s">
        <v>780</v>
      </c>
      <c r="AP346" s="693" t="s">
        <v>781</v>
      </c>
      <c r="AQ346" s="814" t="s">
        <v>782</v>
      </c>
    </row>
    <row r="347" spans="1:43" ht="111.75" customHeight="1" x14ac:dyDescent="0.25">
      <c r="A347" s="1153"/>
      <c r="B347" s="1076"/>
      <c r="C347" s="1144"/>
      <c r="D347" s="1144"/>
      <c r="E347" s="1144"/>
      <c r="F347" s="1144"/>
      <c r="G347" s="1144"/>
      <c r="H347" s="1144"/>
      <c r="I347" s="1144"/>
      <c r="J347" s="1144"/>
      <c r="K347" s="1144"/>
      <c r="L347" s="1144"/>
      <c r="M347" s="1144"/>
      <c r="N347" s="1103"/>
      <c r="O347" s="1076"/>
      <c r="P347" s="1076"/>
      <c r="Q347" s="1137"/>
      <c r="R347" s="1451"/>
      <c r="S347" s="1076"/>
      <c r="T347" s="1453"/>
      <c r="U347" s="1167"/>
      <c r="V347" s="1137"/>
      <c r="W347" s="1173"/>
      <c r="X347" s="1076"/>
      <c r="Y347" s="1076"/>
      <c r="Z347" s="1179"/>
      <c r="AA347" s="1455"/>
      <c r="AB347" s="1185"/>
      <c r="AC347" s="1290"/>
      <c r="AD347" s="1124"/>
      <c r="AE347" s="1307"/>
      <c r="AF347" s="16" t="s">
        <v>2524</v>
      </c>
      <c r="AG347" s="297" t="s">
        <v>49</v>
      </c>
      <c r="AH347" s="763" t="s">
        <v>783</v>
      </c>
      <c r="AI347" s="822">
        <v>43831</v>
      </c>
      <c r="AJ347" s="822">
        <v>44185</v>
      </c>
      <c r="AK347" s="825">
        <f t="shared" si="20"/>
        <v>354</v>
      </c>
      <c r="AL347" s="828">
        <v>0.25</v>
      </c>
      <c r="AM347" s="831" t="s">
        <v>265</v>
      </c>
      <c r="AN347" s="694" t="s">
        <v>779</v>
      </c>
      <c r="AO347" s="694" t="s">
        <v>780</v>
      </c>
      <c r="AP347" s="694" t="s">
        <v>781</v>
      </c>
      <c r="AQ347" s="815" t="s">
        <v>784</v>
      </c>
    </row>
    <row r="348" spans="1:43" ht="104.25" customHeight="1" x14ac:dyDescent="0.25">
      <c r="A348" s="1153"/>
      <c r="B348" s="1076"/>
      <c r="C348" s="1144"/>
      <c r="D348" s="1144"/>
      <c r="E348" s="1144"/>
      <c r="F348" s="1144"/>
      <c r="G348" s="1144"/>
      <c r="H348" s="1144"/>
      <c r="I348" s="1144"/>
      <c r="J348" s="1144"/>
      <c r="K348" s="1144"/>
      <c r="L348" s="1144"/>
      <c r="M348" s="1144"/>
      <c r="N348" s="1103"/>
      <c r="O348" s="1076"/>
      <c r="P348" s="1076"/>
      <c r="Q348" s="1137"/>
      <c r="R348" s="1451"/>
      <c r="S348" s="1076"/>
      <c r="T348" s="1453"/>
      <c r="U348" s="1167"/>
      <c r="V348" s="1137"/>
      <c r="W348" s="1173"/>
      <c r="X348" s="1076"/>
      <c r="Y348" s="1076"/>
      <c r="Z348" s="1179"/>
      <c r="AA348" s="1455"/>
      <c r="AB348" s="1185"/>
      <c r="AC348" s="1290"/>
      <c r="AD348" s="1124"/>
      <c r="AE348" s="1307"/>
      <c r="AF348" s="16" t="s">
        <v>2525</v>
      </c>
      <c r="AG348" s="297" t="s">
        <v>49</v>
      </c>
      <c r="AH348" s="763" t="s">
        <v>785</v>
      </c>
      <c r="AI348" s="822">
        <v>43831</v>
      </c>
      <c r="AJ348" s="822">
        <v>44185</v>
      </c>
      <c r="AK348" s="825">
        <f t="shared" si="20"/>
        <v>354</v>
      </c>
      <c r="AL348" s="828">
        <v>0.25</v>
      </c>
      <c r="AM348" s="831" t="s">
        <v>265</v>
      </c>
      <c r="AN348" s="694" t="s">
        <v>779</v>
      </c>
      <c r="AO348" s="694" t="s">
        <v>780</v>
      </c>
      <c r="AP348" s="694" t="s">
        <v>781</v>
      </c>
      <c r="AQ348" s="815" t="s">
        <v>784</v>
      </c>
    </row>
    <row r="349" spans="1:43" ht="100.5" customHeight="1" thickBot="1" x14ac:dyDescent="0.3">
      <c r="A349" s="1154"/>
      <c r="B349" s="1077"/>
      <c r="C349" s="1145"/>
      <c r="D349" s="1145"/>
      <c r="E349" s="1145"/>
      <c r="F349" s="1145"/>
      <c r="G349" s="1145"/>
      <c r="H349" s="1145"/>
      <c r="I349" s="1145"/>
      <c r="J349" s="1145"/>
      <c r="K349" s="1145"/>
      <c r="L349" s="1145"/>
      <c r="M349" s="1145"/>
      <c r="N349" s="1104"/>
      <c r="O349" s="1077"/>
      <c r="P349" s="1077"/>
      <c r="Q349" s="1142"/>
      <c r="R349" s="1452"/>
      <c r="S349" s="1077"/>
      <c r="T349" s="1285"/>
      <c r="U349" s="1168"/>
      <c r="V349" s="1142"/>
      <c r="W349" s="1174"/>
      <c r="X349" s="1077"/>
      <c r="Y349" s="1077"/>
      <c r="Z349" s="1180"/>
      <c r="AA349" s="1283"/>
      <c r="AB349" s="1186"/>
      <c r="AC349" s="1291"/>
      <c r="AD349" s="1150"/>
      <c r="AE349" s="1308"/>
      <c r="AF349" s="934" t="s">
        <v>2526</v>
      </c>
      <c r="AG349" s="298" t="s">
        <v>49</v>
      </c>
      <c r="AH349" s="116" t="s">
        <v>786</v>
      </c>
      <c r="AI349" s="823">
        <v>43831</v>
      </c>
      <c r="AJ349" s="823">
        <v>44185</v>
      </c>
      <c r="AK349" s="826">
        <f t="shared" si="20"/>
        <v>354</v>
      </c>
      <c r="AL349" s="829">
        <v>0.25</v>
      </c>
      <c r="AM349" s="832" t="s">
        <v>25</v>
      </c>
      <c r="AN349" s="695" t="s">
        <v>779</v>
      </c>
      <c r="AO349" s="695" t="s">
        <v>780</v>
      </c>
      <c r="AP349" s="695" t="s">
        <v>781</v>
      </c>
      <c r="AQ349" s="816" t="s">
        <v>784</v>
      </c>
    </row>
    <row r="350" spans="1:43" ht="66" customHeight="1" thickTop="1" x14ac:dyDescent="0.25">
      <c r="A350" s="1321" t="s">
        <v>353</v>
      </c>
      <c r="B350" s="1326"/>
      <c r="C350" s="1323" t="s">
        <v>465</v>
      </c>
      <c r="D350" s="1323" t="s">
        <v>466</v>
      </c>
      <c r="E350" s="1323" t="s">
        <v>467</v>
      </c>
      <c r="F350" s="1323" t="s">
        <v>538</v>
      </c>
      <c r="G350" s="1323" t="s">
        <v>539</v>
      </c>
      <c r="H350" s="1323" t="s">
        <v>540</v>
      </c>
      <c r="I350" s="1324" t="s">
        <v>553</v>
      </c>
      <c r="J350" s="1323" t="s">
        <v>541</v>
      </c>
      <c r="K350" s="1323" t="s">
        <v>542</v>
      </c>
      <c r="L350" s="1323">
        <v>81</v>
      </c>
      <c r="M350" s="1323" t="s">
        <v>30</v>
      </c>
      <c r="N350" s="1325" t="s">
        <v>770</v>
      </c>
      <c r="O350" s="1326" t="s">
        <v>771</v>
      </c>
      <c r="P350" s="1326" t="s">
        <v>787</v>
      </c>
      <c r="Q350" s="1326" t="s">
        <v>788</v>
      </c>
      <c r="R350" s="1327">
        <v>96</v>
      </c>
      <c r="S350" s="1326" t="s">
        <v>30</v>
      </c>
      <c r="T350" s="1328" t="s">
        <v>789</v>
      </c>
      <c r="U350" s="1333" t="s">
        <v>26</v>
      </c>
      <c r="V350" s="1334" t="s">
        <v>790</v>
      </c>
      <c r="W350" s="1335">
        <v>0.02</v>
      </c>
      <c r="X350" s="1378">
        <v>12</v>
      </c>
      <c r="Y350" s="1323" t="s">
        <v>245</v>
      </c>
      <c r="Z350" s="1379" t="s">
        <v>791</v>
      </c>
      <c r="AA350" s="1337"/>
      <c r="AB350" s="1381"/>
      <c r="AC350" s="1383" t="s">
        <v>526</v>
      </c>
      <c r="AD350" s="1384" t="s">
        <v>369</v>
      </c>
      <c r="AE350" s="1384" t="s">
        <v>370</v>
      </c>
      <c r="AF350" s="872" t="s">
        <v>2527</v>
      </c>
      <c r="AG350" s="645" t="s">
        <v>49</v>
      </c>
      <c r="AH350" s="652" t="s">
        <v>792</v>
      </c>
      <c r="AI350" s="647">
        <v>43831</v>
      </c>
      <c r="AJ350" s="647">
        <v>44227</v>
      </c>
      <c r="AK350" s="648">
        <f t="shared" si="20"/>
        <v>396</v>
      </c>
      <c r="AL350" s="649">
        <v>0.25</v>
      </c>
      <c r="AM350" s="650" t="s">
        <v>25</v>
      </c>
      <c r="AN350" s="651" t="s">
        <v>420</v>
      </c>
      <c r="AO350" s="652" t="s">
        <v>445</v>
      </c>
      <c r="AP350" s="651" t="s">
        <v>449</v>
      </c>
      <c r="AQ350" s="971" t="s">
        <v>460</v>
      </c>
    </row>
    <row r="351" spans="1:43" ht="61.5" customHeight="1" x14ac:dyDescent="0.25">
      <c r="A351" s="1153"/>
      <c r="B351" s="1076"/>
      <c r="C351" s="1144"/>
      <c r="D351" s="1144"/>
      <c r="E351" s="1144"/>
      <c r="F351" s="1144"/>
      <c r="G351" s="1144"/>
      <c r="H351" s="1144"/>
      <c r="I351" s="1277"/>
      <c r="J351" s="1144"/>
      <c r="K351" s="1144"/>
      <c r="L351" s="1144"/>
      <c r="M351" s="1144"/>
      <c r="N351" s="1103"/>
      <c r="O351" s="1076"/>
      <c r="P351" s="1076"/>
      <c r="Q351" s="1076"/>
      <c r="R351" s="1073"/>
      <c r="S351" s="1076"/>
      <c r="T351" s="1332"/>
      <c r="U351" s="1167"/>
      <c r="V351" s="1170"/>
      <c r="W351" s="1173"/>
      <c r="X351" s="1202"/>
      <c r="Y351" s="1144"/>
      <c r="Z351" s="1271"/>
      <c r="AA351" s="1274"/>
      <c r="AB351" s="1456"/>
      <c r="AC351" s="1316"/>
      <c r="AD351" s="1319"/>
      <c r="AE351" s="1319"/>
      <c r="AF351" s="872" t="s">
        <v>2528</v>
      </c>
      <c r="AG351" s="58" t="s">
        <v>49</v>
      </c>
      <c r="AH351" s="763" t="s">
        <v>793</v>
      </c>
      <c r="AI351" s="63">
        <v>43831</v>
      </c>
      <c r="AJ351" s="63">
        <v>44227</v>
      </c>
      <c r="AK351" s="162">
        <f t="shared" si="20"/>
        <v>396</v>
      </c>
      <c r="AL351" s="64">
        <v>0.25</v>
      </c>
      <c r="AM351" s="65" t="s">
        <v>25</v>
      </c>
      <c r="AN351" s="758" t="s">
        <v>420</v>
      </c>
      <c r="AO351" s="763" t="s">
        <v>445</v>
      </c>
      <c r="AP351" s="758" t="s">
        <v>449</v>
      </c>
      <c r="AQ351" s="299" t="s">
        <v>460</v>
      </c>
    </row>
    <row r="352" spans="1:43" ht="49.5" customHeight="1" x14ac:dyDescent="0.25">
      <c r="A352" s="1153"/>
      <c r="B352" s="1076"/>
      <c r="C352" s="1144"/>
      <c r="D352" s="1144"/>
      <c r="E352" s="1144"/>
      <c r="F352" s="1144"/>
      <c r="G352" s="1144"/>
      <c r="H352" s="1144"/>
      <c r="I352" s="1277"/>
      <c r="J352" s="1144"/>
      <c r="K352" s="1144"/>
      <c r="L352" s="1144"/>
      <c r="M352" s="1144"/>
      <c r="N352" s="1103"/>
      <c r="O352" s="1076"/>
      <c r="P352" s="1076"/>
      <c r="Q352" s="1076"/>
      <c r="R352" s="1073"/>
      <c r="S352" s="1076"/>
      <c r="T352" s="1332"/>
      <c r="U352" s="1167"/>
      <c r="V352" s="1170"/>
      <c r="W352" s="1173"/>
      <c r="X352" s="1202"/>
      <c r="Y352" s="1144"/>
      <c r="Z352" s="1271"/>
      <c r="AA352" s="1274"/>
      <c r="AB352" s="1456"/>
      <c r="AC352" s="1316"/>
      <c r="AD352" s="1319"/>
      <c r="AE352" s="1319"/>
      <c r="AF352" s="864" t="s">
        <v>2529</v>
      </c>
      <c r="AG352" s="58" t="s">
        <v>49</v>
      </c>
      <c r="AH352" s="763" t="s">
        <v>794</v>
      </c>
      <c r="AI352" s="63">
        <v>43831</v>
      </c>
      <c r="AJ352" s="63">
        <v>44196</v>
      </c>
      <c r="AK352" s="162">
        <f t="shared" si="20"/>
        <v>365</v>
      </c>
      <c r="AL352" s="64">
        <v>0.25</v>
      </c>
      <c r="AM352" s="65" t="s">
        <v>265</v>
      </c>
      <c r="AN352" s="758" t="s">
        <v>420</v>
      </c>
      <c r="AO352" s="763" t="s">
        <v>445</v>
      </c>
      <c r="AP352" s="758" t="s">
        <v>50</v>
      </c>
      <c r="AQ352" s="299" t="s">
        <v>795</v>
      </c>
    </row>
    <row r="353" spans="1:43" ht="60" customHeight="1" thickBot="1" x14ac:dyDescent="0.3">
      <c r="A353" s="1154"/>
      <c r="B353" s="1077"/>
      <c r="C353" s="1145"/>
      <c r="D353" s="1145"/>
      <c r="E353" s="1145"/>
      <c r="F353" s="1145"/>
      <c r="G353" s="1145"/>
      <c r="H353" s="1145"/>
      <c r="I353" s="1278"/>
      <c r="J353" s="1145"/>
      <c r="K353" s="1145"/>
      <c r="L353" s="1145"/>
      <c r="M353" s="1145"/>
      <c r="N353" s="1104"/>
      <c r="O353" s="1077"/>
      <c r="P353" s="1077"/>
      <c r="Q353" s="1077"/>
      <c r="R353" s="1074"/>
      <c r="S353" s="1077"/>
      <c r="T353" s="1329"/>
      <c r="U353" s="1168"/>
      <c r="V353" s="1171"/>
      <c r="W353" s="1174"/>
      <c r="X353" s="1203"/>
      <c r="Y353" s="1145"/>
      <c r="Z353" s="1272"/>
      <c r="AA353" s="1275"/>
      <c r="AB353" s="1457"/>
      <c r="AC353" s="1317"/>
      <c r="AD353" s="1320"/>
      <c r="AE353" s="1320"/>
      <c r="AF353" s="16" t="s">
        <v>2530</v>
      </c>
      <c r="AG353" s="57" t="s">
        <v>49</v>
      </c>
      <c r="AH353" s="764" t="s">
        <v>796</v>
      </c>
      <c r="AI353" s="67">
        <v>44013</v>
      </c>
      <c r="AJ353" s="67">
        <v>44196</v>
      </c>
      <c r="AK353" s="164">
        <f t="shared" si="20"/>
        <v>183</v>
      </c>
      <c r="AL353" s="68">
        <v>0.25</v>
      </c>
      <c r="AM353" s="69" t="s">
        <v>265</v>
      </c>
      <c r="AN353" s="759" t="s">
        <v>420</v>
      </c>
      <c r="AO353" s="764" t="s">
        <v>445</v>
      </c>
      <c r="AP353" s="759" t="s">
        <v>449</v>
      </c>
      <c r="AQ353" s="177" t="s">
        <v>460</v>
      </c>
    </row>
    <row r="354" spans="1:43" ht="58.5" customHeight="1" thickTop="1" x14ac:dyDescent="0.25">
      <c r="A354" s="1109" t="s">
        <v>797</v>
      </c>
      <c r="B354" s="1090"/>
      <c r="C354" s="1090" t="s">
        <v>465</v>
      </c>
      <c r="D354" s="1090" t="s">
        <v>466</v>
      </c>
      <c r="E354" s="1198" t="s">
        <v>798</v>
      </c>
      <c r="F354" s="1090" t="s">
        <v>538</v>
      </c>
      <c r="G354" s="1090" t="s">
        <v>539</v>
      </c>
      <c r="H354" s="1090" t="s">
        <v>799</v>
      </c>
      <c r="I354" s="1198" t="s">
        <v>800</v>
      </c>
      <c r="J354" s="1090" t="s">
        <v>541</v>
      </c>
      <c r="K354" s="1198" t="s">
        <v>542</v>
      </c>
      <c r="L354" s="1090">
        <v>81</v>
      </c>
      <c r="M354" s="1090" t="s">
        <v>30</v>
      </c>
      <c r="N354" s="1090" t="s">
        <v>770</v>
      </c>
      <c r="O354" s="1090" t="s">
        <v>771</v>
      </c>
      <c r="P354" s="1090" t="s">
        <v>801</v>
      </c>
      <c r="Q354" s="1198" t="s">
        <v>802</v>
      </c>
      <c r="R354" s="1090">
        <v>4</v>
      </c>
      <c r="S354" s="1090" t="s">
        <v>245</v>
      </c>
      <c r="T354" s="1078" t="s">
        <v>803</v>
      </c>
      <c r="U354" s="1078" t="s">
        <v>26</v>
      </c>
      <c r="V354" s="1198" t="s">
        <v>804</v>
      </c>
      <c r="W354" s="1458">
        <v>0.03</v>
      </c>
      <c r="X354" s="1090">
        <v>4</v>
      </c>
      <c r="Y354" s="1090" t="s">
        <v>245</v>
      </c>
      <c r="Z354" s="1090" t="s">
        <v>246</v>
      </c>
      <c r="AA354" s="1459"/>
      <c r="AB354" s="1459"/>
      <c r="AC354" s="1198" t="s">
        <v>526</v>
      </c>
      <c r="AD354" s="1096" t="s">
        <v>805</v>
      </c>
      <c r="AE354" s="1096" t="s">
        <v>806</v>
      </c>
      <c r="AF354" s="865" t="s">
        <v>2531</v>
      </c>
      <c r="AG354" s="10" t="s">
        <v>49</v>
      </c>
      <c r="AH354" s="735" t="s">
        <v>807</v>
      </c>
      <c r="AI354" s="300">
        <v>43832</v>
      </c>
      <c r="AJ354" s="11">
        <v>43920</v>
      </c>
      <c r="AK354" s="824">
        <f t="shared" si="20"/>
        <v>88</v>
      </c>
      <c r="AL354" s="28">
        <v>0.2</v>
      </c>
      <c r="AM354" s="14" t="s">
        <v>25</v>
      </c>
      <c r="AN354" s="683" t="s">
        <v>808</v>
      </c>
      <c r="AO354" s="683" t="s">
        <v>2042</v>
      </c>
      <c r="AP354" s="685"/>
      <c r="AQ354" s="301"/>
    </row>
    <row r="355" spans="1:43" ht="60" customHeight="1" x14ac:dyDescent="0.25">
      <c r="A355" s="1206"/>
      <c r="B355" s="1091"/>
      <c r="C355" s="1091"/>
      <c r="D355" s="1091"/>
      <c r="E355" s="1199"/>
      <c r="F355" s="1091"/>
      <c r="G355" s="1091"/>
      <c r="H355" s="1091"/>
      <c r="I355" s="1199"/>
      <c r="J355" s="1091"/>
      <c r="K355" s="1199"/>
      <c r="L355" s="1091"/>
      <c r="M355" s="1091"/>
      <c r="N355" s="1091"/>
      <c r="O355" s="1091"/>
      <c r="P355" s="1091"/>
      <c r="Q355" s="1199"/>
      <c r="R355" s="1091"/>
      <c r="S355" s="1091"/>
      <c r="T355" s="1079"/>
      <c r="U355" s="1079"/>
      <c r="V355" s="1199"/>
      <c r="W355" s="1091"/>
      <c r="X355" s="1091"/>
      <c r="Y355" s="1091"/>
      <c r="Z355" s="1091"/>
      <c r="AA355" s="1460"/>
      <c r="AB355" s="1460"/>
      <c r="AC355" s="1199"/>
      <c r="AD355" s="1097"/>
      <c r="AE355" s="1097"/>
      <c r="AF355" s="16" t="s">
        <v>2532</v>
      </c>
      <c r="AG355" s="17" t="s">
        <v>49</v>
      </c>
      <c r="AH355" s="736" t="s">
        <v>809</v>
      </c>
      <c r="AI355" s="302">
        <v>43862</v>
      </c>
      <c r="AJ355" s="18">
        <v>44165</v>
      </c>
      <c r="AK355" s="825">
        <f t="shared" si="20"/>
        <v>303</v>
      </c>
      <c r="AL355" s="29">
        <v>0.4</v>
      </c>
      <c r="AM355" s="20" t="s">
        <v>25</v>
      </c>
      <c r="AN355" s="699" t="s">
        <v>808</v>
      </c>
      <c r="AO355" s="699" t="s">
        <v>2042</v>
      </c>
      <c r="AP355" s="704"/>
      <c r="AQ355" s="303"/>
    </row>
    <row r="356" spans="1:43" ht="94.5" customHeight="1" thickBot="1" x14ac:dyDescent="0.3">
      <c r="A356" s="1110"/>
      <c r="B356" s="1092"/>
      <c r="C356" s="1092"/>
      <c r="D356" s="1092"/>
      <c r="E356" s="1200"/>
      <c r="F356" s="1092"/>
      <c r="G356" s="1092"/>
      <c r="H356" s="1092"/>
      <c r="I356" s="1200"/>
      <c r="J356" s="1092"/>
      <c r="K356" s="1200"/>
      <c r="L356" s="1092"/>
      <c r="M356" s="1092"/>
      <c r="N356" s="1092"/>
      <c r="O356" s="1092"/>
      <c r="P356" s="1092"/>
      <c r="Q356" s="1200"/>
      <c r="R356" s="1092"/>
      <c r="S356" s="1092"/>
      <c r="T356" s="1080"/>
      <c r="U356" s="1080"/>
      <c r="V356" s="1200"/>
      <c r="W356" s="1092"/>
      <c r="X356" s="1092"/>
      <c r="Y356" s="1092"/>
      <c r="Z356" s="1092"/>
      <c r="AA356" s="1461"/>
      <c r="AB356" s="1461"/>
      <c r="AC356" s="1200"/>
      <c r="AD356" s="1098"/>
      <c r="AE356" s="1098"/>
      <c r="AF356" s="863" t="s">
        <v>2533</v>
      </c>
      <c r="AG356" s="23" t="s">
        <v>49</v>
      </c>
      <c r="AH356" s="737" t="s">
        <v>810</v>
      </c>
      <c r="AI356" s="304">
        <v>43832</v>
      </c>
      <c r="AJ356" s="24">
        <v>44165</v>
      </c>
      <c r="AK356" s="826">
        <f t="shared" si="20"/>
        <v>333</v>
      </c>
      <c r="AL356" s="30">
        <v>0.4</v>
      </c>
      <c r="AM356" s="26" t="s">
        <v>25</v>
      </c>
      <c r="AN356" s="684" t="s">
        <v>808</v>
      </c>
      <c r="AO356" s="684" t="s">
        <v>2042</v>
      </c>
      <c r="AP356" s="214"/>
      <c r="AQ356" s="305"/>
    </row>
    <row r="357" spans="1:43" ht="27.75" thickTop="1" x14ac:dyDescent="0.25">
      <c r="A357" s="1109" t="s">
        <v>797</v>
      </c>
      <c r="B357" s="1090" t="s">
        <v>811</v>
      </c>
      <c r="C357" s="1090" t="s">
        <v>465</v>
      </c>
      <c r="D357" s="1090" t="s">
        <v>466</v>
      </c>
      <c r="E357" s="1198" t="s">
        <v>798</v>
      </c>
      <c r="F357" s="1090" t="s">
        <v>538</v>
      </c>
      <c r="G357" s="1090" t="s">
        <v>539</v>
      </c>
      <c r="H357" s="1090" t="s">
        <v>799</v>
      </c>
      <c r="I357" s="1198" t="s">
        <v>800</v>
      </c>
      <c r="J357" s="1090" t="s">
        <v>541</v>
      </c>
      <c r="K357" s="1198" t="s">
        <v>542</v>
      </c>
      <c r="L357" s="1090">
        <v>81</v>
      </c>
      <c r="M357" s="1090" t="s">
        <v>30</v>
      </c>
      <c r="N357" s="1090" t="s">
        <v>770</v>
      </c>
      <c r="O357" s="1090" t="s">
        <v>771</v>
      </c>
      <c r="P357" s="1090" t="s">
        <v>801</v>
      </c>
      <c r="Q357" s="1198" t="s">
        <v>802</v>
      </c>
      <c r="R357" s="1090">
        <v>4</v>
      </c>
      <c r="S357" s="1090" t="s">
        <v>245</v>
      </c>
      <c r="T357" s="1078" t="s">
        <v>812</v>
      </c>
      <c r="U357" s="1078" t="s">
        <v>26</v>
      </c>
      <c r="V357" s="1198" t="s">
        <v>813</v>
      </c>
      <c r="W357" s="1458">
        <v>0.03</v>
      </c>
      <c r="X357" s="1463">
        <v>100</v>
      </c>
      <c r="Y357" s="1463" t="s">
        <v>30</v>
      </c>
      <c r="Z357" s="1465" t="s">
        <v>246</v>
      </c>
      <c r="AA357" s="1459"/>
      <c r="AB357" s="1466"/>
      <c r="AC357" s="1198" t="s">
        <v>526</v>
      </c>
      <c r="AD357" s="1096" t="s">
        <v>814</v>
      </c>
      <c r="AE357" s="1096" t="s">
        <v>815</v>
      </c>
      <c r="AF357" s="865" t="s">
        <v>2534</v>
      </c>
      <c r="AG357" s="10" t="s">
        <v>49</v>
      </c>
      <c r="AH357" s="735" t="s">
        <v>816</v>
      </c>
      <c r="AI357" s="300">
        <v>43862</v>
      </c>
      <c r="AJ357" s="11">
        <v>44165</v>
      </c>
      <c r="AK357" s="824">
        <f t="shared" si="20"/>
        <v>303</v>
      </c>
      <c r="AL357" s="28">
        <v>0.2</v>
      </c>
      <c r="AM357" s="14" t="s">
        <v>265</v>
      </c>
      <c r="AN357" s="683" t="s">
        <v>50</v>
      </c>
      <c r="AO357" s="683" t="s">
        <v>2043</v>
      </c>
      <c r="AP357" s="685"/>
      <c r="AQ357" s="301"/>
    </row>
    <row r="358" spans="1:43" ht="52.5" customHeight="1" thickBot="1" x14ac:dyDescent="0.3">
      <c r="A358" s="1110"/>
      <c r="B358" s="1092"/>
      <c r="C358" s="1092"/>
      <c r="D358" s="1092"/>
      <c r="E358" s="1200"/>
      <c r="F358" s="1092"/>
      <c r="G358" s="1092"/>
      <c r="H358" s="1092"/>
      <c r="I358" s="1200"/>
      <c r="J358" s="1092"/>
      <c r="K358" s="1200"/>
      <c r="L358" s="1092"/>
      <c r="M358" s="1092"/>
      <c r="N358" s="1092"/>
      <c r="O358" s="1092"/>
      <c r="P358" s="1092"/>
      <c r="Q358" s="1200"/>
      <c r="R358" s="1092"/>
      <c r="S358" s="1092"/>
      <c r="T358" s="1080"/>
      <c r="U358" s="1080"/>
      <c r="V358" s="1200"/>
      <c r="W358" s="1462"/>
      <c r="X358" s="1464"/>
      <c r="Y358" s="1464"/>
      <c r="Z358" s="1214"/>
      <c r="AA358" s="1461"/>
      <c r="AB358" s="1467"/>
      <c r="AC358" s="1200"/>
      <c r="AD358" s="1098"/>
      <c r="AE358" s="1098"/>
      <c r="AF358" s="866" t="s">
        <v>2535</v>
      </c>
      <c r="AG358" s="23" t="s">
        <v>49</v>
      </c>
      <c r="AH358" s="737" t="s">
        <v>817</v>
      </c>
      <c r="AI358" s="304">
        <v>43891</v>
      </c>
      <c r="AJ358" s="24">
        <v>44165</v>
      </c>
      <c r="AK358" s="826">
        <f t="shared" si="20"/>
        <v>274</v>
      </c>
      <c r="AL358" s="30">
        <v>0.8</v>
      </c>
      <c r="AM358" s="26" t="s">
        <v>25</v>
      </c>
      <c r="AN358" s="684" t="s">
        <v>64</v>
      </c>
      <c r="AO358" s="684" t="s">
        <v>818</v>
      </c>
      <c r="AP358" s="214"/>
      <c r="AQ358" s="305"/>
    </row>
    <row r="359" spans="1:43" ht="45" customHeight="1" thickTop="1" x14ac:dyDescent="0.25">
      <c r="A359" s="1109" t="s">
        <v>797</v>
      </c>
      <c r="B359" s="1090" t="s">
        <v>811</v>
      </c>
      <c r="C359" s="1090" t="s">
        <v>465</v>
      </c>
      <c r="D359" s="1090" t="s">
        <v>466</v>
      </c>
      <c r="E359" s="1198" t="s">
        <v>798</v>
      </c>
      <c r="F359" s="1090" t="s">
        <v>538</v>
      </c>
      <c r="G359" s="1090" t="s">
        <v>539</v>
      </c>
      <c r="H359" s="1090" t="s">
        <v>799</v>
      </c>
      <c r="I359" s="1198" t="s">
        <v>800</v>
      </c>
      <c r="J359" s="1090" t="s">
        <v>541</v>
      </c>
      <c r="K359" s="1198" t="s">
        <v>542</v>
      </c>
      <c r="L359" s="1090">
        <v>81</v>
      </c>
      <c r="M359" s="1090" t="s">
        <v>30</v>
      </c>
      <c r="N359" s="1090" t="s">
        <v>770</v>
      </c>
      <c r="O359" s="1090" t="s">
        <v>771</v>
      </c>
      <c r="P359" s="1090" t="s">
        <v>801</v>
      </c>
      <c r="Q359" s="1198" t="s">
        <v>802</v>
      </c>
      <c r="R359" s="1090">
        <v>4</v>
      </c>
      <c r="S359" s="1090" t="s">
        <v>245</v>
      </c>
      <c r="T359" s="1078" t="s">
        <v>819</v>
      </c>
      <c r="U359" s="1078" t="s">
        <v>26</v>
      </c>
      <c r="V359" s="1198" t="s">
        <v>820</v>
      </c>
      <c r="W359" s="1458">
        <v>0.03</v>
      </c>
      <c r="X359" s="1090">
        <v>100</v>
      </c>
      <c r="Y359" s="1090" t="s">
        <v>30</v>
      </c>
      <c r="Z359" s="1465" t="s">
        <v>246</v>
      </c>
      <c r="AA359" s="1459"/>
      <c r="AB359" s="1466"/>
      <c r="AC359" s="1198" t="s">
        <v>992</v>
      </c>
      <c r="AD359" s="1096" t="s">
        <v>814</v>
      </c>
      <c r="AE359" s="1096" t="s">
        <v>815</v>
      </c>
      <c r="AF359" s="867" t="s">
        <v>2536</v>
      </c>
      <c r="AG359" s="10" t="s">
        <v>49</v>
      </c>
      <c r="AH359" s="735" t="s">
        <v>821</v>
      </c>
      <c r="AI359" s="300">
        <v>43862</v>
      </c>
      <c r="AJ359" s="11">
        <v>44165</v>
      </c>
      <c r="AK359" s="824">
        <f t="shared" si="20"/>
        <v>303</v>
      </c>
      <c r="AL359" s="28">
        <v>0.2</v>
      </c>
      <c r="AM359" s="14" t="s">
        <v>265</v>
      </c>
      <c r="AN359" s="683" t="s">
        <v>50</v>
      </c>
      <c r="AO359" s="683" t="s">
        <v>2043</v>
      </c>
      <c r="AP359" s="685"/>
      <c r="AQ359" s="301"/>
    </row>
    <row r="360" spans="1:43" ht="57.75" customHeight="1" thickBot="1" x14ac:dyDescent="0.3">
      <c r="A360" s="1110"/>
      <c r="B360" s="1092"/>
      <c r="C360" s="1092"/>
      <c r="D360" s="1092"/>
      <c r="E360" s="1200"/>
      <c r="F360" s="1092"/>
      <c r="G360" s="1092"/>
      <c r="H360" s="1092"/>
      <c r="I360" s="1200"/>
      <c r="J360" s="1092"/>
      <c r="K360" s="1200"/>
      <c r="L360" s="1092"/>
      <c r="M360" s="1092"/>
      <c r="N360" s="1092"/>
      <c r="O360" s="1092"/>
      <c r="P360" s="1092"/>
      <c r="Q360" s="1200"/>
      <c r="R360" s="1092"/>
      <c r="S360" s="1092"/>
      <c r="T360" s="1080"/>
      <c r="U360" s="1080"/>
      <c r="V360" s="1200"/>
      <c r="W360" s="1462"/>
      <c r="X360" s="1092"/>
      <c r="Y360" s="1092"/>
      <c r="Z360" s="1214"/>
      <c r="AA360" s="1461"/>
      <c r="AB360" s="1467"/>
      <c r="AC360" s="1200"/>
      <c r="AD360" s="1098"/>
      <c r="AE360" s="1098"/>
      <c r="AF360" s="869" t="s">
        <v>2537</v>
      </c>
      <c r="AG360" s="23" t="s">
        <v>49</v>
      </c>
      <c r="AH360" s="737" t="s">
        <v>822</v>
      </c>
      <c r="AI360" s="304">
        <v>43922</v>
      </c>
      <c r="AJ360" s="24">
        <v>44165</v>
      </c>
      <c r="AK360" s="826">
        <f t="shared" si="20"/>
        <v>243</v>
      </c>
      <c r="AL360" s="30">
        <v>0.8</v>
      </c>
      <c r="AM360" s="26" t="s">
        <v>25</v>
      </c>
      <c r="AN360" s="684" t="s">
        <v>64</v>
      </c>
      <c r="AO360" s="684" t="s">
        <v>818</v>
      </c>
      <c r="AP360" s="707"/>
      <c r="AQ360" s="306"/>
    </row>
    <row r="361" spans="1:43" ht="69.75" customHeight="1" thickTop="1" x14ac:dyDescent="0.25">
      <c r="A361" s="1109" t="s">
        <v>797</v>
      </c>
      <c r="B361" s="1090" t="s">
        <v>823</v>
      </c>
      <c r="C361" s="1090" t="s">
        <v>465</v>
      </c>
      <c r="D361" s="1090" t="s">
        <v>466</v>
      </c>
      <c r="E361" s="1090" t="s">
        <v>798</v>
      </c>
      <c r="F361" s="1090" t="s">
        <v>538</v>
      </c>
      <c r="G361" s="1090" t="s">
        <v>539</v>
      </c>
      <c r="H361" s="1090" t="s">
        <v>824</v>
      </c>
      <c r="I361" s="1090" t="s">
        <v>825</v>
      </c>
      <c r="J361" s="1090" t="s">
        <v>541</v>
      </c>
      <c r="K361" s="1090" t="s">
        <v>542</v>
      </c>
      <c r="L361" s="1090">
        <v>81</v>
      </c>
      <c r="M361" s="1090" t="s">
        <v>30</v>
      </c>
      <c r="N361" s="1090" t="s">
        <v>770</v>
      </c>
      <c r="O361" s="1090" t="s">
        <v>771</v>
      </c>
      <c r="P361" s="1090" t="s">
        <v>826</v>
      </c>
      <c r="Q361" s="1090" t="s">
        <v>827</v>
      </c>
      <c r="R361" s="1090">
        <v>3</v>
      </c>
      <c r="S361" s="1090" t="s">
        <v>245</v>
      </c>
      <c r="T361" s="1078" t="s">
        <v>828</v>
      </c>
      <c r="U361" s="1081" t="s">
        <v>26</v>
      </c>
      <c r="V361" s="1084" t="s">
        <v>829</v>
      </c>
      <c r="W361" s="1470">
        <v>0.02</v>
      </c>
      <c r="X361" s="1463">
        <v>2</v>
      </c>
      <c r="Y361" s="1090" t="s">
        <v>245</v>
      </c>
      <c r="Z361" s="1465" t="s">
        <v>31</v>
      </c>
      <c r="AA361" s="1459">
        <f>1932518012+42227301561+1000000000+76704562137+2200000000</f>
        <v>124064381710</v>
      </c>
      <c r="AB361" s="1466"/>
      <c r="AC361" s="1198" t="s">
        <v>526</v>
      </c>
      <c r="AD361" s="1096" t="s">
        <v>830</v>
      </c>
      <c r="AE361" s="1096" t="s">
        <v>831</v>
      </c>
      <c r="AF361" s="863" t="s">
        <v>2538</v>
      </c>
      <c r="AG361" s="10" t="s">
        <v>49</v>
      </c>
      <c r="AH361" s="307" t="s">
        <v>832</v>
      </c>
      <c r="AI361" s="300">
        <v>43862</v>
      </c>
      <c r="AJ361" s="11">
        <v>44165</v>
      </c>
      <c r="AK361" s="824">
        <f t="shared" si="20"/>
        <v>303</v>
      </c>
      <c r="AL361" s="28">
        <v>0.3</v>
      </c>
      <c r="AM361" s="14" t="s">
        <v>25</v>
      </c>
      <c r="AN361" s="683" t="s">
        <v>168</v>
      </c>
      <c r="AO361" s="685" t="s">
        <v>2044</v>
      </c>
      <c r="AP361" s="307"/>
      <c r="AQ361" s="308"/>
    </row>
    <row r="362" spans="1:43" ht="72" customHeight="1" x14ac:dyDescent="0.25">
      <c r="A362" s="1206"/>
      <c r="B362" s="1091"/>
      <c r="C362" s="1091"/>
      <c r="D362" s="1091"/>
      <c r="E362" s="1091"/>
      <c r="F362" s="1091"/>
      <c r="G362" s="1091"/>
      <c r="H362" s="1091"/>
      <c r="I362" s="1091"/>
      <c r="J362" s="1091"/>
      <c r="K362" s="1091"/>
      <c r="L362" s="1091"/>
      <c r="M362" s="1091"/>
      <c r="N362" s="1091"/>
      <c r="O362" s="1091"/>
      <c r="P362" s="1091"/>
      <c r="Q362" s="1091"/>
      <c r="R362" s="1091"/>
      <c r="S362" s="1091"/>
      <c r="T362" s="1079"/>
      <c r="U362" s="1082"/>
      <c r="V362" s="1085"/>
      <c r="W362" s="1471"/>
      <c r="X362" s="1471"/>
      <c r="Y362" s="1091"/>
      <c r="Z362" s="1213"/>
      <c r="AA362" s="1460"/>
      <c r="AB362" s="1468"/>
      <c r="AC362" s="1199"/>
      <c r="AD362" s="1097"/>
      <c r="AE362" s="1097"/>
      <c r="AF362" s="862" t="s">
        <v>2539</v>
      </c>
      <c r="AG362" s="17" t="s">
        <v>49</v>
      </c>
      <c r="AH362" s="309" t="s">
        <v>833</v>
      </c>
      <c r="AI362" s="302">
        <v>43922</v>
      </c>
      <c r="AJ362" s="18">
        <v>44104</v>
      </c>
      <c r="AK362" s="825">
        <f t="shared" si="20"/>
        <v>182</v>
      </c>
      <c r="AL362" s="29">
        <v>0.2</v>
      </c>
      <c r="AM362" s="20" t="s">
        <v>265</v>
      </c>
      <c r="AN362" s="699" t="s">
        <v>168</v>
      </c>
      <c r="AO362" s="704" t="s">
        <v>2044</v>
      </c>
      <c r="AP362" s="309"/>
      <c r="AQ362" s="310"/>
    </row>
    <row r="363" spans="1:43" ht="85.5" customHeight="1" x14ac:dyDescent="0.25">
      <c r="A363" s="1206"/>
      <c r="B363" s="1091"/>
      <c r="C363" s="1091"/>
      <c r="D363" s="1091"/>
      <c r="E363" s="1091"/>
      <c r="F363" s="1091"/>
      <c r="G363" s="1091"/>
      <c r="H363" s="1091"/>
      <c r="I363" s="1091"/>
      <c r="J363" s="1091"/>
      <c r="K363" s="1091"/>
      <c r="L363" s="1091"/>
      <c r="M363" s="1091"/>
      <c r="N363" s="1091"/>
      <c r="O363" s="1091"/>
      <c r="P363" s="1091"/>
      <c r="Q363" s="1091"/>
      <c r="R363" s="1091"/>
      <c r="S363" s="1091"/>
      <c r="T363" s="1079"/>
      <c r="U363" s="1082"/>
      <c r="V363" s="1085"/>
      <c r="W363" s="1471"/>
      <c r="X363" s="1471"/>
      <c r="Y363" s="1091"/>
      <c r="Z363" s="1213"/>
      <c r="AA363" s="1460"/>
      <c r="AB363" s="1468"/>
      <c r="AC363" s="1199"/>
      <c r="AD363" s="1097"/>
      <c r="AE363" s="1097"/>
      <c r="AF363" s="870" t="s">
        <v>2540</v>
      </c>
      <c r="AG363" s="17" t="s">
        <v>49</v>
      </c>
      <c r="AH363" s="309" t="s">
        <v>834</v>
      </c>
      <c r="AI363" s="302">
        <v>43862</v>
      </c>
      <c r="AJ363" s="18">
        <v>44165</v>
      </c>
      <c r="AK363" s="825">
        <f t="shared" si="20"/>
        <v>303</v>
      </c>
      <c r="AL363" s="29">
        <v>0.2</v>
      </c>
      <c r="AM363" s="20" t="s">
        <v>265</v>
      </c>
      <c r="AN363" s="699" t="s">
        <v>168</v>
      </c>
      <c r="AO363" s="704" t="s">
        <v>2044</v>
      </c>
      <c r="AP363" s="309"/>
      <c r="AQ363" s="310"/>
    </row>
    <row r="364" spans="1:43" ht="70.5" customHeight="1" thickBot="1" x14ac:dyDescent="0.3">
      <c r="A364" s="1110"/>
      <c r="B364" s="1092"/>
      <c r="C364" s="1092"/>
      <c r="D364" s="1092"/>
      <c r="E364" s="1092"/>
      <c r="F364" s="1092"/>
      <c r="G364" s="1092"/>
      <c r="H364" s="1092"/>
      <c r="I364" s="1092"/>
      <c r="J364" s="1092"/>
      <c r="K364" s="1092"/>
      <c r="L364" s="1092"/>
      <c r="M364" s="1092"/>
      <c r="N364" s="1092"/>
      <c r="O364" s="1092"/>
      <c r="P364" s="1092"/>
      <c r="Q364" s="1092"/>
      <c r="R364" s="1092"/>
      <c r="S364" s="1092"/>
      <c r="T364" s="1080"/>
      <c r="U364" s="1083"/>
      <c r="V364" s="1086"/>
      <c r="W364" s="1464"/>
      <c r="X364" s="1464"/>
      <c r="Y364" s="1092"/>
      <c r="Z364" s="1214"/>
      <c r="AA364" s="1461"/>
      <c r="AB364" s="1467"/>
      <c r="AC364" s="1200"/>
      <c r="AD364" s="1098"/>
      <c r="AE364" s="1098"/>
      <c r="AF364" s="864" t="s">
        <v>2541</v>
      </c>
      <c r="AG364" s="23" t="s">
        <v>49</v>
      </c>
      <c r="AH364" s="311" t="s">
        <v>835</v>
      </c>
      <c r="AI364" s="304">
        <v>43922</v>
      </c>
      <c r="AJ364" s="24">
        <v>44165</v>
      </c>
      <c r="AK364" s="826">
        <f t="shared" si="20"/>
        <v>243</v>
      </c>
      <c r="AL364" s="30">
        <v>0.3</v>
      </c>
      <c r="AM364" s="26" t="s">
        <v>25</v>
      </c>
      <c r="AN364" s="684" t="s">
        <v>168</v>
      </c>
      <c r="AO364" s="686" t="s">
        <v>2044</v>
      </c>
      <c r="AP364" s="686"/>
      <c r="AQ364" s="312"/>
    </row>
    <row r="365" spans="1:43" ht="57" customHeight="1" thickTop="1" x14ac:dyDescent="0.25">
      <c r="A365" s="1109" t="s">
        <v>797</v>
      </c>
      <c r="B365" s="1090" t="s">
        <v>823</v>
      </c>
      <c r="C365" s="1090" t="s">
        <v>465</v>
      </c>
      <c r="D365" s="1090" t="s">
        <v>466</v>
      </c>
      <c r="E365" s="1198" t="s">
        <v>798</v>
      </c>
      <c r="F365" s="1090" t="s">
        <v>538</v>
      </c>
      <c r="G365" s="1090" t="s">
        <v>539</v>
      </c>
      <c r="H365" s="1090" t="s">
        <v>824</v>
      </c>
      <c r="I365" s="1198" t="s">
        <v>825</v>
      </c>
      <c r="J365" s="1090" t="s">
        <v>541</v>
      </c>
      <c r="K365" s="1198" t="s">
        <v>542</v>
      </c>
      <c r="L365" s="1090">
        <v>81</v>
      </c>
      <c r="M365" s="1090" t="s">
        <v>30</v>
      </c>
      <c r="N365" s="1090" t="s">
        <v>770</v>
      </c>
      <c r="O365" s="1090" t="s">
        <v>771</v>
      </c>
      <c r="P365" s="1090" t="s">
        <v>826</v>
      </c>
      <c r="Q365" s="1198" t="s">
        <v>827</v>
      </c>
      <c r="R365" s="1469">
        <v>3</v>
      </c>
      <c r="S365" s="1090" t="s">
        <v>245</v>
      </c>
      <c r="T365" s="1078" t="s">
        <v>836</v>
      </c>
      <c r="U365" s="1081" t="s">
        <v>26</v>
      </c>
      <c r="V365" s="1198" t="s">
        <v>837</v>
      </c>
      <c r="W365" s="1458">
        <v>0.02</v>
      </c>
      <c r="X365" s="1090">
        <v>4</v>
      </c>
      <c r="Y365" s="1090" t="s">
        <v>245</v>
      </c>
      <c r="Z365" s="1465" t="s">
        <v>246</v>
      </c>
      <c r="AA365" s="1466">
        <f>454740000+454740000+280229165+219457797+109728898</f>
        <v>1518895860</v>
      </c>
      <c r="AB365" s="1466"/>
      <c r="AC365" s="1198" t="s">
        <v>526</v>
      </c>
      <c r="AD365" s="1096" t="s">
        <v>830</v>
      </c>
      <c r="AE365" s="1096" t="s">
        <v>831</v>
      </c>
      <c r="AF365" s="865" t="s">
        <v>2542</v>
      </c>
      <c r="AG365" s="10" t="s">
        <v>49</v>
      </c>
      <c r="AH365" s="307" t="s">
        <v>838</v>
      </c>
      <c r="AI365" s="300">
        <v>43862</v>
      </c>
      <c r="AJ365" s="11">
        <v>44104</v>
      </c>
      <c r="AK365" s="824">
        <f t="shared" si="20"/>
        <v>242</v>
      </c>
      <c r="AL365" s="28">
        <v>0.5</v>
      </c>
      <c r="AM365" s="14" t="s">
        <v>265</v>
      </c>
      <c r="AN365" s="683" t="s">
        <v>839</v>
      </c>
      <c r="AO365" s="685" t="s">
        <v>2045</v>
      </c>
      <c r="AP365" s="313"/>
      <c r="AQ365" s="314"/>
    </row>
    <row r="366" spans="1:43" ht="67.5" customHeight="1" thickBot="1" x14ac:dyDescent="0.3">
      <c r="A366" s="1110"/>
      <c r="B366" s="1092"/>
      <c r="C366" s="1092"/>
      <c r="D366" s="1092"/>
      <c r="E366" s="1200"/>
      <c r="F366" s="1092"/>
      <c r="G366" s="1092"/>
      <c r="H366" s="1092"/>
      <c r="I366" s="1200"/>
      <c r="J366" s="1092"/>
      <c r="K366" s="1200"/>
      <c r="L366" s="1092"/>
      <c r="M366" s="1092"/>
      <c r="N366" s="1092"/>
      <c r="O366" s="1092"/>
      <c r="P366" s="1092"/>
      <c r="Q366" s="1200"/>
      <c r="R366" s="1462"/>
      <c r="S366" s="1092"/>
      <c r="T366" s="1080"/>
      <c r="U366" s="1083"/>
      <c r="V366" s="1200"/>
      <c r="W366" s="1462"/>
      <c r="X366" s="1092"/>
      <c r="Y366" s="1092"/>
      <c r="Z366" s="1214"/>
      <c r="AA366" s="1467"/>
      <c r="AB366" s="1467"/>
      <c r="AC366" s="1200"/>
      <c r="AD366" s="1098"/>
      <c r="AE366" s="1098"/>
      <c r="AF366" s="866" t="s">
        <v>2543</v>
      </c>
      <c r="AG366" s="23" t="s">
        <v>49</v>
      </c>
      <c r="AH366" s="311" t="s">
        <v>840</v>
      </c>
      <c r="AI366" s="304">
        <v>43862</v>
      </c>
      <c r="AJ366" s="24">
        <v>44165</v>
      </c>
      <c r="AK366" s="826">
        <f>AJ365-AI365</f>
        <v>242</v>
      </c>
      <c r="AL366" s="30">
        <v>0.5</v>
      </c>
      <c r="AM366" s="26" t="s">
        <v>265</v>
      </c>
      <c r="AN366" s="684" t="s">
        <v>839</v>
      </c>
      <c r="AO366" s="686" t="s">
        <v>2045</v>
      </c>
      <c r="AP366" s="315"/>
      <c r="AQ366" s="316"/>
    </row>
    <row r="367" spans="1:43" ht="84" customHeight="1" thickTop="1" x14ac:dyDescent="0.25">
      <c r="A367" s="1109" t="s">
        <v>797</v>
      </c>
      <c r="B367" s="1090" t="s">
        <v>823</v>
      </c>
      <c r="C367" s="1090" t="s">
        <v>465</v>
      </c>
      <c r="D367" s="1090" t="s">
        <v>466</v>
      </c>
      <c r="E367" s="1198" t="s">
        <v>798</v>
      </c>
      <c r="F367" s="1090" t="s">
        <v>538</v>
      </c>
      <c r="G367" s="1090" t="s">
        <v>539</v>
      </c>
      <c r="H367" s="1090" t="s">
        <v>824</v>
      </c>
      <c r="I367" s="1198" t="s">
        <v>825</v>
      </c>
      <c r="J367" s="1090" t="s">
        <v>541</v>
      </c>
      <c r="K367" s="1198" t="s">
        <v>542</v>
      </c>
      <c r="L367" s="1090">
        <v>81</v>
      </c>
      <c r="M367" s="1090" t="s">
        <v>30</v>
      </c>
      <c r="N367" s="1090" t="s">
        <v>770</v>
      </c>
      <c r="O367" s="1090" t="s">
        <v>771</v>
      </c>
      <c r="P367" s="1090" t="s">
        <v>841</v>
      </c>
      <c r="Q367" s="1198" t="s">
        <v>827</v>
      </c>
      <c r="R367" s="1469">
        <v>3</v>
      </c>
      <c r="S367" s="1090" t="s">
        <v>245</v>
      </c>
      <c r="T367" s="1473" t="s">
        <v>842</v>
      </c>
      <c r="U367" s="1081" t="s">
        <v>26</v>
      </c>
      <c r="V367" s="1210" t="s">
        <v>843</v>
      </c>
      <c r="W367" s="1476">
        <v>0.02</v>
      </c>
      <c r="X367" s="1090">
        <v>90</v>
      </c>
      <c r="Y367" s="1090" t="s">
        <v>30</v>
      </c>
      <c r="Z367" s="1465" t="s">
        <v>31</v>
      </c>
      <c r="AA367" s="1459">
        <f>500000000+31024560+5000000+10000000+7000000+5000000+7000000+5000000+100000000-20000000+10000000</f>
        <v>660024560</v>
      </c>
      <c r="AB367" s="1466"/>
      <c r="AC367" s="1198" t="s">
        <v>526</v>
      </c>
      <c r="AD367" s="1096" t="s">
        <v>830</v>
      </c>
      <c r="AE367" s="1096" t="s">
        <v>831</v>
      </c>
      <c r="AF367" s="867" t="s">
        <v>2544</v>
      </c>
      <c r="AG367" s="10" t="s">
        <v>49</v>
      </c>
      <c r="AH367" s="735" t="s">
        <v>844</v>
      </c>
      <c r="AI367" s="300">
        <v>43862</v>
      </c>
      <c r="AJ367" s="11">
        <v>44165</v>
      </c>
      <c r="AK367" s="824">
        <f t="shared" si="20"/>
        <v>303</v>
      </c>
      <c r="AL367" s="28">
        <v>0.2</v>
      </c>
      <c r="AM367" s="14" t="s">
        <v>265</v>
      </c>
      <c r="AN367" s="683" t="s">
        <v>839</v>
      </c>
      <c r="AO367" s="685" t="s">
        <v>2045</v>
      </c>
      <c r="AP367" s="213"/>
      <c r="AQ367" s="314"/>
    </row>
    <row r="368" spans="1:43" ht="75" customHeight="1" x14ac:dyDescent="0.25">
      <c r="A368" s="1206"/>
      <c r="B368" s="1091"/>
      <c r="C368" s="1091"/>
      <c r="D368" s="1091"/>
      <c r="E368" s="1199"/>
      <c r="F368" s="1091"/>
      <c r="G368" s="1091"/>
      <c r="H368" s="1091"/>
      <c r="I368" s="1199"/>
      <c r="J368" s="1091"/>
      <c r="K368" s="1199"/>
      <c r="L368" s="1091"/>
      <c r="M368" s="1091"/>
      <c r="N368" s="1091"/>
      <c r="O368" s="1091"/>
      <c r="P368" s="1091"/>
      <c r="Q368" s="1199"/>
      <c r="R368" s="1472"/>
      <c r="S368" s="1091"/>
      <c r="T368" s="1474"/>
      <c r="U368" s="1082"/>
      <c r="V368" s="1211"/>
      <c r="W368" s="1477"/>
      <c r="X368" s="1091"/>
      <c r="Y368" s="1091"/>
      <c r="Z368" s="1213"/>
      <c r="AA368" s="1460"/>
      <c r="AB368" s="1468"/>
      <c r="AC368" s="1199"/>
      <c r="AD368" s="1097"/>
      <c r="AE368" s="1097"/>
      <c r="AF368" s="872" t="s">
        <v>2545</v>
      </c>
      <c r="AG368" s="17" t="s">
        <v>49</v>
      </c>
      <c r="AH368" s="736" t="s">
        <v>845</v>
      </c>
      <c r="AI368" s="302">
        <v>43862</v>
      </c>
      <c r="AJ368" s="18">
        <v>44165</v>
      </c>
      <c r="AK368" s="825">
        <f t="shared" si="20"/>
        <v>303</v>
      </c>
      <c r="AL368" s="29">
        <v>0.5</v>
      </c>
      <c r="AM368" s="20" t="s">
        <v>265</v>
      </c>
      <c r="AN368" s="699" t="s">
        <v>839</v>
      </c>
      <c r="AO368" s="704" t="s">
        <v>2045</v>
      </c>
      <c r="AP368" s="317"/>
      <c r="AQ368" s="318"/>
    </row>
    <row r="369" spans="1:43" ht="69.75" customHeight="1" thickBot="1" x14ac:dyDescent="0.3">
      <c r="A369" s="1110"/>
      <c r="B369" s="1092"/>
      <c r="C369" s="1092"/>
      <c r="D369" s="1092"/>
      <c r="E369" s="1200"/>
      <c r="F369" s="1092"/>
      <c r="G369" s="1092"/>
      <c r="H369" s="1092"/>
      <c r="I369" s="1200"/>
      <c r="J369" s="1092"/>
      <c r="K369" s="1200"/>
      <c r="L369" s="1092"/>
      <c r="M369" s="1092"/>
      <c r="N369" s="1092"/>
      <c r="O369" s="1092"/>
      <c r="P369" s="1092"/>
      <c r="Q369" s="1200"/>
      <c r="R369" s="1462"/>
      <c r="S369" s="1092"/>
      <c r="T369" s="1475"/>
      <c r="U369" s="1083"/>
      <c r="V369" s="1212"/>
      <c r="W369" s="1478"/>
      <c r="X369" s="1092"/>
      <c r="Y369" s="1092"/>
      <c r="Z369" s="1214"/>
      <c r="AA369" s="1461"/>
      <c r="AB369" s="1467"/>
      <c r="AC369" s="1200"/>
      <c r="AD369" s="1098"/>
      <c r="AE369" s="1098"/>
      <c r="AF369" s="869" t="s">
        <v>2546</v>
      </c>
      <c r="AG369" s="23" t="s">
        <v>49</v>
      </c>
      <c r="AH369" s="737" t="s">
        <v>846</v>
      </c>
      <c r="AI369" s="304">
        <v>43862</v>
      </c>
      <c r="AJ369" s="24">
        <v>44165</v>
      </c>
      <c r="AK369" s="826">
        <f t="shared" si="20"/>
        <v>303</v>
      </c>
      <c r="AL369" s="30">
        <v>0.3</v>
      </c>
      <c r="AM369" s="26" t="s">
        <v>265</v>
      </c>
      <c r="AN369" s="684" t="s">
        <v>839</v>
      </c>
      <c r="AO369" s="686" t="s">
        <v>2045</v>
      </c>
      <c r="AP369" s="214"/>
      <c r="AQ369" s="305"/>
    </row>
    <row r="370" spans="1:43" ht="98.25" customHeight="1" thickTop="1" x14ac:dyDescent="0.25">
      <c r="A370" s="1109" t="s">
        <v>797</v>
      </c>
      <c r="B370" s="1090" t="s">
        <v>823</v>
      </c>
      <c r="C370" s="1090" t="s">
        <v>465</v>
      </c>
      <c r="D370" s="1090" t="s">
        <v>466</v>
      </c>
      <c r="E370" s="1198" t="s">
        <v>798</v>
      </c>
      <c r="F370" s="1090" t="s">
        <v>538</v>
      </c>
      <c r="G370" s="1090" t="s">
        <v>539</v>
      </c>
      <c r="H370" s="1090" t="s">
        <v>824</v>
      </c>
      <c r="I370" s="1198" t="s">
        <v>825</v>
      </c>
      <c r="J370" s="1090" t="s">
        <v>541</v>
      </c>
      <c r="K370" s="1198" t="s">
        <v>542</v>
      </c>
      <c r="L370" s="1090">
        <v>81</v>
      </c>
      <c r="M370" s="1090" t="s">
        <v>30</v>
      </c>
      <c r="N370" s="1090" t="s">
        <v>770</v>
      </c>
      <c r="O370" s="1090" t="s">
        <v>771</v>
      </c>
      <c r="P370" s="1090" t="s">
        <v>826</v>
      </c>
      <c r="Q370" s="1198" t="s">
        <v>827</v>
      </c>
      <c r="R370" s="1469">
        <v>3</v>
      </c>
      <c r="S370" s="1090" t="s">
        <v>245</v>
      </c>
      <c r="T370" s="1473" t="s">
        <v>847</v>
      </c>
      <c r="U370" s="1081" t="s">
        <v>26</v>
      </c>
      <c r="V370" s="1210" t="s">
        <v>848</v>
      </c>
      <c r="W370" s="1476">
        <v>0.02</v>
      </c>
      <c r="X370" s="1090">
        <v>1</v>
      </c>
      <c r="Y370" s="1090" t="s">
        <v>245</v>
      </c>
      <c r="Z370" s="1465" t="s">
        <v>246</v>
      </c>
      <c r="AA370" s="1466"/>
      <c r="AB370" s="1466"/>
      <c r="AC370" s="1198" t="s">
        <v>526</v>
      </c>
      <c r="AD370" s="1096" t="s">
        <v>830</v>
      </c>
      <c r="AE370" s="1096" t="s">
        <v>831</v>
      </c>
      <c r="AF370" s="863" t="s">
        <v>2547</v>
      </c>
      <c r="AG370" s="10" t="s">
        <v>49</v>
      </c>
      <c r="AH370" s="735" t="s">
        <v>849</v>
      </c>
      <c r="AI370" s="300">
        <v>43862</v>
      </c>
      <c r="AJ370" s="11">
        <v>44165</v>
      </c>
      <c r="AK370" s="824">
        <f t="shared" si="20"/>
        <v>303</v>
      </c>
      <c r="AL370" s="28">
        <v>0.5</v>
      </c>
      <c r="AM370" s="14" t="s">
        <v>265</v>
      </c>
      <c r="AN370" s="683" t="s">
        <v>839</v>
      </c>
      <c r="AO370" s="685" t="s">
        <v>2045</v>
      </c>
      <c r="AP370" s="213"/>
      <c r="AQ370" s="319"/>
    </row>
    <row r="371" spans="1:43" ht="53.25" customHeight="1" thickBot="1" x14ac:dyDescent="0.3">
      <c r="A371" s="1110"/>
      <c r="B371" s="1092"/>
      <c r="C371" s="1092"/>
      <c r="D371" s="1092"/>
      <c r="E371" s="1200"/>
      <c r="F371" s="1092"/>
      <c r="G371" s="1092"/>
      <c r="H371" s="1092"/>
      <c r="I371" s="1200"/>
      <c r="J371" s="1092"/>
      <c r="K371" s="1200"/>
      <c r="L371" s="1092"/>
      <c r="M371" s="1092"/>
      <c r="N371" s="1092"/>
      <c r="O371" s="1092"/>
      <c r="P371" s="1092"/>
      <c r="Q371" s="1200"/>
      <c r="R371" s="1462"/>
      <c r="S371" s="1092"/>
      <c r="T371" s="1475"/>
      <c r="U371" s="1083"/>
      <c r="V371" s="1212"/>
      <c r="W371" s="1478"/>
      <c r="X371" s="1092"/>
      <c r="Y371" s="1092"/>
      <c r="Z371" s="1214"/>
      <c r="AA371" s="1467"/>
      <c r="AB371" s="1467"/>
      <c r="AC371" s="1200"/>
      <c r="AD371" s="1098"/>
      <c r="AE371" s="1098"/>
      <c r="AF371" s="863" t="s">
        <v>2548</v>
      </c>
      <c r="AG371" s="23" t="s">
        <v>49</v>
      </c>
      <c r="AH371" s="737" t="s">
        <v>850</v>
      </c>
      <c r="AI371" s="304">
        <v>43862</v>
      </c>
      <c r="AJ371" s="24">
        <v>44165</v>
      </c>
      <c r="AK371" s="826">
        <f t="shared" si="20"/>
        <v>303</v>
      </c>
      <c r="AL371" s="30">
        <v>0.5</v>
      </c>
      <c r="AM371" s="26" t="s">
        <v>265</v>
      </c>
      <c r="AN371" s="684" t="s">
        <v>851</v>
      </c>
      <c r="AO371" s="686" t="s">
        <v>852</v>
      </c>
      <c r="AP371" s="214"/>
      <c r="AQ371" s="305"/>
    </row>
    <row r="372" spans="1:43" ht="141.75" customHeight="1" thickTop="1" thickBot="1" x14ac:dyDescent="0.3">
      <c r="A372" s="320" t="s">
        <v>797</v>
      </c>
      <c r="B372" s="8" t="s">
        <v>823</v>
      </c>
      <c r="C372" s="8" t="s">
        <v>465</v>
      </c>
      <c r="D372" s="8" t="s">
        <v>466</v>
      </c>
      <c r="E372" s="7" t="s">
        <v>798</v>
      </c>
      <c r="F372" s="8" t="s">
        <v>538</v>
      </c>
      <c r="G372" s="8" t="s">
        <v>539</v>
      </c>
      <c r="H372" s="8" t="s">
        <v>824</v>
      </c>
      <c r="I372" s="7" t="s">
        <v>825</v>
      </c>
      <c r="J372" s="8" t="s">
        <v>541</v>
      </c>
      <c r="K372" s="7" t="s">
        <v>542</v>
      </c>
      <c r="L372" s="8">
        <v>81</v>
      </c>
      <c r="M372" s="8" t="s">
        <v>30</v>
      </c>
      <c r="N372" s="8" t="s">
        <v>770</v>
      </c>
      <c r="O372" s="8" t="s">
        <v>771</v>
      </c>
      <c r="P372" s="8" t="s">
        <v>787</v>
      </c>
      <c r="Q372" s="7" t="s">
        <v>827</v>
      </c>
      <c r="R372" s="8">
        <v>3</v>
      </c>
      <c r="S372" s="8" t="s">
        <v>245</v>
      </c>
      <c r="T372" s="321" t="s">
        <v>853</v>
      </c>
      <c r="U372" s="321" t="s">
        <v>26</v>
      </c>
      <c r="V372" s="7" t="s">
        <v>854</v>
      </c>
      <c r="W372" s="1010">
        <v>0.02</v>
      </c>
      <c r="X372" s="8">
        <v>100</v>
      </c>
      <c r="Y372" s="8" t="s">
        <v>30</v>
      </c>
      <c r="Z372" s="322" t="s">
        <v>246</v>
      </c>
      <c r="AA372" s="323"/>
      <c r="AB372" s="324"/>
      <c r="AC372" s="7" t="s">
        <v>526</v>
      </c>
      <c r="AD372" s="325" t="s">
        <v>830</v>
      </c>
      <c r="AE372" s="325" t="s">
        <v>831</v>
      </c>
      <c r="AF372" s="9" t="s">
        <v>2549</v>
      </c>
      <c r="AG372" s="31" t="s">
        <v>49</v>
      </c>
      <c r="AH372" s="7" t="s">
        <v>855</v>
      </c>
      <c r="AI372" s="326">
        <v>43862</v>
      </c>
      <c r="AJ372" s="35">
        <v>44165</v>
      </c>
      <c r="AK372" s="2">
        <f t="shared" si="20"/>
        <v>303</v>
      </c>
      <c r="AL372" s="36">
        <v>1</v>
      </c>
      <c r="AM372" s="37" t="s">
        <v>265</v>
      </c>
      <c r="AN372" s="8" t="s">
        <v>851</v>
      </c>
      <c r="AO372" s="325" t="s">
        <v>852</v>
      </c>
      <c r="AP372" s="327"/>
      <c r="AQ372" s="328"/>
    </row>
    <row r="373" spans="1:43" ht="37.5" customHeight="1" thickTop="1" x14ac:dyDescent="0.25">
      <c r="A373" s="1109" t="s">
        <v>797</v>
      </c>
      <c r="B373" s="1090" t="s">
        <v>823</v>
      </c>
      <c r="C373" s="1090" t="s">
        <v>465</v>
      </c>
      <c r="D373" s="1090" t="s">
        <v>466</v>
      </c>
      <c r="E373" s="1198" t="s">
        <v>798</v>
      </c>
      <c r="F373" s="1090" t="s">
        <v>538</v>
      </c>
      <c r="G373" s="1090" t="s">
        <v>539</v>
      </c>
      <c r="H373" s="1090" t="s">
        <v>824</v>
      </c>
      <c r="I373" s="1198" t="s">
        <v>825</v>
      </c>
      <c r="J373" s="1090" t="s">
        <v>541</v>
      </c>
      <c r="K373" s="1198" t="s">
        <v>542</v>
      </c>
      <c r="L373" s="1090">
        <v>81</v>
      </c>
      <c r="M373" s="1090" t="s">
        <v>30</v>
      </c>
      <c r="N373" s="1090" t="s">
        <v>770</v>
      </c>
      <c r="O373" s="1090" t="s">
        <v>771</v>
      </c>
      <c r="P373" s="1090" t="s">
        <v>826</v>
      </c>
      <c r="Q373" s="1198" t="s">
        <v>827</v>
      </c>
      <c r="R373" s="1090">
        <v>3</v>
      </c>
      <c r="S373" s="1090" t="s">
        <v>245</v>
      </c>
      <c r="T373" s="1078" t="s">
        <v>856</v>
      </c>
      <c r="U373" s="1078" t="s">
        <v>26</v>
      </c>
      <c r="V373" s="1198" t="s">
        <v>857</v>
      </c>
      <c r="W373" s="1458">
        <v>0.02</v>
      </c>
      <c r="X373" s="1090">
        <v>90</v>
      </c>
      <c r="Y373" s="1090" t="s">
        <v>30</v>
      </c>
      <c r="Z373" s="1465" t="s">
        <v>246</v>
      </c>
      <c r="AA373" s="1466">
        <f>21806800000+500000000</f>
        <v>22306800000</v>
      </c>
      <c r="AB373" s="1466"/>
      <c r="AC373" s="1198" t="s">
        <v>526</v>
      </c>
      <c r="AD373" s="1480" t="s">
        <v>830</v>
      </c>
      <c r="AE373" s="1480" t="s">
        <v>831</v>
      </c>
      <c r="AF373" s="865" t="s">
        <v>2550</v>
      </c>
      <c r="AG373" s="10" t="s">
        <v>49</v>
      </c>
      <c r="AH373" s="735" t="s">
        <v>858</v>
      </c>
      <c r="AI373" s="300">
        <v>43862</v>
      </c>
      <c r="AJ373" s="11">
        <v>44165</v>
      </c>
      <c r="AK373" s="824">
        <f t="shared" si="20"/>
        <v>303</v>
      </c>
      <c r="AL373" s="28">
        <v>0.25</v>
      </c>
      <c r="AM373" s="14" t="s">
        <v>265</v>
      </c>
      <c r="AN373" s="683" t="s">
        <v>725</v>
      </c>
      <c r="AO373" s="685" t="s">
        <v>2046</v>
      </c>
      <c r="AP373" s="213"/>
      <c r="AQ373" s="329"/>
    </row>
    <row r="374" spans="1:43" ht="39" customHeight="1" x14ac:dyDescent="0.25">
      <c r="A374" s="1206"/>
      <c r="B374" s="1091"/>
      <c r="C374" s="1091"/>
      <c r="D374" s="1091"/>
      <c r="E374" s="1199"/>
      <c r="F374" s="1091"/>
      <c r="G374" s="1091"/>
      <c r="H374" s="1091"/>
      <c r="I374" s="1199"/>
      <c r="J374" s="1091"/>
      <c r="K374" s="1199"/>
      <c r="L374" s="1091"/>
      <c r="M374" s="1091"/>
      <c r="N374" s="1091"/>
      <c r="O374" s="1091"/>
      <c r="P374" s="1091"/>
      <c r="Q374" s="1199"/>
      <c r="R374" s="1091"/>
      <c r="S374" s="1091"/>
      <c r="T374" s="1079"/>
      <c r="U374" s="1079"/>
      <c r="V374" s="1199"/>
      <c r="W374" s="1472"/>
      <c r="X374" s="1091"/>
      <c r="Y374" s="1091"/>
      <c r="Z374" s="1213"/>
      <c r="AA374" s="1468"/>
      <c r="AB374" s="1468"/>
      <c r="AC374" s="1199"/>
      <c r="AD374" s="1481"/>
      <c r="AE374" s="1481"/>
      <c r="AF374" s="16" t="s">
        <v>2551</v>
      </c>
      <c r="AG374" s="17" t="s">
        <v>49</v>
      </c>
      <c r="AH374" s="736" t="s">
        <v>859</v>
      </c>
      <c r="AI374" s="302">
        <v>43983</v>
      </c>
      <c r="AJ374" s="18">
        <v>44104</v>
      </c>
      <c r="AK374" s="825">
        <f t="shared" si="20"/>
        <v>121</v>
      </c>
      <c r="AL374" s="29">
        <v>0.5</v>
      </c>
      <c r="AM374" s="20" t="s">
        <v>25</v>
      </c>
      <c r="AN374" s="699" t="s">
        <v>725</v>
      </c>
      <c r="AO374" s="704" t="s">
        <v>2046</v>
      </c>
      <c r="AP374" s="330"/>
      <c r="AQ374" s="331"/>
    </row>
    <row r="375" spans="1:43" ht="51" customHeight="1" thickBot="1" x14ac:dyDescent="0.3">
      <c r="A375" s="1110"/>
      <c r="B375" s="1092"/>
      <c r="C375" s="1092"/>
      <c r="D375" s="1092"/>
      <c r="E375" s="1200"/>
      <c r="F375" s="1092"/>
      <c r="G375" s="1092"/>
      <c r="H375" s="1092"/>
      <c r="I375" s="1200"/>
      <c r="J375" s="1092"/>
      <c r="K375" s="1200"/>
      <c r="L375" s="1092"/>
      <c r="M375" s="1092"/>
      <c r="N375" s="1092"/>
      <c r="O375" s="1092"/>
      <c r="P375" s="1092"/>
      <c r="Q375" s="1200"/>
      <c r="R375" s="1092"/>
      <c r="S375" s="1092"/>
      <c r="T375" s="1080"/>
      <c r="U375" s="1080"/>
      <c r="V375" s="1200"/>
      <c r="W375" s="1462"/>
      <c r="X375" s="1092"/>
      <c r="Y375" s="1092"/>
      <c r="Z375" s="1214"/>
      <c r="AA375" s="1467">
        <v>0</v>
      </c>
      <c r="AB375" s="1467"/>
      <c r="AC375" s="1200"/>
      <c r="AD375" s="1482" t="s">
        <v>830</v>
      </c>
      <c r="AE375" s="1482" t="s">
        <v>831</v>
      </c>
      <c r="AF375" s="863" t="s">
        <v>2552</v>
      </c>
      <c r="AG375" s="23" t="s">
        <v>49</v>
      </c>
      <c r="AH375" s="737" t="s">
        <v>860</v>
      </c>
      <c r="AI375" s="304">
        <v>43862</v>
      </c>
      <c r="AJ375" s="24">
        <v>44165</v>
      </c>
      <c r="AK375" s="826">
        <f t="shared" si="20"/>
        <v>303</v>
      </c>
      <c r="AL375" s="30">
        <v>0.25</v>
      </c>
      <c r="AM375" s="26" t="s">
        <v>25</v>
      </c>
      <c r="AN375" s="684" t="s">
        <v>839</v>
      </c>
      <c r="AO375" s="686" t="s">
        <v>2046</v>
      </c>
      <c r="AP375" s="332"/>
      <c r="AQ375" s="333"/>
    </row>
    <row r="376" spans="1:43" ht="70.5" customHeight="1" thickTop="1" x14ac:dyDescent="0.25">
      <c r="A376" s="1109" t="s">
        <v>797</v>
      </c>
      <c r="B376" s="1090" t="s">
        <v>861</v>
      </c>
      <c r="C376" s="1090" t="s">
        <v>465</v>
      </c>
      <c r="D376" s="1090" t="s">
        <v>466</v>
      </c>
      <c r="E376" s="1198" t="s">
        <v>798</v>
      </c>
      <c r="F376" s="1090" t="s">
        <v>538</v>
      </c>
      <c r="G376" s="1090" t="s">
        <v>539</v>
      </c>
      <c r="H376" s="1090" t="s">
        <v>862</v>
      </c>
      <c r="I376" s="1198" t="s">
        <v>863</v>
      </c>
      <c r="J376" s="1090" t="s">
        <v>541</v>
      </c>
      <c r="K376" s="1198" t="s">
        <v>542</v>
      </c>
      <c r="L376" s="1090">
        <v>81</v>
      </c>
      <c r="M376" s="1090" t="s">
        <v>30</v>
      </c>
      <c r="N376" s="1090" t="s">
        <v>770</v>
      </c>
      <c r="O376" s="1090" t="s">
        <v>771</v>
      </c>
      <c r="P376" s="1090" t="s">
        <v>864</v>
      </c>
      <c r="Q376" s="1198" t="s">
        <v>865</v>
      </c>
      <c r="R376" s="1469">
        <v>90</v>
      </c>
      <c r="S376" s="1090" t="s">
        <v>30</v>
      </c>
      <c r="T376" s="1473" t="s">
        <v>866</v>
      </c>
      <c r="U376" s="1081" t="s">
        <v>26</v>
      </c>
      <c r="V376" s="1210" t="s">
        <v>867</v>
      </c>
      <c r="W376" s="1087">
        <v>0.03</v>
      </c>
      <c r="X376" s="1090">
        <v>90</v>
      </c>
      <c r="Y376" s="1090" t="s">
        <v>30</v>
      </c>
      <c r="Z376" s="1090" t="s">
        <v>443</v>
      </c>
      <c r="AA376" s="1459"/>
      <c r="AB376" s="1466"/>
      <c r="AC376" s="1198" t="s">
        <v>526</v>
      </c>
      <c r="AD376" s="1096" t="s">
        <v>868</v>
      </c>
      <c r="AE376" s="1096" t="s">
        <v>869</v>
      </c>
      <c r="AF376" s="871" t="s">
        <v>2553</v>
      </c>
      <c r="AG376" s="10" t="s">
        <v>49</v>
      </c>
      <c r="AH376" s="735" t="s">
        <v>870</v>
      </c>
      <c r="AI376" s="300">
        <v>43855</v>
      </c>
      <c r="AJ376" s="11">
        <v>43855</v>
      </c>
      <c r="AK376" s="824">
        <f t="shared" si="20"/>
        <v>0</v>
      </c>
      <c r="AL376" s="28">
        <v>0.5</v>
      </c>
      <c r="AM376" s="14" t="s">
        <v>25</v>
      </c>
      <c r="AN376" s="683" t="s">
        <v>871</v>
      </c>
      <c r="AO376" s="753" t="s">
        <v>872</v>
      </c>
      <c r="AP376" s="685"/>
      <c r="AQ376" s="301"/>
    </row>
    <row r="377" spans="1:43" ht="87.75" customHeight="1" thickBot="1" x14ac:dyDescent="0.3">
      <c r="A377" s="1110"/>
      <c r="B377" s="1092"/>
      <c r="C377" s="1092"/>
      <c r="D377" s="1092"/>
      <c r="E377" s="1200"/>
      <c r="F377" s="1092"/>
      <c r="G377" s="1092"/>
      <c r="H377" s="1092"/>
      <c r="I377" s="1200"/>
      <c r="J377" s="1092"/>
      <c r="K377" s="1200"/>
      <c r="L377" s="1092"/>
      <c r="M377" s="1092"/>
      <c r="N377" s="1092"/>
      <c r="O377" s="1092"/>
      <c r="P377" s="1092"/>
      <c r="Q377" s="1200"/>
      <c r="R377" s="1462"/>
      <c r="S377" s="1092"/>
      <c r="T377" s="1475"/>
      <c r="U377" s="1083"/>
      <c r="V377" s="1212"/>
      <c r="W377" s="1479"/>
      <c r="X377" s="1092"/>
      <c r="Y377" s="1092"/>
      <c r="Z377" s="1092"/>
      <c r="AA377" s="1461"/>
      <c r="AB377" s="1467"/>
      <c r="AC377" s="1200"/>
      <c r="AD377" s="1098"/>
      <c r="AE377" s="1098"/>
      <c r="AF377" s="869" t="s">
        <v>2554</v>
      </c>
      <c r="AG377" s="23" t="s">
        <v>49</v>
      </c>
      <c r="AH377" s="737" t="s">
        <v>2047</v>
      </c>
      <c r="AI377" s="304">
        <v>43855</v>
      </c>
      <c r="AJ377" s="24">
        <v>44165</v>
      </c>
      <c r="AK377" s="826">
        <f t="shared" si="20"/>
        <v>310</v>
      </c>
      <c r="AL377" s="30">
        <v>0.5</v>
      </c>
      <c r="AM377" s="26" t="s">
        <v>265</v>
      </c>
      <c r="AN377" s="684" t="s">
        <v>871</v>
      </c>
      <c r="AO377" s="743" t="s">
        <v>872</v>
      </c>
      <c r="AP377" s="214"/>
      <c r="AQ377" s="305"/>
    </row>
    <row r="378" spans="1:43" ht="77.25" customHeight="1" thickTop="1" x14ac:dyDescent="0.25">
      <c r="A378" s="1109" t="s">
        <v>797</v>
      </c>
      <c r="B378" s="1090" t="s">
        <v>861</v>
      </c>
      <c r="C378" s="1090" t="s">
        <v>465</v>
      </c>
      <c r="D378" s="1090" t="s">
        <v>466</v>
      </c>
      <c r="E378" s="1198" t="s">
        <v>798</v>
      </c>
      <c r="F378" s="1090" t="s">
        <v>538</v>
      </c>
      <c r="G378" s="1090" t="s">
        <v>539</v>
      </c>
      <c r="H378" s="1090" t="s">
        <v>862</v>
      </c>
      <c r="I378" s="1198" t="s">
        <v>863</v>
      </c>
      <c r="J378" s="1090" t="s">
        <v>541</v>
      </c>
      <c r="K378" s="1198" t="s">
        <v>542</v>
      </c>
      <c r="L378" s="1090">
        <v>81</v>
      </c>
      <c r="M378" s="1090" t="s">
        <v>30</v>
      </c>
      <c r="N378" s="1090" t="s">
        <v>770</v>
      </c>
      <c r="O378" s="1090" t="s">
        <v>771</v>
      </c>
      <c r="P378" s="1090" t="s">
        <v>864</v>
      </c>
      <c r="Q378" s="1198" t="s">
        <v>865</v>
      </c>
      <c r="R378" s="1469">
        <v>90</v>
      </c>
      <c r="S378" s="1090" t="s">
        <v>30</v>
      </c>
      <c r="T378" s="1473" t="s">
        <v>873</v>
      </c>
      <c r="U378" s="1081" t="s">
        <v>26</v>
      </c>
      <c r="V378" s="1210" t="s">
        <v>874</v>
      </c>
      <c r="W378" s="1470">
        <v>0.03</v>
      </c>
      <c r="X378" s="1090">
        <v>90</v>
      </c>
      <c r="Y378" s="1090" t="s">
        <v>30</v>
      </c>
      <c r="Z378" s="1465" t="s">
        <v>246</v>
      </c>
      <c r="AA378" s="1459"/>
      <c r="AB378" s="1466"/>
      <c r="AC378" s="1198" t="s">
        <v>526</v>
      </c>
      <c r="AD378" s="1096" t="s">
        <v>868</v>
      </c>
      <c r="AE378" s="1096" t="s">
        <v>869</v>
      </c>
      <c r="AF378" s="863" t="s">
        <v>2555</v>
      </c>
      <c r="AG378" s="10" t="s">
        <v>49</v>
      </c>
      <c r="AH378" s="735" t="s">
        <v>875</v>
      </c>
      <c r="AI378" s="300">
        <v>43855</v>
      </c>
      <c r="AJ378" s="11">
        <v>44165</v>
      </c>
      <c r="AK378" s="824">
        <f t="shared" si="20"/>
        <v>310</v>
      </c>
      <c r="AL378" s="28">
        <v>0.5</v>
      </c>
      <c r="AM378" s="14" t="s">
        <v>265</v>
      </c>
      <c r="AN378" s="683" t="s">
        <v>871</v>
      </c>
      <c r="AO378" s="753" t="s">
        <v>872</v>
      </c>
      <c r="AP378" s="213"/>
      <c r="AQ378" s="319"/>
    </row>
    <row r="379" spans="1:43" ht="59.25" customHeight="1" thickBot="1" x14ac:dyDescent="0.3">
      <c r="A379" s="1110"/>
      <c r="B379" s="1092"/>
      <c r="C379" s="1092"/>
      <c r="D379" s="1092"/>
      <c r="E379" s="1200"/>
      <c r="F379" s="1092"/>
      <c r="G379" s="1092"/>
      <c r="H379" s="1092"/>
      <c r="I379" s="1200"/>
      <c r="J379" s="1092"/>
      <c r="K379" s="1200"/>
      <c r="L379" s="1092"/>
      <c r="M379" s="1092"/>
      <c r="N379" s="1092"/>
      <c r="O379" s="1092"/>
      <c r="P379" s="1092"/>
      <c r="Q379" s="1200"/>
      <c r="R379" s="1462"/>
      <c r="S379" s="1092"/>
      <c r="T379" s="1475"/>
      <c r="U379" s="1083"/>
      <c r="V379" s="1212"/>
      <c r="W379" s="1464"/>
      <c r="X379" s="1092"/>
      <c r="Y379" s="1092"/>
      <c r="Z379" s="1214"/>
      <c r="AA379" s="1461"/>
      <c r="AB379" s="1467"/>
      <c r="AC379" s="1200"/>
      <c r="AD379" s="1098"/>
      <c r="AE379" s="1098"/>
      <c r="AF379" s="863" t="s">
        <v>2556</v>
      </c>
      <c r="AG379" s="23" t="s">
        <v>49</v>
      </c>
      <c r="AH379" s="737" t="s">
        <v>876</v>
      </c>
      <c r="AI379" s="304">
        <v>43855</v>
      </c>
      <c r="AJ379" s="24">
        <v>44165</v>
      </c>
      <c r="AK379" s="826">
        <f t="shared" si="20"/>
        <v>310</v>
      </c>
      <c r="AL379" s="30">
        <v>0.5</v>
      </c>
      <c r="AM379" s="26" t="s">
        <v>25</v>
      </c>
      <c r="AN379" s="684" t="s">
        <v>871</v>
      </c>
      <c r="AO379" s="743" t="s">
        <v>872</v>
      </c>
      <c r="AP379" s="214"/>
      <c r="AQ379" s="305"/>
    </row>
    <row r="380" spans="1:43" ht="42.75" customHeight="1" thickTop="1" x14ac:dyDescent="0.25">
      <c r="A380" s="1109" t="s">
        <v>797</v>
      </c>
      <c r="B380" s="1090" t="s">
        <v>861</v>
      </c>
      <c r="C380" s="1090" t="s">
        <v>465</v>
      </c>
      <c r="D380" s="1090" t="s">
        <v>466</v>
      </c>
      <c r="E380" s="1198" t="s">
        <v>798</v>
      </c>
      <c r="F380" s="1090" t="s">
        <v>538</v>
      </c>
      <c r="G380" s="1090" t="s">
        <v>539</v>
      </c>
      <c r="H380" s="1090" t="s">
        <v>862</v>
      </c>
      <c r="I380" s="1198" t="s">
        <v>863</v>
      </c>
      <c r="J380" s="1090" t="s">
        <v>541</v>
      </c>
      <c r="K380" s="1198" t="s">
        <v>542</v>
      </c>
      <c r="L380" s="1090">
        <v>81</v>
      </c>
      <c r="M380" s="1090" t="s">
        <v>30</v>
      </c>
      <c r="N380" s="1090" t="s">
        <v>770</v>
      </c>
      <c r="O380" s="1090" t="s">
        <v>771</v>
      </c>
      <c r="P380" s="1090" t="s">
        <v>864</v>
      </c>
      <c r="Q380" s="1198" t="s">
        <v>865</v>
      </c>
      <c r="R380" s="1469">
        <v>90</v>
      </c>
      <c r="S380" s="1090" t="s">
        <v>30</v>
      </c>
      <c r="T380" s="1473" t="s">
        <v>877</v>
      </c>
      <c r="U380" s="1081" t="s">
        <v>26</v>
      </c>
      <c r="V380" s="1210" t="s">
        <v>878</v>
      </c>
      <c r="W380" s="1087">
        <v>0.02</v>
      </c>
      <c r="X380" s="1090">
        <v>10</v>
      </c>
      <c r="Y380" s="1087" t="s">
        <v>245</v>
      </c>
      <c r="Z380" s="1465" t="s">
        <v>443</v>
      </c>
      <c r="AA380" s="1466"/>
      <c r="AB380" s="1466"/>
      <c r="AC380" s="1198" t="s">
        <v>526</v>
      </c>
      <c r="AD380" s="1096" t="s">
        <v>868</v>
      </c>
      <c r="AE380" s="1096" t="s">
        <v>869</v>
      </c>
      <c r="AF380" s="871" t="s">
        <v>2557</v>
      </c>
      <c r="AG380" s="10" t="s">
        <v>49</v>
      </c>
      <c r="AH380" s="735" t="s">
        <v>879</v>
      </c>
      <c r="AI380" s="300">
        <v>43855</v>
      </c>
      <c r="AJ380" s="11">
        <v>43855</v>
      </c>
      <c r="AK380" s="824">
        <f t="shared" si="20"/>
        <v>0</v>
      </c>
      <c r="AL380" s="28">
        <v>0.5</v>
      </c>
      <c r="AM380" s="14" t="s">
        <v>25</v>
      </c>
      <c r="AN380" s="683" t="s">
        <v>871</v>
      </c>
      <c r="AO380" s="753" t="s">
        <v>872</v>
      </c>
      <c r="AP380" s="685"/>
      <c r="AQ380" s="301"/>
    </row>
    <row r="381" spans="1:43" ht="66.75" customHeight="1" thickBot="1" x14ac:dyDescent="0.3">
      <c r="A381" s="1110"/>
      <c r="B381" s="1092"/>
      <c r="C381" s="1092"/>
      <c r="D381" s="1092"/>
      <c r="E381" s="1200"/>
      <c r="F381" s="1092"/>
      <c r="G381" s="1092"/>
      <c r="H381" s="1092"/>
      <c r="I381" s="1200"/>
      <c r="J381" s="1092"/>
      <c r="K381" s="1200"/>
      <c r="L381" s="1092"/>
      <c r="M381" s="1092"/>
      <c r="N381" s="1092"/>
      <c r="O381" s="1092"/>
      <c r="P381" s="1092"/>
      <c r="Q381" s="1200"/>
      <c r="R381" s="1462"/>
      <c r="S381" s="1092"/>
      <c r="T381" s="1475"/>
      <c r="U381" s="1083"/>
      <c r="V381" s="1212"/>
      <c r="W381" s="1479"/>
      <c r="X381" s="1092"/>
      <c r="Y381" s="1089"/>
      <c r="Z381" s="1214"/>
      <c r="AA381" s="1467"/>
      <c r="AB381" s="1467"/>
      <c r="AC381" s="1200"/>
      <c r="AD381" s="1098"/>
      <c r="AE381" s="1098"/>
      <c r="AF381" s="869" t="s">
        <v>2558</v>
      </c>
      <c r="AG381" s="23" t="s">
        <v>49</v>
      </c>
      <c r="AH381" s="737" t="s">
        <v>2048</v>
      </c>
      <c r="AI381" s="304">
        <v>43922</v>
      </c>
      <c r="AJ381" s="24">
        <v>44165</v>
      </c>
      <c r="AK381" s="826">
        <f t="shared" si="20"/>
        <v>243</v>
      </c>
      <c r="AL381" s="30">
        <v>0.5</v>
      </c>
      <c r="AM381" s="26" t="s">
        <v>25</v>
      </c>
      <c r="AN381" s="684" t="s">
        <v>871</v>
      </c>
      <c r="AO381" s="743" t="s">
        <v>872</v>
      </c>
      <c r="AP381" s="214"/>
      <c r="AQ381" s="305"/>
    </row>
    <row r="382" spans="1:43" ht="62.25" customHeight="1" thickTop="1" x14ac:dyDescent="0.25">
      <c r="A382" s="1109" t="s">
        <v>797</v>
      </c>
      <c r="B382" s="1090" t="s">
        <v>880</v>
      </c>
      <c r="C382" s="1090" t="s">
        <v>465</v>
      </c>
      <c r="D382" s="1090" t="s">
        <v>466</v>
      </c>
      <c r="E382" s="1198" t="s">
        <v>798</v>
      </c>
      <c r="F382" s="1090" t="s">
        <v>538</v>
      </c>
      <c r="G382" s="1090" t="s">
        <v>539</v>
      </c>
      <c r="H382" s="1090" t="s">
        <v>881</v>
      </c>
      <c r="I382" s="1198" t="s">
        <v>882</v>
      </c>
      <c r="J382" s="1090" t="s">
        <v>541</v>
      </c>
      <c r="K382" s="1198" t="s">
        <v>542</v>
      </c>
      <c r="L382" s="1090">
        <v>81</v>
      </c>
      <c r="M382" s="1090" t="s">
        <v>30</v>
      </c>
      <c r="N382" s="1090" t="s">
        <v>770</v>
      </c>
      <c r="O382" s="1090" t="s">
        <v>771</v>
      </c>
      <c r="P382" s="1090" t="s">
        <v>883</v>
      </c>
      <c r="Q382" s="1198" t="s">
        <v>884</v>
      </c>
      <c r="R382" s="1469">
        <v>90</v>
      </c>
      <c r="S382" s="1090" t="s">
        <v>30</v>
      </c>
      <c r="T382" s="1473" t="s">
        <v>885</v>
      </c>
      <c r="U382" s="1081" t="s">
        <v>26</v>
      </c>
      <c r="V382" s="1210" t="s">
        <v>886</v>
      </c>
      <c r="W382" s="1470">
        <v>0.02</v>
      </c>
      <c r="X382" s="1090">
        <v>3</v>
      </c>
      <c r="Y382" s="1090" t="s">
        <v>245</v>
      </c>
      <c r="Z382" s="1090" t="s">
        <v>246</v>
      </c>
      <c r="AA382" s="1483"/>
      <c r="AB382" s="1483"/>
      <c r="AC382" s="1198" t="s">
        <v>526</v>
      </c>
      <c r="AD382" s="1096" t="s">
        <v>887</v>
      </c>
      <c r="AE382" s="1096" t="s">
        <v>888</v>
      </c>
      <c r="AF382" s="867" t="s">
        <v>2559</v>
      </c>
      <c r="AG382" s="10" t="s">
        <v>49</v>
      </c>
      <c r="AH382" s="735" t="s">
        <v>889</v>
      </c>
      <c r="AI382" s="334">
        <v>43832</v>
      </c>
      <c r="AJ382" s="335">
        <v>44165</v>
      </c>
      <c r="AK382" s="824">
        <f t="shared" si="20"/>
        <v>333</v>
      </c>
      <c r="AL382" s="28">
        <v>0.4</v>
      </c>
      <c r="AM382" s="14" t="s">
        <v>265</v>
      </c>
      <c r="AN382" s="14" t="s">
        <v>839</v>
      </c>
      <c r="AO382" s="118" t="s">
        <v>890</v>
      </c>
      <c r="AP382" s="213"/>
      <c r="AQ382" s="319"/>
    </row>
    <row r="383" spans="1:43" ht="47.25" customHeight="1" x14ac:dyDescent="0.25">
      <c r="A383" s="1206"/>
      <c r="B383" s="1091"/>
      <c r="C383" s="1091"/>
      <c r="D383" s="1091"/>
      <c r="E383" s="1199"/>
      <c r="F383" s="1091"/>
      <c r="G383" s="1091"/>
      <c r="H383" s="1091"/>
      <c r="I383" s="1199"/>
      <c r="J383" s="1091"/>
      <c r="K383" s="1199"/>
      <c r="L383" s="1091"/>
      <c r="M383" s="1091"/>
      <c r="N383" s="1091"/>
      <c r="O383" s="1091"/>
      <c r="P383" s="1091"/>
      <c r="Q383" s="1199"/>
      <c r="R383" s="1472"/>
      <c r="S383" s="1091"/>
      <c r="T383" s="1474"/>
      <c r="U383" s="1082"/>
      <c r="V383" s="1211"/>
      <c r="W383" s="1471"/>
      <c r="X383" s="1091"/>
      <c r="Y383" s="1091"/>
      <c r="Z383" s="1091"/>
      <c r="AA383" s="1484"/>
      <c r="AB383" s="1484"/>
      <c r="AC383" s="1199"/>
      <c r="AD383" s="1097"/>
      <c r="AE383" s="1097"/>
      <c r="AF383" s="864" t="s">
        <v>2560</v>
      </c>
      <c r="AG383" s="17" t="s">
        <v>49</v>
      </c>
      <c r="AH383" s="736" t="s">
        <v>891</v>
      </c>
      <c r="AI383" s="336">
        <v>43832</v>
      </c>
      <c r="AJ383" s="337">
        <v>44165</v>
      </c>
      <c r="AK383" s="825">
        <f t="shared" si="20"/>
        <v>333</v>
      </c>
      <c r="AL383" s="29">
        <v>0.4</v>
      </c>
      <c r="AM383" s="20" t="s">
        <v>265</v>
      </c>
      <c r="AN383" s="20" t="s">
        <v>892</v>
      </c>
      <c r="AO383" s="20" t="s">
        <v>890</v>
      </c>
      <c r="AP383" s="317"/>
      <c r="AQ383" s="338"/>
    </row>
    <row r="384" spans="1:43" ht="41.25" thickBot="1" x14ac:dyDescent="0.3">
      <c r="A384" s="1110"/>
      <c r="B384" s="1092"/>
      <c r="C384" s="1092"/>
      <c r="D384" s="1092"/>
      <c r="E384" s="1200"/>
      <c r="F384" s="1092"/>
      <c r="G384" s="1092"/>
      <c r="H384" s="1092"/>
      <c r="I384" s="1200"/>
      <c r="J384" s="1092"/>
      <c r="K384" s="1200"/>
      <c r="L384" s="1092"/>
      <c r="M384" s="1092"/>
      <c r="N384" s="1092"/>
      <c r="O384" s="1092"/>
      <c r="P384" s="1092"/>
      <c r="Q384" s="1200"/>
      <c r="R384" s="1462"/>
      <c r="S384" s="1092"/>
      <c r="T384" s="1475"/>
      <c r="U384" s="1083"/>
      <c r="V384" s="1212"/>
      <c r="W384" s="1464"/>
      <c r="X384" s="1092"/>
      <c r="Y384" s="1092"/>
      <c r="Z384" s="1092"/>
      <c r="AA384" s="1485"/>
      <c r="AB384" s="1485"/>
      <c r="AC384" s="1200"/>
      <c r="AD384" s="1098"/>
      <c r="AE384" s="1098"/>
      <c r="AF384" s="866" t="s">
        <v>2561</v>
      </c>
      <c r="AG384" s="23" t="s">
        <v>49</v>
      </c>
      <c r="AH384" s="737" t="s">
        <v>893</v>
      </c>
      <c r="AI384" s="339">
        <v>43862</v>
      </c>
      <c r="AJ384" s="340">
        <v>44150</v>
      </c>
      <c r="AK384" s="826">
        <f t="shared" si="20"/>
        <v>288</v>
      </c>
      <c r="AL384" s="30">
        <v>0.2</v>
      </c>
      <c r="AM384" s="26" t="s">
        <v>25</v>
      </c>
      <c r="AN384" s="26" t="s">
        <v>892</v>
      </c>
      <c r="AO384" s="26" t="s">
        <v>890</v>
      </c>
      <c r="AP384" s="214"/>
      <c r="AQ384" s="305"/>
    </row>
    <row r="385" spans="1:43" ht="51" customHeight="1" thickTop="1" x14ac:dyDescent="0.25">
      <c r="A385" s="1109" t="s">
        <v>797</v>
      </c>
      <c r="B385" s="1090" t="s">
        <v>880</v>
      </c>
      <c r="C385" s="1090" t="s">
        <v>465</v>
      </c>
      <c r="D385" s="1090" t="s">
        <v>466</v>
      </c>
      <c r="E385" s="1198" t="s">
        <v>798</v>
      </c>
      <c r="F385" s="1090" t="s">
        <v>538</v>
      </c>
      <c r="G385" s="1090" t="s">
        <v>539</v>
      </c>
      <c r="H385" s="1090" t="s">
        <v>881</v>
      </c>
      <c r="I385" s="1198" t="s">
        <v>882</v>
      </c>
      <c r="J385" s="1090" t="s">
        <v>541</v>
      </c>
      <c r="K385" s="1198" t="s">
        <v>542</v>
      </c>
      <c r="L385" s="1090">
        <v>81</v>
      </c>
      <c r="M385" s="1090" t="s">
        <v>30</v>
      </c>
      <c r="N385" s="1090" t="s">
        <v>770</v>
      </c>
      <c r="O385" s="1090" t="s">
        <v>771</v>
      </c>
      <c r="P385" s="1090" t="s">
        <v>883</v>
      </c>
      <c r="Q385" s="1198" t="s">
        <v>884</v>
      </c>
      <c r="R385" s="1469">
        <v>90</v>
      </c>
      <c r="S385" s="1090" t="s">
        <v>30</v>
      </c>
      <c r="T385" s="1473" t="s">
        <v>894</v>
      </c>
      <c r="U385" s="1081" t="s">
        <v>26</v>
      </c>
      <c r="V385" s="1210" t="s">
        <v>895</v>
      </c>
      <c r="W385" s="1087">
        <v>0.02</v>
      </c>
      <c r="X385" s="1090">
        <v>100</v>
      </c>
      <c r="Y385" s="1090" t="s">
        <v>30</v>
      </c>
      <c r="Z385" s="1465" t="s">
        <v>31</v>
      </c>
      <c r="AA385" s="1459"/>
      <c r="AB385" s="1466"/>
      <c r="AC385" s="1198" t="s">
        <v>526</v>
      </c>
      <c r="AD385" s="1096" t="s">
        <v>887</v>
      </c>
      <c r="AE385" s="1096" t="s">
        <v>888</v>
      </c>
      <c r="AF385" s="867" t="s">
        <v>2562</v>
      </c>
      <c r="AG385" s="10" t="s">
        <v>49</v>
      </c>
      <c r="AH385" s="740" t="s">
        <v>896</v>
      </c>
      <c r="AI385" s="300">
        <v>43866</v>
      </c>
      <c r="AJ385" s="335">
        <v>44165</v>
      </c>
      <c r="AK385" s="824">
        <f t="shared" si="20"/>
        <v>299</v>
      </c>
      <c r="AL385" s="28">
        <v>0.6</v>
      </c>
      <c r="AM385" s="14" t="s">
        <v>265</v>
      </c>
      <c r="AN385" s="683" t="s">
        <v>897</v>
      </c>
      <c r="AO385" s="683" t="s">
        <v>898</v>
      </c>
      <c r="AP385" s="213"/>
      <c r="AQ385" s="319"/>
    </row>
    <row r="386" spans="1:43" ht="68.25" customHeight="1" thickBot="1" x14ac:dyDescent="0.3">
      <c r="A386" s="1110"/>
      <c r="B386" s="1092"/>
      <c r="C386" s="1092"/>
      <c r="D386" s="1092"/>
      <c r="E386" s="1200"/>
      <c r="F386" s="1092"/>
      <c r="G386" s="1092"/>
      <c r="H386" s="1092"/>
      <c r="I386" s="1200"/>
      <c r="J386" s="1092"/>
      <c r="K386" s="1200"/>
      <c r="L386" s="1092"/>
      <c r="M386" s="1092"/>
      <c r="N386" s="1092"/>
      <c r="O386" s="1092"/>
      <c r="P386" s="1092"/>
      <c r="Q386" s="1200"/>
      <c r="R386" s="1462"/>
      <c r="S386" s="1092"/>
      <c r="T386" s="1475"/>
      <c r="U386" s="1083"/>
      <c r="V386" s="1212"/>
      <c r="W386" s="1479"/>
      <c r="X386" s="1092"/>
      <c r="Y386" s="1092"/>
      <c r="Z386" s="1214"/>
      <c r="AA386" s="1461"/>
      <c r="AB386" s="1467"/>
      <c r="AC386" s="1200"/>
      <c r="AD386" s="1098"/>
      <c r="AE386" s="1098"/>
      <c r="AF386" s="869" t="s">
        <v>2563</v>
      </c>
      <c r="AG386" s="23" t="s">
        <v>49</v>
      </c>
      <c r="AH386" s="742" t="s">
        <v>899</v>
      </c>
      <c r="AI386" s="304">
        <v>43840</v>
      </c>
      <c r="AJ386" s="340">
        <v>44165</v>
      </c>
      <c r="AK386" s="826">
        <f t="shared" si="20"/>
        <v>325</v>
      </c>
      <c r="AL386" s="30">
        <v>0.4</v>
      </c>
      <c r="AM386" s="26" t="s">
        <v>265</v>
      </c>
      <c r="AN386" s="684" t="s">
        <v>897</v>
      </c>
      <c r="AO386" s="684" t="s">
        <v>898</v>
      </c>
      <c r="AP386" s="214"/>
      <c r="AQ386" s="305"/>
    </row>
    <row r="387" spans="1:43" ht="30" customHeight="1" thickTop="1" x14ac:dyDescent="0.25">
      <c r="A387" s="1109" t="s">
        <v>797</v>
      </c>
      <c r="B387" s="1090" t="s">
        <v>880</v>
      </c>
      <c r="C387" s="1090" t="s">
        <v>465</v>
      </c>
      <c r="D387" s="1090" t="s">
        <v>466</v>
      </c>
      <c r="E387" s="1198" t="s">
        <v>798</v>
      </c>
      <c r="F387" s="1090" t="s">
        <v>538</v>
      </c>
      <c r="G387" s="1090" t="s">
        <v>539</v>
      </c>
      <c r="H387" s="1090" t="s">
        <v>881</v>
      </c>
      <c r="I387" s="1198" t="s">
        <v>882</v>
      </c>
      <c r="J387" s="1090" t="s">
        <v>541</v>
      </c>
      <c r="K387" s="1198" t="s">
        <v>542</v>
      </c>
      <c r="L387" s="1090">
        <v>81</v>
      </c>
      <c r="M387" s="1090" t="s">
        <v>30</v>
      </c>
      <c r="N387" s="1090" t="s">
        <v>770</v>
      </c>
      <c r="O387" s="1090" t="s">
        <v>771</v>
      </c>
      <c r="P387" s="1090" t="s">
        <v>883</v>
      </c>
      <c r="Q387" s="1198" t="s">
        <v>884</v>
      </c>
      <c r="R387" s="1469">
        <v>90</v>
      </c>
      <c r="S387" s="1090" t="s">
        <v>30</v>
      </c>
      <c r="T387" s="1473" t="s">
        <v>900</v>
      </c>
      <c r="U387" s="1081" t="s">
        <v>26</v>
      </c>
      <c r="V387" s="1210" t="s">
        <v>901</v>
      </c>
      <c r="W387" s="1087">
        <v>0.02</v>
      </c>
      <c r="X387" s="1090">
        <v>3</v>
      </c>
      <c r="Y387" s="1090" t="s">
        <v>245</v>
      </c>
      <c r="Z387" s="1465" t="s">
        <v>31</v>
      </c>
      <c r="AA387" s="1459"/>
      <c r="AB387" s="1466"/>
      <c r="AC387" s="1198" t="s">
        <v>526</v>
      </c>
      <c r="AD387" s="1096" t="s">
        <v>887</v>
      </c>
      <c r="AE387" s="1096" t="s">
        <v>888</v>
      </c>
      <c r="AF387" s="863" t="s">
        <v>2564</v>
      </c>
      <c r="AG387" s="10" t="s">
        <v>49</v>
      </c>
      <c r="AH387" s="735" t="s">
        <v>903</v>
      </c>
      <c r="AI387" s="334">
        <v>43876</v>
      </c>
      <c r="AJ387" s="335">
        <v>44104</v>
      </c>
      <c r="AK387" s="824">
        <f t="shared" si="20"/>
        <v>228</v>
      </c>
      <c r="AL387" s="28">
        <v>0.5</v>
      </c>
      <c r="AM387" s="14" t="s">
        <v>265</v>
      </c>
      <c r="AN387" s="14" t="s">
        <v>892</v>
      </c>
      <c r="AO387" s="14" t="s">
        <v>904</v>
      </c>
      <c r="AP387" s="213"/>
      <c r="AQ387" s="319"/>
    </row>
    <row r="388" spans="1:43" ht="66" customHeight="1" thickBot="1" x14ac:dyDescent="0.3">
      <c r="A388" s="1110"/>
      <c r="B388" s="1092"/>
      <c r="C388" s="1092"/>
      <c r="D388" s="1092"/>
      <c r="E388" s="1200"/>
      <c r="F388" s="1092"/>
      <c r="G388" s="1092"/>
      <c r="H388" s="1092"/>
      <c r="I388" s="1200"/>
      <c r="J388" s="1092"/>
      <c r="K388" s="1200"/>
      <c r="L388" s="1092"/>
      <c r="M388" s="1092"/>
      <c r="N388" s="1092"/>
      <c r="O388" s="1092"/>
      <c r="P388" s="1092"/>
      <c r="Q388" s="1200"/>
      <c r="R388" s="1462"/>
      <c r="S388" s="1092"/>
      <c r="T388" s="1475"/>
      <c r="U388" s="1083"/>
      <c r="V388" s="1212"/>
      <c r="W388" s="1479"/>
      <c r="X388" s="1092"/>
      <c r="Y388" s="1092"/>
      <c r="Z388" s="1214"/>
      <c r="AA388" s="1461"/>
      <c r="AB388" s="1467"/>
      <c r="AC388" s="1200"/>
      <c r="AD388" s="1098"/>
      <c r="AE388" s="1098"/>
      <c r="AF388" s="863" t="s">
        <v>2565</v>
      </c>
      <c r="AG388" s="23" t="s">
        <v>49</v>
      </c>
      <c r="AH388" s="737" t="s">
        <v>905</v>
      </c>
      <c r="AI388" s="339">
        <v>43876</v>
      </c>
      <c r="AJ388" s="340">
        <v>44104</v>
      </c>
      <c r="AK388" s="826">
        <f t="shared" si="20"/>
        <v>228</v>
      </c>
      <c r="AL388" s="30">
        <v>0.5</v>
      </c>
      <c r="AM388" s="26" t="s">
        <v>265</v>
      </c>
      <c r="AN388" s="26" t="s">
        <v>892</v>
      </c>
      <c r="AO388" s="26" t="s">
        <v>904</v>
      </c>
      <c r="AP388" s="214"/>
      <c r="AQ388" s="305"/>
    </row>
    <row r="389" spans="1:43" ht="43.5" customHeight="1" thickTop="1" x14ac:dyDescent="0.25">
      <c r="A389" s="1109" t="s">
        <v>797</v>
      </c>
      <c r="B389" s="1090" t="s">
        <v>880</v>
      </c>
      <c r="C389" s="1090" t="s">
        <v>465</v>
      </c>
      <c r="D389" s="1090" t="s">
        <v>466</v>
      </c>
      <c r="E389" s="1198" t="s">
        <v>798</v>
      </c>
      <c r="F389" s="1090" t="s">
        <v>538</v>
      </c>
      <c r="G389" s="1090" t="s">
        <v>539</v>
      </c>
      <c r="H389" s="1090" t="s">
        <v>881</v>
      </c>
      <c r="I389" s="1198" t="s">
        <v>882</v>
      </c>
      <c r="J389" s="1090" t="s">
        <v>541</v>
      </c>
      <c r="K389" s="1198" t="s">
        <v>542</v>
      </c>
      <c r="L389" s="1090">
        <v>81</v>
      </c>
      <c r="M389" s="1090" t="s">
        <v>30</v>
      </c>
      <c r="N389" s="1090" t="s">
        <v>770</v>
      </c>
      <c r="O389" s="1090" t="s">
        <v>771</v>
      </c>
      <c r="P389" s="1090" t="s">
        <v>883</v>
      </c>
      <c r="Q389" s="1198" t="s">
        <v>884</v>
      </c>
      <c r="R389" s="1469">
        <v>90</v>
      </c>
      <c r="S389" s="1090" t="s">
        <v>30</v>
      </c>
      <c r="T389" s="1473" t="s">
        <v>906</v>
      </c>
      <c r="U389" s="1081" t="s">
        <v>26</v>
      </c>
      <c r="V389" s="1210" t="s">
        <v>907</v>
      </c>
      <c r="W389" s="1087">
        <v>0.03</v>
      </c>
      <c r="X389" s="1090">
        <v>100</v>
      </c>
      <c r="Y389" s="1090" t="s">
        <v>30</v>
      </c>
      <c r="Z389" s="1465" t="s">
        <v>31</v>
      </c>
      <c r="AA389" s="1459">
        <f>177597750+324934833+162467417</f>
        <v>665000000</v>
      </c>
      <c r="AB389" s="1466"/>
      <c r="AC389" s="1198" t="s">
        <v>526</v>
      </c>
      <c r="AD389" s="1096" t="s">
        <v>887</v>
      </c>
      <c r="AE389" s="1096" t="s">
        <v>888</v>
      </c>
      <c r="AF389" s="871" t="s">
        <v>2566</v>
      </c>
      <c r="AG389" s="10" t="s">
        <v>49</v>
      </c>
      <c r="AH389" s="735" t="s">
        <v>908</v>
      </c>
      <c r="AI389" s="334">
        <v>43920</v>
      </c>
      <c r="AJ389" s="335">
        <v>44104</v>
      </c>
      <c r="AK389" s="824">
        <f>AJ389-AI389</f>
        <v>184</v>
      </c>
      <c r="AL389" s="28">
        <v>0.2</v>
      </c>
      <c r="AM389" s="14" t="s">
        <v>25</v>
      </c>
      <c r="AN389" s="14" t="s">
        <v>909</v>
      </c>
      <c r="AO389" s="14" t="s">
        <v>910</v>
      </c>
      <c r="AP389" s="685"/>
      <c r="AQ389" s="301"/>
    </row>
    <row r="390" spans="1:43" ht="33.75" customHeight="1" x14ac:dyDescent="0.25">
      <c r="A390" s="1206"/>
      <c r="B390" s="1091"/>
      <c r="C390" s="1091"/>
      <c r="D390" s="1091"/>
      <c r="E390" s="1199"/>
      <c r="F390" s="1091"/>
      <c r="G390" s="1091"/>
      <c r="H390" s="1091"/>
      <c r="I390" s="1199"/>
      <c r="J390" s="1091"/>
      <c r="K390" s="1199"/>
      <c r="L390" s="1091"/>
      <c r="M390" s="1091"/>
      <c r="N390" s="1091"/>
      <c r="O390" s="1091"/>
      <c r="P390" s="1091"/>
      <c r="Q390" s="1199"/>
      <c r="R390" s="1472"/>
      <c r="S390" s="1091"/>
      <c r="T390" s="1474"/>
      <c r="U390" s="1082"/>
      <c r="V390" s="1211"/>
      <c r="W390" s="1486"/>
      <c r="X390" s="1091"/>
      <c r="Y390" s="1091"/>
      <c r="Z390" s="1213"/>
      <c r="AA390" s="1460"/>
      <c r="AB390" s="1468"/>
      <c r="AC390" s="1199"/>
      <c r="AD390" s="1097"/>
      <c r="AE390" s="1097"/>
      <c r="AF390" s="872" t="s">
        <v>2567</v>
      </c>
      <c r="AG390" s="17" t="s">
        <v>49</v>
      </c>
      <c r="AH390" s="736" t="s">
        <v>911</v>
      </c>
      <c r="AI390" s="302">
        <v>43832</v>
      </c>
      <c r="AJ390" s="18">
        <v>44165</v>
      </c>
      <c r="AK390" s="825">
        <f t="shared" si="20"/>
        <v>333</v>
      </c>
      <c r="AL390" s="29">
        <v>0.2</v>
      </c>
      <c r="AM390" s="20" t="s">
        <v>265</v>
      </c>
      <c r="AN390" s="699" t="s">
        <v>77</v>
      </c>
      <c r="AO390" s="699" t="s">
        <v>2049</v>
      </c>
      <c r="AP390" s="317"/>
      <c r="AQ390" s="338"/>
    </row>
    <row r="391" spans="1:43" ht="40.5" x14ac:dyDescent="0.25">
      <c r="A391" s="1206"/>
      <c r="B391" s="1091"/>
      <c r="C391" s="1091"/>
      <c r="D391" s="1091"/>
      <c r="E391" s="1199"/>
      <c r="F391" s="1091"/>
      <c r="G391" s="1091"/>
      <c r="H391" s="1091"/>
      <c r="I391" s="1199"/>
      <c r="J391" s="1091"/>
      <c r="K391" s="1199"/>
      <c r="L391" s="1091"/>
      <c r="M391" s="1091"/>
      <c r="N391" s="1091"/>
      <c r="O391" s="1091"/>
      <c r="P391" s="1091"/>
      <c r="Q391" s="1199"/>
      <c r="R391" s="1472"/>
      <c r="S391" s="1091"/>
      <c r="T391" s="1474"/>
      <c r="U391" s="1082"/>
      <c r="V391" s="1211"/>
      <c r="W391" s="1486"/>
      <c r="X391" s="1091"/>
      <c r="Y391" s="1091"/>
      <c r="Z391" s="1213"/>
      <c r="AA391" s="1460"/>
      <c r="AB391" s="1468"/>
      <c r="AC391" s="1199"/>
      <c r="AD391" s="1097"/>
      <c r="AE391" s="1097"/>
      <c r="AF391" s="864" t="s">
        <v>2568</v>
      </c>
      <c r="AG391" s="17" t="s">
        <v>49</v>
      </c>
      <c r="AH391" s="736" t="s">
        <v>2050</v>
      </c>
      <c r="AI391" s="302">
        <v>43891</v>
      </c>
      <c r="AJ391" s="18">
        <v>44104</v>
      </c>
      <c r="AK391" s="825">
        <f t="shared" si="20"/>
        <v>213</v>
      </c>
      <c r="AL391" s="29">
        <v>0.2</v>
      </c>
      <c r="AM391" s="20" t="s">
        <v>25</v>
      </c>
      <c r="AN391" s="20" t="s">
        <v>909</v>
      </c>
      <c r="AO391" s="20" t="s">
        <v>2051</v>
      </c>
      <c r="AP391" s="317"/>
      <c r="AQ391" s="338"/>
    </row>
    <row r="392" spans="1:43" ht="45" customHeight="1" x14ac:dyDescent="0.25">
      <c r="A392" s="1206"/>
      <c r="B392" s="1091"/>
      <c r="C392" s="1091"/>
      <c r="D392" s="1091"/>
      <c r="E392" s="1199"/>
      <c r="F392" s="1091"/>
      <c r="G392" s="1091"/>
      <c r="H392" s="1091"/>
      <c r="I392" s="1199"/>
      <c r="J392" s="1091"/>
      <c r="K392" s="1199"/>
      <c r="L392" s="1091"/>
      <c r="M392" s="1091"/>
      <c r="N392" s="1091"/>
      <c r="O392" s="1091"/>
      <c r="P392" s="1091"/>
      <c r="Q392" s="1199"/>
      <c r="R392" s="1472"/>
      <c r="S392" s="1091"/>
      <c r="T392" s="1474"/>
      <c r="U392" s="1082"/>
      <c r="V392" s="1211"/>
      <c r="W392" s="1486"/>
      <c r="X392" s="1091"/>
      <c r="Y392" s="1091"/>
      <c r="Z392" s="1213"/>
      <c r="AA392" s="1460"/>
      <c r="AB392" s="1468"/>
      <c r="AC392" s="1199"/>
      <c r="AD392" s="1097"/>
      <c r="AE392" s="1097"/>
      <c r="AF392" s="16" t="s">
        <v>2569</v>
      </c>
      <c r="AG392" s="17" t="s">
        <v>49</v>
      </c>
      <c r="AH392" s="736" t="s">
        <v>912</v>
      </c>
      <c r="AI392" s="302">
        <v>43862</v>
      </c>
      <c r="AJ392" s="18">
        <v>44165</v>
      </c>
      <c r="AK392" s="825">
        <f t="shared" si="20"/>
        <v>303</v>
      </c>
      <c r="AL392" s="29">
        <v>0.2</v>
      </c>
      <c r="AM392" s="20" t="s">
        <v>265</v>
      </c>
      <c r="AN392" s="20" t="s">
        <v>909</v>
      </c>
      <c r="AO392" s="20" t="s">
        <v>910</v>
      </c>
      <c r="AP392" s="704"/>
      <c r="AQ392" s="303"/>
    </row>
    <row r="393" spans="1:43" ht="58.5" customHeight="1" thickBot="1" x14ac:dyDescent="0.3">
      <c r="A393" s="1110"/>
      <c r="B393" s="1092"/>
      <c r="C393" s="1092"/>
      <c r="D393" s="1092"/>
      <c r="E393" s="1200"/>
      <c r="F393" s="1092"/>
      <c r="G393" s="1092"/>
      <c r="H393" s="1092"/>
      <c r="I393" s="1200"/>
      <c r="J393" s="1092"/>
      <c r="K393" s="1200"/>
      <c r="L393" s="1092"/>
      <c r="M393" s="1092"/>
      <c r="N393" s="1092"/>
      <c r="O393" s="1092"/>
      <c r="P393" s="1092"/>
      <c r="Q393" s="1200"/>
      <c r="R393" s="1462"/>
      <c r="S393" s="1092"/>
      <c r="T393" s="1475"/>
      <c r="U393" s="1083"/>
      <c r="V393" s="1212"/>
      <c r="W393" s="1479"/>
      <c r="X393" s="1092"/>
      <c r="Y393" s="1092"/>
      <c r="Z393" s="1214"/>
      <c r="AA393" s="1461"/>
      <c r="AB393" s="1467"/>
      <c r="AC393" s="1200"/>
      <c r="AD393" s="1098"/>
      <c r="AE393" s="1098"/>
      <c r="AF393" s="863" t="s">
        <v>2570</v>
      </c>
      <c r="AG393" s="23" t="s">
        <v>49</v>
      </c>
      <c r="AH393" s="737" t="s">
        <v>913</v>
      </c>
      <c r="AI393" s="304">
        <v>43922</v>
      </c>
      <c r="AJ393" s="24">
        <v>44165</v>
      </c>
      <c r="AK393" s="826">
        <f t="shared" si="20"/>
        <v>243</v>
      </c>
      <c r="AL393" s="30">
        <v>0.2</v>
      </c>
      <c r="AM393" s="26" t="s">
        <v>25</v>
      </c>
      <c r="AN393" s="26" t="s">
        <v>914</v>
      </c>
      <c r="AO393" s="26" t="s">
        <v>2052</v>
      </c>
      <c r="AP393" s="341"/>
      <c r="AQ393" s="316"/>
    </row>
    <row r="394" spans="1:43" ht="41.25" thickTop="1" x14ac:dyDescent="0.25">
      <c r="A394" s="1109" t="s">
        <v>797</v>
      </c>
      <c r="B394" s="1090" t="s">
        <v>880</v>
      </c>
      <c r="C394" s="1090" t="s">
        <v>465</v>
      </c>
      <c r="D394" s="1090" t="s">
        <v>466</v>
      </c>
      <c r="E394" s="1198" t="s">
        <v>798</v>
      </c>
      <c r="F394" s="1090" t="s">
        <v>538</v>
      </c>
      <c r="G394" s="1090" t="s">
        <v>539</v>
      </c>
      <c r="H394" s="1090" t="s">
        <v>881</v>
      </c>
      <c r="I394" s="1198" t="s">
        <v>882</v>
      </c>
      <c r="J394" s="1090" t="s">
        <v>541</v>
      </c>
      <c r="K394" s="1198" t="s">
        <v>542</v>
      </c>
      <c r="L394" s="1090">
        <v>81</v>
      </c>
      <c r="M394" s="1090" t="s">
        <v>30</v>
      </c>
      <c r="N394" s="1090" t="s">
        <v>770</v>
      </c>
      <c r="O394" s="1090" t="s">
        <v>771</v>
      </c>
      <c r="P394" s="1090" t="s">
        <v>883</v>
      </c>
      <c r="Q394" s="1198" t="s">
        <v>884</v>
      </c>
      <c r="R394" s="1469">
        <v>90</v>
      </c>
      <c r="S394" s="1090" t="s">
        <v>30</v>
      </c>
      <c r="T394" s="1473" t="s">
        <v>915</v>
      </c>
      <c r="U394" s="1081" t="s">
        <v>26</v>
      </c>
      <c r="V394" s="1210" t="s">
        <v>916</v>
      </c>
      <c r="W394" s="1087">
        <v>0.02</v>
      </c>
      <c r="X394" s="1090">
        <v>1</v>
      </c>
      <c r="Y394" s="1090" t="s">
        <v>245</v>
      </c>
      <c r="Z394" s="1465" t="s">
        <v>31</v>
      </c>
      <c r="AA394" s="1459"/>
      <c r="AB394" s="1466"/>
      <c r="AC394" s="1198" t="s">
        <v>526</v>
      </c>
      <c r="AD394" s="1096" t="s">
        <v>887</v>
      </c>
      <c r="AE394" s="1096" t="s">
        <v>888</v>
      </c>
      <c r="AF394" s="865" t="s">
        <v>2571</v>
      </c>
      <c r="AG394" s="10" t="s">
        <v>49</v>
      </c>
      <c r="AH394" s="735" t="s">
        <v>917</v>
      </c>
      <c r="AI394" s="334">
        <v>43832</v>
      </c>
      <c r="AJ394" s="335">
        <v>44073</v>
      </c>
      <c r="AK394" s="824">
        <f t="shared" si="20"/>
        <v>241</v>
      </c>
      <c r="AL394" s="28">
        <v>0.5</v>
      </c>
      <c r="AM394" s="14" t="s">
        <v>25</v>
      </c>
      <c r="AN394" s="14" t="s">
        <v>918</v>
      </c>
      <c r="AO394" s="14" t="s">
        <v>919</v>
      </c>
      <c r="AP394" s="342"/>
      <c r="AQ394" s="319"/>
    </row>
    <row r="395" spans="1:43" ht="58.5" customHeight="1" thickBot="1" x14ac:dyDescent="0.3">
      <c r="A395" s="1110"/>
      <c r="B395" s="1092"/>
      <c r="C395" s="1092"/>
      <c r="D395" s="1092"/>
      <c r="E395" s="1200"/>
      <c r="F395" s="1092"/>
      <c r="G395" s="1092"/>
      <c r="H395" s="1092"/>
      <c r="I395" s="1200"/>
      <c r="J395" s="1092"/>
      <c r="K395" s="1200"/>
      <c r="L395" s="1092"/>
      <c r="M395" s="1092"/>
      <c r="N395" s="1092"/>
      <c r="O395" s="1092"/>
      <c r="P395" s="1092"/>
      <c r="Q395" s="1200"/>
      <c r="R395" s="1462"/>
      <c r="S395" s="1092"/>
      <c r="T395" s="1475"/>
      <c r="U395" s="1083"/>
      <c r="V395" s="1212"/>
      <c r="W395" s="1479"/>
      <c r="X395" s="1092"/>
      <c r="Y395" s="1092"/>
      <c r="Z395" s="1214"/>
      <c r="AA395" s="1461"/>
      <c r="AB395" s="1467"/>
      <c r="AC395" s="1200"/>
      <c r="AD395" s="1098"/>
      <c r="AE395" s="1098"/>
      <c r="AF395" s="866" t="s">
        <v>2572</v>
      </c>
      <c r="AG395" s="23" t="s">
        <v>49</v>
      </c>
      <c r="AH395" s="737" t="s">
        <v>920</v>
      </c>
      <c r="AI395" s="339">
        <v>43862</v>
      </c>
      <c r="AJ395" s="340">
        <v>44134</v>
      </c>
      <c r="AK395" s="826">
        <f t="shared" si="20"/>
        <v>272</v>
      </c>
      <c r="AL395" s="30">
        <v>0.5</v>
      </c>
      <c r="AM395" s="26" t="s">
        <v>265</v>
      </c>
      <c r="AN395" s="26" t="s">
        <v>921</v>
      </c>
      <c r="AO395" s="26" t="s">
        <v>922</v>
      </c>
      <c r="AP395" s="341"/>
      <c r="AQ395" s="305"/>
    </row>
    <row r="396" spans="1:43" ht="46.5" customHeight="1" thickTop="1" x14ac:dyDescent="0.25">
      <c r="A396" s="1109" t="s">
        <v>797</v>
      </c>
      <c r="B396" s="1090" t="s">
        <v>923</v>
      </c>
      <c r="C396" s="1090" t="s">
        <v>465</v>
      </c>
      <c r="D396" s="1090" t="s">
        <v>466</v>
      </c>
      <c r="E396" s="1198" t="s">
        <v>467</v>
      </c>
      <c r="F396" s="1090" t="s">
        <v>538</v>
      </c>
      <c r="G396" s="1090" t="s">
        <v>539</v>
      </c>
      <c r="H396" s="1090" t="s">
        <v>924</v>
      </c>
      <c r="I396" s="1198" t="s">
        <v>925</v>
      </c>
      <c r="J396" s="1090" t="s">
        <v>541</v>
      </c>
      <c r="K396" s="1198" t="s">
        <v>542</v>
      </c>
      <c r="L396" s="1090">
        <v>81</v>
      </c>
      <c r="M396" s="1090" t="s">
        <v>30</v>
      </c>
      <c r="N396" s="1090" t="s">
        <v>770</v>
      </c>
      <c r="O396" s="1090" t="s">
        <v>771</v>
      </c>
      <c r="P396" s="1090" t="s">
        <v>926</v>
      </c>
      <c r="Q396" s="1198" t="s">
        <v>927</v>
      </c>
      <c r="R396" s="1469">
        <v>4</v>
      </c>
      <c r="S396" s="1090" t="s">
        <v>245</v>
      </c>
      <c r="T396" s="1473" t="s">
        <v>928</v>
      </c>
      <c r="U396" s="1081" t="s">
        <v>26</v>
      </c>
      <c r="V396" s="1210" t="s">
        <v>929</v>
      </c>
      <c r="W396" s="1087">
        <v>0.03</v>
      </c>
      <c r="X396" s="1463">
        <v>70</v>
      </c>
      <c r="Y396" s="1090" t="s">
        <v>30</v>
      </c>
      <c r="Z396" s="1465" t="s">
        <v>443</v>
      </c>
      <c r="AA396" s="1459"/>
      <c r="AB396" s="1466"/>
      <c r="AC396" s="1198" t="s">
        <v>526</v>
      </c>
      <c r="AD396" s="1096" t="s">
        <v>930</v>
      </c>
      <c r="AE396" s="1096" t="s">
        <v>931</v>
      </c>
      <c r="AF396" s="872" t="s">
        <v>2573</v>
      </c>
      <c r="AG396" s="10" t="s">
        <v>49</v>
      </c>
      <c r="AH396" s="735" t="s">
        <v>932</v>
      </c>
      <c r="AI396" s="300">
        <v>43862</v>
      </c>
      <c r="AJ396" s="11">
        <v>44165</v>
      </c>
      <c r="AK396" s="824">
        <f t="shared" si="20"/>
        <v>303</v>
      </c>
      <c r="AL396" s="28">
        <v>0.2</v>
      </c>
      <c r="AM396" s="14" t="s">
        <v>265</v>
      </c>
      <c r="AN396" s="685" t="s">
        <v>931</v>
      </c>
      <c r="AO396" s="685" t="s">
        <v>933</v>
      </c>
      <c r="AP396" s="213"/>
      <c r="AQ396" s="314"/>
    </row>
    <row r="397" spans="1:43" ht="48.75" customHeight="1" x14ac:dyDescent="0.25">
      <c r="A397" s="1206"/>
      <c r="B397" s="1091"/>
      <c r="C397" s="1091"/>
      <c r="D397" s="1091"/>
      <c r="E397" s="1199"/>
      <c r="F397" s="1091"/>
      <c r="G397" s="1091"/>
      <c r="H397" s="1091"/>
      <c r="I397" s="1199"/>
      <c r="J397" s="1091"/>
      <c r="K397" s="1199"/>
      <c r="L397" s="1091"/>
      <c r="M397" s="1091"/>
      <c r="N397" s="1091"/>
      <c r="O397" s="1091"/>
      <c r="P397" s="1091"/>
      <c r="Q397" s="1199"/>
      <c r="R397" s="1472"/>
      <c r="S397" s="1091"/>
      <c r="T397" s="1474"/>
      <c r="U397" s="1082"/>
      <c r="V397" s="1211"/>
      <c r="W397" s="1486"/>
      <c r="X397" s="1471"/>
      <c r="Y397" s="1091"/>
      <c r="Z397" s="1213"/>
      <c r="AA397" s="1460"/>
      <c r="AB397" s="1468"/>
      <c r="AC397" s="1199"/>
      <c r="AD397" s="1097"/>
      <c r="AE397" s="1097"/>
      <c r="AF397" s="864" t="s">
        <v>2574</v>
      </c>
      <c r="AG397" s="17" t="s">
        <v>49</v>
      </c>
      <c r="AH397" s="736" t="s">
        <v>934</v>
      </c>
      <c r="AI397" s="302">
        <v>43862</v>
      </c>
      <c r="AJ397" s="18">
        <v>44165</v>
      </c>
      <c r="AK397" s="825">
        <f t="shared" si="20"/>
        <v>303</v>
      </c>
      <c r="AL397" s="29">
        <v>0.2</v>
      </c>
      <c r="AM397" s="20" t="s">
        <v>265</v>
      </c>
      <c r="AN397" s="704" t="s">
        <v>931</v>
      </c>
      <c r="AO397" s="704" t="s">
        <v>933</v>
      </c>
      <c r="AP397" s="704"/>
      <c r="AQ397" s="303"/>
    </row>
    <row r="398" spans="1:43" ht="87" customHeight="1" thickBot="1" x14ac:dyDescent="0.3">
      <c r="A398" s="1110"/>
      <c r="B398" s="1092"/>
      <c r="C398" s="1092"/>
      <c r="D398" s="1092"/>
      <c r="E398" s="1200"/>
      <c r="F398" s="1092"/>
      <c r="G398" s="1092"/>
      <c r="H398" s="1092"/>
      <c r="I398" s="1200"/>
      <c r="J398" s="1092"/>
      <c r="K398" s="1200"/>
      <c r="L398" s="1092"/>
      <c r="M398" s="1092"/>
      <c r="N398" s="1092"/>
      <c r="O398" s="1092"/>
      <c r="P398" s="1092"/>
      <c r="Q398" s="1200"/>
      <c r="R398" s="1462"/>
      <c r="S398" s="1092"/>
      <c r="T398" s="1475"/>
      <c r="U398" s="1083"/>
      <c r="V398" s="1212"/>
      <c r="W398" s="1479"/>
      <c r="X398" s="1464"/>
      <c r="Y398" s="1092"/>
      <c r="Z398" s="1214"/>
      <c r="AA398" s="1461"/>
      <c r="AB398" s="1467"/>
      <c r="AC398" s="1200"/>
      <c r="AD398" s="1098"/>
      <c r="AE398" s="1098"/>
      <c r="AF398" s="866" t="s">
        <v>2575</v>
      </c>
      <c r="AG398" s="23" t="s">
        <v>49</v>
      </c>
      <c r="AH398" s="737" t="s">
        <v>2053</v>
      </c>
      <c r="AI398" s="304">
        <v>43862</v>
      </c>
      <c r="AJ398" s="24">
        <v>44165</v>
      </c>
      <c r="AK398" s="826">
        <f t="shared" si="20"/>
        <v>303</v>
      </c>
      <c r="AL398" s="30">
        <v>0.6</v>
      </c>
      <c r="AM398" s="26" t="s">
        <v>265</v>
      </c>
      <c r="AN398" s="686" t="s">
        <v>931</v>
      </c>
      <c r="AO398" s="686" t="s">
        <v>933</v>
      </c>
      <c r="AP398" s="343"/>
      <c r="AQ398" s="305"/>
    </row>
    <row r="399" spans="1:43" ht="53.25" customHeight="1" thickTop="1" x14ac:dyDescent="0.25">
      <c r="A399" s="1109" t="s">
        <v>797</v>
      </c>
      <c r="B399" s="1090" t="s">
        <v>923</v>
      </c>
      <c r="C399" s="1090" t="s">
        <v>465</v>
      </c>
      <c r="D399" s="1090" t="s">
        <v>466</v>
      </c>
      <c r="E399" s="1198" t="s">
        <v>467</v>
      </c>
      <c r="F399" s="1090" t="s">
        <v>538</v>
      </c>
      <c r="G399" s="1090" t="s">
        <v>539</v>
      </c>
      <c r="H399" s="1090" t="s">
        <v>924</v>
      </c>
      <c r="I399" s="1198" t="s">
        <v>925</v>
      </c>
      <c r="J399" s="1090" t="s">
        <v>541</v>
      </c>
      <c r="K399" s="1198" t="s">
        <v>542</v>
      </c>
      <c r="L399" s="1090">
        <v>81</v>
      </c>
      <c r="M399" s="1090" t="s">
        <v>30</v>
      </c>
      <c r="N399" s="1090" t="s">
        <v>770</v>
      </c>
      <c r="O399" s="1090" t="s">
        <v>771</v>
      </c>
      <c r="P399" s="1090" t="s">
        <v>926</v>
      </c>
      <c r="Q399" s="1198" t="s">
        <v>927</v>
      </c>
      <c r="R399" s="1469">
        <v>4</v>
      </c>
      <c r="S399" s="1090" t="s">
        <v>245</v>
      </c>
      <c r="T399" s="1473" t="s">
        <v>935</v>
      </c>
      <c r="U399" s="1081" t="s">
        <v>26</v>
      </c>
      <c r="V399" s="1210" t="s">
        <v>936</v>
      </c>
      <c r="W399" s="1087">
        <v>0.03</v>
      </c>
      <c r="X399" s="1463">
        <v>90</v>
      </c>
      <c r="Y399" s="1090" t="s">
        <v>30</v>
      </c>
      <c r="Z399" s="1465" t="s">
        <v>246</v>
      </c>
      <c r="AA399" s="1459"/>
      <c r="AB399" s="1466"/>
      <c r="AC399" s="1198" t="s">
        <v>526</v>
      </c>
      <c r="AD399" s="1096" t="s">
        <v>930</v>
      </c>
      <c r="AE399" s="1096" t="s">
        <v>931</v>
      </c>
      <c r="AF399" s="867" t="s">
        <v>2576</v>
      </c>
      <c r="AG399" s="10" t="s">
        <v>49</v>
      </c>
      <c r="AH399" s="735" t="s">
        <v>2054</v>
      </c>
      <c r="AI399" s="300">
        <v>43862</v>
      </c>
      <c r="AJ399" s="11">
        <v>44165</v>
      </c>
      <c r="AK399" s="824">
        <f t="shared" si="20"/>
        <v>303</v>
      </c>
      <c r="AL399" s="28">
        <v>0.2</v>
      </c>
      <c r="AM399" s="14" t="s">
        <v>265</v>
      </c>
      <c r="AN399" s="685" t="s">
        <v>931</v>
      </c>
      <c r="AO399" s="685" t="s">
        <v>933</v>
      </c>
      <c r="AP399" s="213"/>
      <c r="AQ399" s="344"/>
    </row>
    <row r="400" spans="1:43" ht="72.75" customHeight="1" x14ac:dyDescent="0.25">
      <c r="A400" s="1206"/>
      <c r="B400" s="1091"/>
      <c r="C400" s="1091"/>
      <c r="D400" s="1091"/>
      <c r="E400" s="1199"/>
      <c r="F400" s="1091"/>
      <c r="G400" s="1091"/>
      <c r="H400" s="1091"/>
      <c r="I400" s="1199"/>
      <c r="J400" s="1091"/>
      <c r="K400" s="1199"/>
      <c r="L400" s="1091"/>
      <c r="M400" s="1091"/>
      <c r="N400" s="1091"/>
      <c r="O400" s="1091"/>
      <c r="P400" s="1091"/>
      <c r="Q400" s="1199"/>
      <c r="R400" s="1472"/>
      <c r="S400" s="1091"/>
      <c r="T400" s="1474"/>
      <c r="U400" s="1082"/>
      <c r="V400" s="1211"/>
      <c r="W400" s="1486"/>
      <c r="X400" s="1471"/>
      <c r="Y400" s="1091"/>
      <c r="Z400" s="1213"/>
      <c r="AA400" s="1460"/>
      <c r="AB400" s="1468"/>
      <c r="AC400" s="1199"/>
      <c r="AD400" s="1097"/>
      <c r="AE400" s="1097"/>
      <c r="AF400" s="872" t="s">
        <v>2577</v>
      </c>
      <c r="AG400" s="17" t="s">
        <v>49</v>
      </c>
      <c r="AH400" s="736" t="s">
        <v>2055</v>
      </c>
      <c r="AI400" s="302">
        <v>43862</v>
      </c>
      <c r="AJ400" s="18">
        <v>44165</v>
      </c>
      <c r="AK400" s="825">
        <f t="shared" si="20"/>
        <v>303</v>
      </c>
      <c r="AL400" s="29">
        <v>0.2</v>
      </c>
      <c r="AM400" s="20" t="s">
        <v>265</v>
      </c>
      <c r="AN400" s="704" t="s">
        <v>931</v>
      </c>
      <c r="AO400" s="704" t="s">
        <v>933</v>
      </c>
      <c r="AP400" s="704"/>
      <c r="AQ400" s="303"/>
    </row>
    <row r="401" spans="1:43" ht="98.25" customHeight="1" thickBot="1" x14ac:dyDescent="0.3">
      <c r="A401" s="1110"/>
      <c r="B401" s="1092"/>
      <c r="C401" s="1092"/>
      <c r="D401" s="1092"/>
      <c r="E401" s="1200"/>
      <c r="F401" s="1092"/>
      <c r="G401" s="1092"/>
      <c r="H401" s="1092"/>
      <c r="I401" s="1200"/>
      <c r="J401" s="1092"/>
      <c r="K401" s="1200"/>
      <c r="L401" s="1092"/>
      <c r="M401" s="1092"/>
      <c r="N401" s="1092"/>
      <c r="O401" s="1092"/>
      <c r="P401" s="1092"/>
      <c r="Q401" s="1200"/>
      <c r="R401" s="1462"/>
      <c r="S401" s="1092"/>
      <c r="T401" s="1475"/>
      <c r="U401" s="1083"/>
      <c r="V401" s="1212"/>
      <c r="W401" s="1479"/>
      <c r="X401" s="1464"/>
      <c r="Y401" s="1092"/>
      <c r="Z401" s="1214"/>
      <c r="AA401" s="1461"/>
      <c r="AB401" s="1467"/>
      <c r="AC401" s="1200"/>
      <c r="AD401" s="1098"/>
      <c r="AE401" s="1098"/>
      <c r="AF401" s="869" t="s">
        <v>2578</v>
      </c>
      <c r="AG401" s="23" t="s">
        <v>49</v>
      </c>
      <c r="AH401" s="737" t="s">
        <v>937</v>
      </c>
      <c r="AI401" s="304">
        <v>43862</v>
      </c>
      <c r="AJ401" s="24">
        <v>44165</v>
      </c>
      <c r="AK401" s="826">
        <f t="shared" si="20"/>
        <v>303</v>
      </c>
      <c r="AL401" s="30">
        <v>0.6</v>
      </c>
      <c r="AM401" s="26" t="s">
        <v>265</v>
      </c>
      <c r="AN401" s="686" t="s">
        <v>931</v>
      </c>
      <c r="AO401" s="686" t="s">
        <v>933</v>
      </c>
      <c r="AP401" s="214"/>
      <c r="AQ401" s="305"/>
    </row>
    <row r="402" spans="1:43" ht="36" customHeight="1" thickTop="1" x14ac:dyDescent="0.25">
      <c r="A402" s="1109" t="s">
        <v>797</v>
      </c>
      <c r="B402" s="1090" t="s">
        <v>938</v>
      </c>
      <c r="C402" s="1090" t="s">
        <v>465</v>
      </c>
      <c r="D402" s="1090" t="s">
        <v>466</v>
      </c>
      <c r="E402" s="1198" t="s">
        <v>467</v>
      </c>
      <c r="F402" s="1090" t="s">
        <v>538</v>
      </c>
      <c r="G402" s="1090" t="s">
        <v>539</v>
      </c>
      <c r="H402" s="1090" t="s">
        <v>939</v>
      </c>
      <c r="I402" s="1198" t="s">
        <v>940</v>
      </c>
      <c r="J402" s="1090" t="s">
        <v>541</v>
      </c>
      <c r="K402" s="1198" t="s">
        <v>542</v>
      </c>
      <c r="L402" s="1090">
        <v>81</v>
      </c>
      <c r="M402" s="1090" t="s">
        <v>30</v>
      </c>
      <c r="N402" s="1090" t="s">
        <v>770</v>
      </c>
      <c r="O402" s="1090" t="s">
        <v>771</v>
      </c>
      <c r="P402" s="1090" t="s">
        <v>941</v>
      </c>
      <c r="Q402" s="1198" t="s">
        <v>942</v>
      </c>
      <c r="R402" s="1090">
        <v>100</v>
      </c>
      <c r="S402" s="1090" t="s">
        <v>30</v>
      </c>
      <c r="T402" s="1078" t="s">
        <v>943</v>
      </c>
      <c r="U402" s="1078" t="s">
        <v>26</v>
      </c>
      <c r="V402" s="1198" t="s">
        <v>944</v>
      </c>
      <c r="W402" s="1458">
        <v>0.03</v>
      </c>
      <c r="X402" s="1090">
        <v>100</v>
      </c>
      <c r="Y402" s="1090" t="s">
        <v>30</v>
      </c>
      <c r="Z402" s="1465" t="s">
        <v>443</v>
      </c>
      <c r="AA402" s="1487">
        <f>94000000+1301608307+ 75000000+3963849028+217220221+104898625+13343030+6313771852+417966819+1050308+106854+635906278+30185425+473366442+22469926+54233679+336734351+15984226</f>
        <v>14071695371</v>
      </c>
      <c r="AB402" s="1466"/>
      <c r="AC402" s="1198" t="s">
        <v>526</v>
      </c>
      <c r="AD402" s="1096" t="s">
        <v>945</v>
      </c>
      <c r="AE402" s="1096" t="s">
        <v>946</v>
      </c>
      <c r="AF402" s="867" t="s">
        <v>2579</v>
      </c>
      <c r="AG402" s="10" t="s">
        <v>49</v>
      </c>
      <c r="AH402" s="735" t="s">
        <v>2056</v>
      </c>
      <c r="AI402" s="334">
        <v>43862</v>
      </c>
      <c r="AJ402" s="335">
        <v>44165</v>
      </c>
      <c r="AK402" s="824">
        <f t="shared" si="20"/>
        <v>303</v>
      </c>
      <c r="AL402" s="28">
        <v>0.1</v>
      </c>
      <c r="AM402" s="14" t="s">
        <v>265</v>
      </c>
      <c r="AN402" s="683" t="s">
        <v>723</v>
      </c>
      <c r="AO402" s="683" t="s">
        <v>2057</v>
      </c>
      <c r="AP402" s="213"/>
      <c r="AQ402" s="319"/>
    </row>
    <row r="403" spans="1:43" ht="58.5" customHeight="1" x14ac:dyDescent="0.25">
      <c r="A403" s="1206"/>
      <c r="B403" s="1091"/>
      <c r="C403" s="1091"/>
      <c r="D403" s="1091"/>
      <c r="E403" s="1199"/>
      <c r="F403" s="1091"/>
      <c r="G403" s="1091"/>
      <c r="H403" s="1091"/>
      <c r="I403" s="1199"/>
      <c r="J403" s="1091"/>
      <c r="K403" s="1199"/>
      <c r="L403" s="1091"/>
      <c r="M403" s="1091"/>
      <c r="N403" s="1091"/>
      <c r="O403" s="1091"/>
      <c r="P403" s="1091"/>
      <c r="Q403" s="1199"/>
      <c r="R403" s="1091"/>
      <c r="S403" s="1091"/>
      <c r="T403" s="1079"/>
      <c r="U403" s="1079"/>
      <c r="V403" s="1199"/>
      <c r="W403" s="1472"/>
      <c r="X403" s="1091"/>
      <c r="Y403" s="1091"/>
      <c r="Z403" s="1213"/>
      <c r="AA403" s="1488"/>
      <c r="AB403" s="1468"/>
      <c r="AC403" s="1199"/>
      <c r="AD403" s="1097"/>
      <c r="AE403" s="1097"/>
      <c r="AF403" s="872" t="s">
        <v>2580</v>
      </c>
      <c r="AG403" s="17" t="s">
        <v>49</v>
      </c>
      <c r="AH403" s="736" t="s">
        <v>2058</v>
      </c>
      <c r="AI403" s="336">
        <v>43862</v>
      </c>
      <c r="AJ403" s="337">
        <v>44165</v>
      </c>
      <c r="AK403" s="825">
        <f t="shared" si="20"/>
        <v>303</v>
      </c>
      <c r="AL403" s="29">
        <v>0.3</v>
      </c>
      <c r="AM403" s="20" t="s">
        <v>265</v>
      </c>
      <c r="AN403" s="699" t="s">
        <v>723</v>
      </c>
      <c r="AO403" s="699" t="s">
        <v>2057</v>
      </c>
      <c r="AP403" s="317"/>
      <c r="AQ403" s="338"/>
    </row>
    <row r="404" spans="1:43" ht="42" customHeight="1" x14ac:dyDescent="0.25">
      <c r="A404" s="1206"/>
      <c r="B404" s="1091"/>
      <c r="C404" s="1091"/>
      <c r="D404" s="1091"/>
      <c r="E404" s="1199"/>
      <c r="F404" s="1091"/>
      <c r="G404" s="1091"/>
      <c r="H404" s="1091"/>
      <c r="I404" s="1199"/>
      <c r="J404" s="1091"/>
      <c r="K404" s="1199"/>
      <c r="L404" s="1091"/>
      <c r="M404" s="1091"/>
      <c r="N404" s="1091"/>
      <c r="O404" s="1091"/>
      <c r="P404" s="1091"/>
      <c r="Q404" s="1199"/>
      <c r="R404" s="1091"/>
      <c r="S404" s="1091"/>
      <c r="T404" s="1079"/>
      <c r="U404" s="1079"/>
      <c r="V404" s="1199"/>
      <c r="W404" s="1472"/>
      <c r="X404" s="1091"/>
      <c r="Y404" s="1091"/>
      <c r="Z404" s="1213"/>
      <c r="AA404" s="1488"/>
      <c r="AB404" s="1468"/>
      <c r="AC404" s="1199"/>
      <c r="AD404" s="1097"/>
      <c r="AE404" s="1097"/>
      <c r="AF404" s="872" t="s">
        <v>2581</v>
      </c>
      <c r="AG404" s="17" t="s">
        <v>49</v>
      </c>
      <c r="AH404" s="736" t="s">
        <v>2059</v>
      </c>
      <c r="AI404" s="336">
        <v>43862</v>
      </c>
      <c r="AJ404" s="337">
        <v>44165</v>
      </c>
      <c r="AK404" s="825">
        <f t="shared" si="20"/>
        <v>303</v>
      </c>
      <c r="AL404" s="29">
        <v>0.1</v>
      </c>
      <c r="AM404" s="20" t="s">
        <v>265</v>
      </c>
      <c r="AN404" s="699" t="s">
        <v>723</v>
      </c>
      <c r="AO404" s="699" t="s">
        <v>2057</v>
      </c>
      <c r="AP404" s="317"/>
      <c r="AQ404" s="338"/>
    </row>
    <row r="405" spans="1:43" ht="125.25" customHeight="1" thickBot="1" x14ac:dyDescent="0.3">
      <c r="A405" s="1110"/>
      <c r="B405" s="1092"/>
      <c r="C405" s="1092"/>
      <c r="D405" s="1092"/>
      <c r="E405" s="1200"/>
      <c r="F405" s="1092"/>
      <c r="G405" s="1092"/>
      <c r="H405" s="1092"/>
      <c r="I405" s="1200"/>
      <c r="J405" s="1092"/>
      <c r="K405" s="1200"/>
      <c r="L405" s="1092"/>
      <c r="M405" s="1092"/>
      <c r="N405" s="1092"/>
      <c r="O405" s="1092"/>
      <c r="P405" s="1092"/>
      <c r="Q405" s="1200"/>
      <c r="R405" s="1092"/>
      <c r="S405" s="1092"/>
      <c r="T405" s="1080"/>
      <c r="U405" s="1080"/>
      <c r="V405" s="1200"/>
      <c r="W405" s="1462"/>
      <c r="X405" s="1092"/>
      <c r="Y405" s="1092"/>
      <c r="Z405" s="1214"/>
      <c r="AA405" s="1489"/>
      <c r="AB405" s="1467"/>
      <c r="AC405" s="1200"/>
      <c r="AD405" s="1098"/>
      <c r="AE405" s="1098"/>
      <c r="AF405" s="869" t="s">
        <v>2582</v>
      </c>
      <c r="AG405" s="23" t="s">
        <v>49</v>
      </c>
      <c r="AH405" s="737" t="s">
        <v>947</v>
      </c>
      <c r="AI405" s="339">
        <v>43862</v>
      </c>
      <c r="AJ405" s="340">
        <v>44165</v>
      </c>
      <c r="AK405" s="826">
        <f t="shared" si="20"/>
        <v>303</v>
      </c>
      <c r="AL405" s="30">
        <v>0.5</v>
      </c>
      <c r="AM405" s="26" t="s">
        <v>25</v>
      </c>
      <c r="AN405" s="684" t="s">
        <v>948</v>
      </c>
      <c r="AO405" s="684" t="s">
        <v>2060</v>
      </c>
      <c r="AP405" s="214"/>
      <c r="AQ405" s="305"/>
    </row>
    <row r="406" spans="1:43" ht="78" customHeight="1" thickTop="1" x14ac:dyDescent="0.25">
      <c r="A406" s="1109" t="s">
        <v>797</v>
      </c>
      <c r="B406" s="1090" t="s">
        <v>938</v>
      </c>
      <c r="C406" s="1090" t="s">
        <v>465</v>
      </c>
      <c r="D406" s="1090" t="s">
        <v>466</v>
      </c>
      <c r="E406" s="1198" t="s">
        <v>467</v>
      </c>
      <c r="F406" s="1090" t="s">
        <v>538</v>
      </c>
      <c r="G406" s="1090" t="s">
        <v>539</v>
      </c>
      <c r="H406" s="1090" t="s">
        <v>939</v>
      </c>
      <c r="I406" s="1198" t="s">
        <v>940</v>
      </c>
      <c r="J406" s="1090" t="s">
        <v>541</v>
      </c>
      <c r="K406" s="1198" t="s">
        <v>542</v>
      </c>
      <c r="L406" s="1090">
        <v>81</v>
      </c>
      <c r="M406" s="1090" t="s">
        <v>30</v>
      </c>
      <c r="N406" s="1090" t="s">
        <v>770</v>
      </c>
      <c r="O406" s="1090" t="s">
        <v>771</v>
      </c>
      <c r="P406" s="1090" t="s">
        <v>941</v>
      </c>
      <c r="Q406" s="1198" t="s">
        <v>942</v>
      </c>
      <c r="R406" s="1090">
        <v>100</v>
      </c>
      <c r="S406" s="1090" t="s">
        <v>30</v>
      </c>
      <c r="T406" s="1078" t="s">
        <v>949</v>
      </c>
      <c r="U406" s="1078" t="s">
        <v>26</v>
      </c>
      <c r="V406" s="1198" t="s">
        <v>950</v>
      </c>
      <c r="W406" s="1458">
        <v>0.03</v>
      </c>
      <c r="X406" s="1090">
        <v>100</v>
      </c>
      <c r="Y406" s="1090" t="s">
        <v>30</v>
      </c>
      <c r="Z406" s="1465" t="s">
        <v>443</v>
      </c>
      <c r="AA406" s="1466"/>
      <c r="AB406" s="1466"/>
      <c r="AC406" s="1198" t="s">
        <v>526</v>
      </c>
      <c r="AD406" s="1096" t="s">
        <v>945</v>
      </c>
      <c r="AE406" s="1096" t="s">
        <v>951</v>
      </c>
      <c r="AF406" s="864" t="s">
        <v>2583</v>
      </c>
      <c r="AG406" s="10" t="s">
        <v>49</v>
      </c>
      <c r="AH406" s="735" t="s">
        <v>2061</v>
      </c>
      <c r="AI406" s="334">
        <v>43862</v>
      </c>
      <c r="AJ406" s="335">
        <v>44165</v>
      </c>
      <c r="AK406" s="824">
        <f t="shared" si="20"/>
        <v>303</v>
      </c>
      <c r="AL406" s="28">
        <v>0.5</v>
      </c>
      <c r="AM406" s="14" t="s">
        <v>265</v>
      </c>
      <c r="AN406" s="683" t="s">
        <v>77</v>
      </c>
      <c r="AO406" s="683" t="s">
        <v>952</v>
      </c>
      <c r="AP406" s="213"/>
      <c r="AQ406" s="319"/>
    </row>
    <row r="407" spans="1:43" ht="66.75" customHeight="1" thickBot="1" x14ac:dyDescent="0.3">
      <c r="A407" s="1110"/>
      <c r="B407" s="1092"/>
      <c r="C407" s="1092"/>
      <c r="D407" s="1092"/>
      <c r="E407" s="1200"/>
      <c r="F407" s="1092"/>
      <c r="G407" s="1092"/>
      <c r="H407" s="1092"/>
      <c r="I407" s="1200"/>
      <c r="J407" s="1092"/>
      <c r="K407" s="1200"/>
      <c r="L407" s="1092"/>
      <c r="M407" s="1092"/>
      <c r="N407" s="1092"/>
      <c r="O407" s="1092"/>
      <c r="P407" s="1092"/>
      <c r="Q407" s="1200"/>
      <c r="R407" s="1092"/>
      <c r="S407" s="1092"/>
      <c r="T407" s="1080"/>
      <c r="U407" s="1080"/>
      <c r="V407" s="1200"/>
      <c r="W407" s="1462"/>
      <c r="X407" s="1092"/>
      <c r="Y407" s="1092"/>
      <c r="Z407" s="1214"/>
      <c r="AA407" s="1467"/>
      <c r="AB407" s="1467"/>
      <c r="AC407" s="1200"/>
      <c r="AD407" s="1098"/>
      <c r="AE407" s="1098"/>
      <c r="AF407" s="869" t="s">
        <v>2584</v>
      </c>
      <c r="AG407" s="23" t="s">
        <v>49</v>
      </c>
      <c r="AH407" s="737" t="s">
        <v>2062</v>
      </c>
      <c r="AI407" s="339">
        <v>43862</v>
      </c>
      <c r="AJ407" s="340">
        <v>44165</v>
      </c>
      <c r="AK407" s="826">
        <f t="shared" si="20"/>
        <v>303</v>
      </c>
      <c r="AL407" s="30">
        <v>0.5</v>
      </c>
      <c r="AM407" s="26" t="s">
        <v>265</v>
      </c>
      <c r="AN407" s="684" t="s">
        <v>77</v>
      </c>
      <c r="AO407" s="684" t="s">
        <v>952</v>
      </c>
      <c r="AP407" s="214"/>
      <c r="AQ407" s="306"/>
    </row>
    <row r="408" spans="1:43" ht="27.75" thickTop="1" x14ac:dyDescent="0.25">
      <c r="A408" s="1109" t="s">
        <v>797</v>
      </c>
      <c r="B408" s="1090" t="s">
        <v>938</v>
      </c>
      <c r="C408" s="1090" t="s">
        <v>465</v>
      </c>
      <c r="D408" s="1090" t="s">
        <v>466</v>
      </c>
      <c r="E408" s="1198" t="s">
        <v>467</v>
      </c>
      <c r="F408" s="1090" t="s">
        <v>538</v>
      </c>
      <c r="G408" s="1090" t="s">
        <v>539</v>
      </c>
      <c r="H408" s="1090" t="s">
        <v>939</v>
      </c>
      <c r="I408" s="1198" t="s">
        <v>940</v>
      </c>
      <c r="J408" s="1090" t="s">
        <v>541</v>
      </c>
      <c r="K408" s="1198" t="s">
        <v>542</v>
      </c>
      <c r="L408" s="1090">
        <v>81</v>
      </c>
      <c r="M408" s="1090" t="s">
        <v>30</v>
      </c>
      <c r="N408" s="1090" t="s">
        <v>770</v>
      </c>
      <c r="O408" s="1090" t="s">
        <v>771</v>
      </c>
      <c r="P408" s="1090" t="s">
        <v>941</v>
      </c>
      <c r="Q408" s="1198" t="s">
        <v>942</v>
      </c>
      <c r="R408" s="1090">
        <v>100</v>
      </c>
      <c r="S408" s="1090" t="s">
        <v>30</v>
      </c>
      <c r="T408" s="1078" t="s">
        <v>953</v>
      </c>
      <c r="U408" s="1078" t="s">
        <v>26</v>
      </c>
      <c r="V408" s="1198" t="s">
        <v>954</v>
      </c>
      <c r="W408" s="1458">
        <v>0.02</v>
      </c>
      <c r="X408" s="1090">
        <v>100</v>
      </c>
      <c r="Y408" s="1090" t="s">
        <v>30</v>
      </c>
      <c r="Z408" s="1465" t="s">
        <v>443</v>
      </c>
      <c r="AA408" s="1459"/>
      <c r="AB408" s="1466"/>
      <c r="AC408" s="1198" t="s">
        <v>526</v>
      </c>
      <c r="AD408" s="1096" t="s">
        <v>945</v>
      </c>
      <c r="AE408" s="1096" t="s">
        <v>951</v>
      </c>
      <c r="AF408" s="867" t="s">
        <v>2585</v>
      </c>
      <c r="AG408" s="10" t="s">
        <v>49</v>
      </c>
      <c r="AH408" s="735" t="s">
        <v>2063</v>
      </c>
      <c r="AI408" s="334">
        <v>43862</v>
      </c>
      <c r="AJ408" s="335">
        <v>44165</v>
      </c>
      <c r="AK408" s="824">
        <f t="shared" si="20"/>
        <v>303</v>
      </c>
      <c r="AL408" s="28">
        <v>0.5</v>
      </c>
      <c r="AM408" s="14" t="s">
        <v>265</v>
      </c>
      <c r="AN408" s="683" t="s">
        <v>723</v>
      </c>
      <c r="AO408" s="683" t="s">
        <v>2057</v>
      </c>
      <c r="AP408" s="213"/>
      <c r="AQ408" s="319"/>
    </row>
    <row r="409" spans="1:43" ht="70.5" customHeight="1" thickBot="1" x14ac:dyDescent="0.3">
      <c r="A409" s="1110"/>
      <c r="B409" s="1092"/>
      <c r="C409" s="1092"/>
      <c r="D409" s="1092"/>
      <c r="E409" s="1200"/>
      <c r="F409" s="1092"/>
      <c r="G409" s="1092"/>
      <c r="H409" s="1092"/>
      <c r="I409" s="1200"/>
      <c r="J409" s="1092"/>
      <c r="K409" s="1200"/>
      <c r="L409" s="1092"/>
      <c r="M409" s="1092"/>
      <c r="N409" s="1092"/>
      <c r="O409" s="1092"/>
      <c r="P409" s="1092"/>
      <c r="Q409" s="1200"/>
      <c r="R409" s="1092"/>
      <c r="S409" s="1092"/>
      <c r="T409" s="1080"/>
      <c r="U409" s="1080"/>
      <c r="V409" s="1200"/>
      <c r="W409" s="1462"/>
      <c r="X409" s="1092"/>
      <c r="Y409" s="1092"/>
      <c r="Z409" s="1214"/>
      <c r="AA409" s="1461"/>
      <c r="AB409" s="1467"/>
      <c r="AC409" s="1200"/>
      <c r="AD409" s="1098"/>
      <c r="AE409" s="1098"/>
      <c r="AF409" s="869" t="s">
        <v>2586</v>
      </c>
      <c r="AG409" s="23" t="s">
        <v>49</v>
      </c>
      <c r="AH409" s="737" t="s">
        <v>2064</v>
      </c>
      <c r="AI409" s="339">
        <v>43862</v>
      </c>
      <c r="AJ409" s="340">
        <v>44165</v>
      </c>
      <c r="AK409" s="826">
        <f t="shared" si="20"/>
        <v>303</v>
      </c>
      <c r="AL409" s="30">
        <v>0.5</v>
      </c>
      <c r="AM409" s="26" t="s">
        <v>265</v>
      </c>
      <c r="AN409" s="684" t="s">
        <v>723</v>
      </c>
      <c r="AO409" s="684" t="s">
        <v>2057</v>
      </c>
      <c r="AP409" s="214"/>
      <c r="AQ409" s="305"/>
    </row>
    <row r="410" spans="1:43" ht="42" customHeight="1" thickTop="1" x14ac:dyDescent="0.25">
      <c r="A410" s="1109" t="s">
        <v>797</v>
      </c>
      <c r="B410" s="1096" t="s">
        <v>955</v>
      </c>
      <c r="C410" s="1090" t="s">
        <v>465</v>
      </c>
      <c r="D410" s="1090" t="s">
        <v>466</v>
      </c>
      <c r="E410" s="1198" t="s">
        <v>467</v>
      </c>
      <c r="F410" s="1090" t="s">
        <v>538</v>
      </c>
      <c r="G410" s="1090" t="s">
        <v>539</v>
      </c>
      <c r="H410" s="1090" t="s">
        <v>956</v>
      </c>
      <c r="I410" s="1198" t="s">
        <v>957</v>
      </c>
      <c r="J410" s="1090" t="s">
        <v>541</v>
      </c>
      <c r="K410" s="1198" t="s">
        <v>542</v>
      </c>
      <c r="L410" s="1090">
        <v>81</v>
      </c>
      <c r="M410" s="1090" t="s">
        <v>30</v>
      </c>
      <c r="N410" s="1090" t="s">
        <v>770</v>
      </c>
      <c r="O410" s="1090" t="s">
        <v>771</v>
      </c>
      <c r="P410" s="1090" t="s">
        <v>926</v>
      </c>
      <c r="Q410" s="1198" t="s">
        <v>958</v>
      </c>
      <c r="R410" s="1090">
        <v>4</v>
      </c>
      <c r="S410" s="1090" t="s">
        <v>245</v>
      </c>
      <c r="T410" s="1078" t="s">
        <v>959</v>
      </c>
      <c r="U410" s="1078" t="s">
        <v>26</v>
      </c>
      <c r="V410" s="1198" t="s">
        <v>960</v>
      </c>
      <c r="W410" s="1458">
        <v>0.04</v>
      </c>
      <c r="X410" s="1090">
        <v>96</v>
      </c>
      <c r="Y410" s="1090" t="s">
        <v>30</v>
      </c>
      <c r="Z410" s="1465" t="s">
        <v>246</v>
      </c>
      <c r="AA410" s="1459"/>
      <c r="AB410" s="1466"/>
      <c r="AC410" s="1198" t="s">
        <v>2870</v>
      </c>
      <c r="AD410" s="1096" t="s">
        <v>961</v>
      </c>
      <c r="AE410" s="1096" t="s">
        <v>962</v>
      </c>
      <c r="AF410" s="872" t="s">
        <v>2587</v>
      </c>
      <c r="AG410" s="10" t="s">
        <v>49</v>
      </c>
      <c r="AH410" s="735" t="s">
        <v>963</v>
      </c>
      <c r="AI410" s="334">
        <v>43832</v>
      </c>
      <c r="AJ410" s="335">
        <v>43920</v>
      </c>
      <c r="AK410" s="824">
        <f t="shared" ref="AK410:AK423" si="21">AJ410-AI410</f>
        <v>88</v>
      </c>
      <c r="AL410" s="28">
        <v>0.2</v>
      </c>
      <c r="AM410" s="14" t="s">
        <v>25</v>
      </c>
      <c r="AN410" s="683" t="s">
        <v>964</v>
      </c>
      <c r="AO410" s="683" t="s">
        <v>965</v>
      </c>
      <c r="AP410" s="213"/>
      <c r="AQ410" s="319"/>
    </row>
    <row r="411" spans="1:43" ht="45" customHeight="1" x14ac:dyDescent="0.25">
      <c r="A411" s="1206"/>
      <c r="B411" s="1097"/>
      <c r="C411" s="1091"/>
      <c r="D411" s="1091"/>
      <c r="E411" s="1199"/>
      <c r="F411" s="1091"/>
      <c r="G411" s="1091"/>
      <c r="H411" s="1091"/>
      <c r="I411" s="1199"/>
      <c r="J411" s="1091"/>
      <c r="K411" s="1199"/>
      <c r="L411" s="1091"/>
      <c r="M411" s="1091"/>
      <c r="N411" s="1091"/>
      <c r="O411" s="1091"/>
      <c r="P411" s="1091"/>
      <c r="Q411" s="1199"/>
      <c r="R411" s="1091"/>
      <c r="S411" s="1091"/>
      <c r="T411" s="1079"/>
      <c r="U411" s="1079"/>
      <c r="V411" s="1199"/>
      <c r="W411" s="1472"/>
      <c r="X411" s="1091"/>
      <c r="Y411" s="1091"/>
      <c r="Z411" s="1213"/>
      <c r="AA411" s="1460"/>
      <c r="AB411" s="1468"/>
      <c r="AC411" s="1199"/>
      <c r="AD411" s="1097"/>
      <c r="AE411" s="1097"/>
      <c r="AF411" s="864" t="s">
        <v>2588</v>
      </c>
      <c r="AG411" s="17" t="s">
        <v>49</v>
      </c>
      <c r="AH411" s="736" t="s">
        <v>966</v>
      </c>
      <c r="AI411" s="336">
        <v>43862</v>
      </c>
      <c r="AJ411" s="337">
        <v>44165</v>
      </c>
      <c r="AK411" s="825">
        <f t="shared" si="21"/>
        <v>303</v>
      </c>
      <c r="AL411" s="29">
        <v>0.4</v>
      </c>
      <c r="AM411" s="20" t="s">
        <v>265</v>
      </c>
      <c r="AN411" s="699" t="s">
        <v>964</v>
      </c>
      <c r="AO411" s="699" t="s">
        <v>965</v>
      </c>
      <c r="AP411" s="317"/>
      <c r="AQ411" s="338"/>
    </row>
    <row r="412" spans="1:43" ht="42" customHeight="1" thickBot="1" x14ac:dyDescent="0.3">
      <c r="A412" s="1110"/>
      <c r="B412" s="1098"/>
      <c r="C412" s="1092"/>
      <c r="D412" s="1092"/>
      <c r="E412" s="1200"/>
      <c r="F412" s="1092"/>
      <c r="G412" s="1092"/>
      <c r="H412" s="1092"/>
      <c r="I412" s="1200"/>
      <c r="J412" s="1092"/>
      <c r="K412" s="1200"/>
      <c r="L412" s="1092"/>
      <c r="M412" s="1092"/>
      <c r="N412" s="1092"/>
      <c r="O412" s="1092"/>
      <c r="P412" s="1092"/>
      <c r="Q412" s="1200"/>
      <c r="R412" s="1092"/>
      <c r="S412" s="1092"/>
      <c r="T412" s="1080"/>
      <c r="U412" s="1080"/>
      <c r="V412" s="1200"/>
      <c r="W412" s="1462"/>
      <c r="X412" s="1092"/>
      <c r="Y412" s="1092"/>
      <c r="Z412" s="1214"/>
      <c r="AA412" s="1461"/>
      <c r="AB412" s="1467"/>
      <c r="AC412" s="1200"/>
      <c r="AD412" s="1098"/>
      <c r="AE412" s="1098"/>
      <c r="AF412" s="869" t="s">
        <v>2589</v>
      </c>
      <c r="AG412" s="23" t="s">
        <v>49</v>
      </c>
      <c r="AH412" s="737" t="s">
        <v>967</v>
      </c>
      <c r="AI412" s="339">
        <v>43832</v>
      </c>
      <c r="AJ412" s="340">
        <v>44165</v>
      </c>
      <c r="AK412" s="826">
        <f t="shared" si="21"/>
        <v>333</v>
      </c>
      <c r="AL412" s="30">
        <v>0.4</v>
      </c>
      <c r="AM412" s="26" t="s">
        <v>25</v>
      </c>
      <c r="AN412" s="684" t="s">
        <v>968</v>
      </c>
      <c r="AO412" s="684" t="s">
        <v>2065</v>
      </c>
      <c r="AP412" s="214"/>
      <c r="AQ412" s="306"/>
    </row>
    <row r="413" spans="1:43" ht="27.75" thickTop="1" x14ac:dyDescent="0.25">
      <c r="A413" s="1109" t="s">
        <v>797</v>
      </c>
      <c r="B413" s="1096" t="s">
        <v>955</v>
      </c>
      <c r="C413" s="1090" t="s">
        <v>465</v>
      </c>
      <c r="D413" s="1090" t="s">
        <v>466</v>
      </c>
      <c r="E413" s="1198" t="s">
        <v>467</v>
      </c>
      <c r="F413" s="1090" t="s">
        <v>538</v>
      </c>
      <c r="G413" s="1090" t="s">
        <v>539</v>
      </c>
      <c r="H413" s="1090" t="s">
        <v>956</v>
      </c>
      <c r="I413" s="1198" t="s">
        <v>957</v>
      </c>
      <c r="J413" s="1090" t="s">
        <v>541</v>
      </c>
      <c r="K413" s="1198" t="s">
        <v>542</v>
      </c>
      <c r="L413" s="1090">
        <v>81</v>
      </c>
      <c r="M413" s="1090" t="s">
        <v>30</v>
      </c>
      <c r="N413" s="1090" t="s">
        <v>770</v>
      </c>
      <c r="O413" s="1090" t="s">
        <v>771</v>
      </c>
      <c r="P413" s="1090" t="s">
        <v>772</v>
      </c>
      <c r="Q413" s="1198" t="s">
        <v>958</v>
      </c>
      <c r="R413" s="1090">
        <v>4</v>
      </c>
      <c r="S413" s="1090" t="s">
        <v>245</v>
      </c>
      <c r="T413" s="1078" t="s">
        <v>969</v>
      </c>
      <c r="U413" s="1078" t="s">
        <v>26</v>
      </c>
      <c r="V413" s="1198" t="s">
        <v>970</v>
      </c>
      <c r="W413" s="1458">
        <v>0.03</v>
      </c>
      <c r="X413" s="1090">
        <v>3</v>
      </c>
      <c r="Y413" s="1090" t="s">
        <v>245</v>
      </c>
      <c r="Z413" s="1465" t="s">
        <v>246</v>
      </c>
      <c r="AA413" s="1459"/>
      <c r="AB413" s="1466"/>
      <c r="AC413" s="1198" t="s">
        <v>2870</v>
      </c>
      <c r="AD413" s="1096" t="s">
        <v>961</v>
      </c>
      <c r="AE413" s="1096" t="s">
        <v>962</v>
      </c>
      <c r="AF413" s="867" t="s">
        <v>2590</v>
      </c>
      <c r="AG413" s="10" t="s">
        <v>49</v>
      </c>
      <c r="AH413" s="735" t="s">
        <v>971</v>
      </c>
      <c r="AI413" s="334">
        <v>43832</v>
      </c>
      <c r="AJ413" s="335">
        <v>44165</v>
      </c>
      <c r="AK413" s="824">
        <f t="shared" si="21"/>
        <v>333</v>
      </c>
      <c r="AL413" s="28">
        <v>0.5</v>
      </c>
      <c r="AM413" s="14" t="s">
        <v>265</v>
      </c>
      <c r="AN413" s="683" t="s">
        <v>968</v>
      </c>
      <c r="AO413" s="683" t="s">
        <v>2065</v>
      </c>
      <c r="AP413" s="213"/>
      <c r="AQ413" s="319"/>
    </row>
    <row r="414" spans="1:43" ht="27" x14ac:dyDescent="0.25">
      <c r="A414" s="1206"/>
      <c r="B414" s="1097"/>
      <c r="C414" s="1091"/>
      <c r="D414" s="1091"/>
      <c r="E414" s="1199"/>
      <c r="F414" s="1091"/>
      <c r="G414" s="1091"/>
      <c r="H414" s="1091"/>
      <c r="I414" s="1199"/>
      <c r="J414" s="1091"/>
      <c r="K414" s="1199"/>
      <c r="L414" s="1091"/>
      <c r="M414" s="1091"/>
      <c r="N414" s="1091"/>
      <c r="O414" s="1091"/>
      <c r="P414" s="1091"/>
      <c r="Q414" s="1199"/>
      <c r="R414" s="1091"/>
      <c r="S414" s="1091"/>
      <c r="T414" s="1079"/>
      <c r="U414" s="1079"/>
      <c r="V414" s="1199"/>
      <c r="W414" s="1472"/>
      <c r="X414" s="1091"/>
      <c r="Y414" s="1091"/>
      <c r="Z414" s="1213"/>
      <c r="AA414" s="1460"/>
      <c r="AB414" s="1468"/>
      <c r="AC414" s="1199"/>
      <c r="AD414" s="1097"/>
      <c r="AE414" s="1097"/>
      <c r="AF414" s="864" t="s">
        <v>2591</v>
      </c>
      <c r="AG414" s="17" t="s">
        <v>49</v>
      </c>
      <c r="AH414" s="736" t="s">
        <v>972</v>
      </c>
      <c r="AI414" s="336">
        <v>43832</v>
      </c>
      <c r="AJ414" s="337">
        <v>44165</v>
      </c>
      <c r="AK414" s="825">
        <f t="shared" si="21"/>
        <v>333</v>
      </c>
      <c r="AL414" s="29">
        <v>0.1</v>
      </c>
      <c r="AM414" s="20" t="s">
        <v>265</v>
      </c>
      <c r="AN414" s="699" t="s">
        <v>964</v>
      </c>
      <c r="AO414" s="699" t="s">
        <v>965</v>
      </c>
      <c r="AP414" s="317"/>
      <c r="AQ414" s="338"/>
    </row>
    <row r="415" spans="1:43" ht="27.75" thickBot="1" x14ac:dyDescent="0.3">
      <c r="A415" s="1110"/>
      <c r="B415" s="1098"/>
      <c r="C415" s="1092"/>
      <c r="D415" s="1092"/>
      <c r="E415" s="1200"/>
      <c r="F415" s="1092"/>
      <c r="G415" s="1092"/>
      <c r="H415" s="1092"/>
      <c r="I415" s="1200"/>
      <c r="J415" s="1092"/>
      <c r="K415" s="1200"/>
      <c r="L415" s="1092"/>
      <c r="M415" s="1092"/>
      <c r="N415" s="1092"/>
      <c r="O415" s="1092"/>
      <c r="P415" s="1092"/>
      <c r="Q415" s="1200"/>
      <c r="R415" s="1092"/>
      <c r="S415" s="1092"/>
      <c r="T415" s="1080"/>
      <c r="U415" s="1080"/>
      <c r="V415" s="1200"/>
      <c r="W415" s="1462"/>
      <c r="X415" s="1092"/>
      <c r="Y415" s="1092"/>
      <c r="Z415" s="1214"/>
      <c r="AA415" s="1461"/>
      <c r="AB415" s="1467"/>
      <c r="AC415" s="1200"/>
      <c r="AD415" s="1098"/>
      <c r="AE415" s="1098"/>
      <c r="AF415" s="869" t="s">
        <v>2592</v>
      </c>
      <c r="AG415" s="23" t="s">
        <v>49</v>
      </c>
      <c r="AH415" s="737" t="s">
        <v>973</v>
      </c>
      <c r="AI415" s="339">
        <v>43832</v>
      </c>
      <c r="AJ415" s="340">
        <v>44165</v>
      </c>
      <c r="AK415" s="826">
        <f t="shared" si="21"/>
        <v>333</v>
      </c>
      <c r="AL415" s="30">
        <v>0.4</v>
      </c>
      <c r="AM415" s="26" t="s">
        <v>265</v>
      </c>
      <c r="AN415" s="684" t="s">
        <v>964</v>
      </c>
      <c r="AO415" s="817" t="s">
        <v>965</v>
      </c>
      <c r="AP415" s="214"/>
      <c r="AQ415" s="305"/>
    </row>
    <row r="416" spans="1:43" ht="96" customHeight="1" thickTop="1" thickBot="1" x14ac:dyDescent="0.3">
      <c r="A416" s="320" t="s">
        <v>797</v>
      </c>
      <c r="B416" s="325" t="s">
        <v>955</v>
      </c>
      <c r="C416" s="8" t="s">
        <v>465</v>
      </c>
      <c r="D416" s="8" t="s">
        <v>466</v>
      </c>
      <c r="E416" s="7" t="s">
        <v>467</v>
      </c>
      <c r="F416" s="8" t="s">
        <v>538</v>
      </c>
      <c r="G416" s="8" t="s">
        <v>539</v>
      </c>
      <c r="H416" s="8" t="s">
        <v>956</v>
      </c>
      <c r="I416" s="7" t="s">
        <v>957</v>
      </c>
      <c r="J416" s="8" t="s">
        <v>541</v>
      </c>
      <c r="K416" s="7" t="s">
        <v>542</v>
      </c>
      <c r="L416" s="8">
        <v>81</v>
      </c>
      <c r="M416" s="8" t="s">
        <v>30</v>
      </c>
      <c r="N416" s="8" t="s">
        <v>770</v>
      </c>
      <c r="O416" s="8" t="s">
        <v>771</v>
      </c>
      <c r="P416" s="8" t="s">
        <v>772</v>
      </c>
      <c r="Q416" s="7" t="s">
        <v>958</v>
      </c>
      <c r="R416" s="8">
        <v>4</v>
      </c>
      <c r="S416" s="8" t="s">
        <v>245</v>
      </c>
      <c r="T416" s="321" t="s">
        <v>974</v>
      </c>
      <c r="U416" s="321" t="s">
        <v>26</v>
      </c>
      <c r="V416" s="7" t="s">
        <v>975</v>
      </c>
      <c r="W416" s="1010">
        <v>0.02</v>
      </c>
      <c r="X416" s="8">
        <v>100</v>
      </c>
      <c r="Y416" s="8" t="s">
        <v>30</v>
      </c>
      <c r="Z416" s="322" t="s">
        <v>246</v>
      </c>
      <c r="AA416" s="345"/>
      <c r="AB416" s="346"/>
      <c r="AC416" s="7" t="s">
        <v>526</v>
      </c>
      <c r="AD416" s="34" t="s">
        <v>961</v>
      </c>
      <c r="AE416" s="34" t="s">
        <v>962</v>
      </c>
      <c r="AF416" s="863" t="s">
        <v>2593</v>
      </c>
      <c r="AG416" s="31" t="s">
        <v>49</v>
      </c>
      <c r="AH416" s="7" t="s">
        <v>976</v>
      </c>
      <c r="AI416" s="326">
        <v>43831</v>
      </c>
      <c r="AJ416" s="347">
        <v>44165</v>
      </c>
      <c r="AK416" s="2">
        <f t="shared" si="21"/>
        <v>334</v>
      </c>
      <c r="AL416" s="36">
        <v>1</v>
      </c>
      <c r="AM416" s="37" t="s">
        <v>265</v>
      </c>
      <c r="AN416" s="8" t="s">
        <v>968</v>
      </c>
      <c r="AO416" s="8" t="s">
        <v>2065</v>
      </c>
      <c r="AP416" s="327"/>
      <c r="AQ416" s="348"/>
    </row>
    <row r="417" spans="1:43" ht="117" customHeight="1" thickTop="1" thickBot="1" x14ac:dyDescent="0.3">
      <c r="A417" s="320" t="s">
        <v>797</v>
      </c>
      <c r="B417" s="8" t="s">
        <v>977</v>
      </c>
      <c r="C417" s="8" t="s">
        <v>465</v>
      </c>
      <c r="D417" s="8" t="s">
        <v>466</v>
      </c>
      <c r="E417" s="7" t="s">
        <v>467</v>
      </c>
      <c r="F417" s="8" t="s">
        <v>538</v>
      </c>
      <c r="G417" s="8" t="s">
        <v>539</v>
      </c>
      <c r="H417" s="8" t="s">
        <v>978</v>
      </c>
      <c r="I417" s="7" t="s">
        <v>979</v>
      </c>
      <c r="J417" s="8" t="s">
        <v>541</v>
      </c>
      <c r="K417" s="7" t="s">
        <v>542</v>
      </c>
      <c r="L417" s="8">
        <v>81</v>
      </c>
      <c r="M417" s="8" t="s">
        <v>30</v>
      </c>
      <c r="N417" s="8" t="s">
        <v>770</v>
      </c>
      <c r="O417" s="8" t="s">
        <v>771</v>
      </c>
      <c r="P417" s="8" t="s">
        <v>980</v>
      </c>
      <c r="Q417" s="7" t="s">
        <v>981</v>
      </c>
      <c r="R417" s="8">
        <v>12</v>
      </c>
      <c r="S417" s="8" t="s">
        <v>245</v>
      </c>
      <c r="T417" s="321" t="s">
        <v>982</v>
      </c>
      <c r="U417" s="321" t="s">
        <v>26</v>
      </c>
      <c r="V417" s="7" t="s">
        <v>983</v>
      </c>
      <c r="W417" s="1010">
        <v>0.03</v>
      </c>
      <c r="X417" s="8">
        <v>12</v>
      </c>
      <c r="Y417" s="8" t="s">
        <v>245</v>
      </c>
      <c r="Z417" s="322" t="s">
        <v>246</v>
      </c>
      <c r="AA417" s="323"/>
      <c r="AB417" s="324"/>
      <c r="AC417" s="7" t="s">
        <v>526</v>
      </c>
      <c r="AD417" s="325" t="s">
        <v>984</v>
      </c>
      <c r="AE417" s="325" t="s">
        <v>985</v>
      </c>
      <c r="AF417" s="9" t="s">
        <v>2594</v>
      </c>
      <c r="AG417" s="31" t="s">
        <v>49</v>
      </c>
      <c r="AH417" s="7" t="s">
        <v>2066</v>
      </c>
      <c r="AI417" s="326">
        <v>43862</v>
      </c>
      <c r="AJ417" s="35">
        <v>44165</v>
      </c>
      <c r="AK417" s="2">
        <f t="shared" si="21"/>
        <v>303</v>
      </c>
      <c r="AL417" s="36">
        <v>1</v>
      </c>
      <c r="AM417" s="37" t="s">
        <v>25</v>
      </c>
      <c r="AN417" s="8" t="s">
        <v>839</v>
      </c>
      <c r="AO417" s="8" t="s">
        <v>986</v>
      </c>
      <c r="AP417" s="104"/>
      <c r="AQ417" s="348"/>
    </row>
    <row r="418" spans="1:43" ht="108" customHeight="1" thickTop="1" thickBot="1" x14ac:dyDescent="0.3">
      <c r="A418" s="320" t="s">
        <v>797</v>
      </c>
      <c r="B418" s="8" t="s">
        <v>977</v>
      </c>
      <c r="C418" s="8" t="s">
        <v>465</v>
      </c>
      <c r="D418" s="8" t="s">
        <v>466</v>
      </c>
      <c r="E418" s="7" t="s">
        <v>467</v>
      </c>
      <c r="F418" s="8" t="s">
        <v>538</v>
      </c>
      <c r="G418" s="8" t="s">
        <v>539</v>
      </c>
      <c r="H418" s="8" t="s">
        <v>978</v>
      </c>
      <c r="I418" s="7" t="s">
        <v>979</v>
      </c>
      <c r="J418" s="8" t="s">
        <v>541</v>
      </c>
      <c r="K418" s="7" t="s">
        <v>542</v>
      </c>
      <c r="L418" s="8">
        <v>81</v>
      </c>
      <c r="M418" s="8" t="s">
        <v>30</v>
      </c>
      <c r="N418" s="8" t="s">
        <v>770</v>
      </c>
      <c r="O418" s="8" t="s">
        <v>771</v>
      </c>
      <c r="P418" s="8" t="s">
        <v>980</v>
      </c>
      <c r="Q418" s="7" t="s">
        <v>981</v>
      </c>
      <c r="R418" s="8">
        <v>12</v>
      </c>
      <c r="S418" s="8" t="s">
        <v>245</v>
      </c>
      <c r="T418" s="321" t="s">
        <v>987</v>
      </c>
      <c r="U418" s="321" t="s">
        <v>26</v>
      </c>
      <c r="V418" s="7" t="s">
        <v>988</v>
      </c>
      <c r="W418" s="1010">
        <v>0.03</v>
      </c>
      <c r="X418" s="8">
        <v>1</v>
      </c>
      <c r="Y418" s="8" t="s">
        <v>245</v>
      </c>
      <c r="Z418" s="322" t="s">
        <v>246</v>
      </c>
      <c r="AA418" s="323"/>
      <c r="AB418" s="324"/>
      <c r="AC418" s="7" t="s">
        <v>526</v>
      </c>
      <c r="AD418" s="325" t="s">
        <v>984</v>
      </c>
      <c r="AE418" s="325" t="s">
        <v>985</v>
      </c>
      <c r="AF418" s="865" t="s">
        <v>2595</v>
      </c>
      <c r="AG418" s="31" t="s">
        <v>49</v>
      </c>
      <c r="AH418" s="7" t="s">
        <v>989</v>
      </c>
      <c r="AI418" s="326">
        <v>43876</v>
      </c>
      <c r="AJ418" s="35">
        <v>43951</v>
      </c>
      <c r="AK418" s="2">
        <f t="shared" si="21"/>
        <v>75</v>
      </c>
      <c r="AL418" s="36">
        <v>1</v>
      </c>
      <c r="AM418" s="37" t="s">
        <v>25</v>
      </c>
      <c r="AN418" s="8" t="s">
        <v>839</v>
      </c>
      <c r="AO418" s="8" t="s">
        <v>986</v>
      </c>
      <c r="AP418" s="325"/>
      <c r="AQ418" s="349"/>
    </row>
    <row r="419" spans="1:43" ht="132" customHeight="1" thickTop="1" thickBot="1" x14ac:dyDescent="0.3">
      <c r="A419" s="320" t="s">
        <v>797</v>
      </c>
      <c r="B419" s="8" t="s">
        <v>977</v>
      </c>
      <c r="C419" s="8" t="s">
        <v>465</v>
      </c>
      <c r="D419" s="8" t="s">
        <v>466</v>
      </c>
      <c r="E419" s="7" t="s">
        <v>467</v>
      </c>
      <c r="F419" s="8" t="s">
        <v>538</v>
      </c>
      <c r="G419" s="8" t="s">
        <v>539</v>
      </c>
      <c r="H419" s="8" t="s">
        <v>978</v>
      </c>
      <c r="I419" s="7" t="s">
        <v>979</v>
      </c>
      <c r="J419" s="8" t="s">
        <v>541</v>
      </c>
      <c r="K419" s="7" t="s">
        <v>542</v>
      </c>
      <c r="L419" s="8">
        <v>81</v>
      </c>
      <c r="M419" s="8" t="s">
        <v>30</v>
      </c>
      <c r="N419" s="8" t="s">
        <v>770</v>
      </c>
      <c r="O419" s="8" t="s">
        <v>771</v>
      </c>
      <c r="P419" s="8" t="s">
        <v>980</v>
      </c>
      <c r="Q419" s="7" t="s">
        <v>981</v>
      </c>
      <c r="R419" s="8">
        <v>12</v>
      </c>
      <c r="S419" s="8" t="s">
        <v>245</v>
      </c>
      <c r="T419" s="321" t="s">
        <v>990</v>
      </c>
      <c r="U419" s="321" t="s">
        <v>26</v>
      </c>
      <c r="V419" s="7" t="s">
        <v>991</v>
      </c>
      <c r="W419" s="1010">
        <v>0.03</v>
      </c>
      <c r="X419" s="8">
        <v>1</v>
      </c>
      <c r="Y419" s="8" t="s">
        <v>245</v>
      </c>
      <c r="Z419" s="322" t="s">
        <v>246</v>
      </c>
      <c r="AA419" s="323"/>
      <c r="AB419" s="324"/>
      <c r="AC419" s="7" t="s">
        <v>526</v>
      </c>
      <c r="AD419" s="325" t="s">
        <v>984</v>
      </c>
      <c r="AE419" s="325" t="s">
        <v>985</v>
      </c>
      <c r="AF419" s="865" t="s">
        <v>2596</v>
      </c>
      <c r="AG419" s="31" t="s">
        <v>49</v>
      </c>
      <c r="AH419" s="7" t="s">
        <v>2067</v>
      </c>
      <c r="AI419" s="326">
        <v>43876</v>
      </c>
      <c r="AJ419" s="35">
        <v>43951</v>
      </c>
      <c r="AK419" s="2">
        <f t="shared" si="21"/>
        <v>75</v>
      </c>
      <c r="AL419" s="36">
        <v>1</v>
      </c>
      <c r="AM419" s="37" t="s">
        <v>265</v>
      </c>
      <c r="AN419" s="8" t="s">
        <v>839</v>
      </c>
      <c r="AO419" s="8" t="s">
        <v>986</v>
      </c>
      <c r="AP419" s="325"/>
      <c r="AQ419" s="349"/>
    </row>
    <row r="420" spans="1:43" ht="80.25" customHeight="1" thickTop="1" thickBot="1" x14ac:dyDescent="0.3">
      <c r="A420" s="90" t="s">
        <v>679</v>
      </c>
      <c r="B420" s="91"/>
      <c r="C420" s="92" t="s">
        <v>465</v>
      </c>
      <c r="D420" s="92" t="s">
        <v>466</v>
      </c>
      <c r="E420" s="93" t="s">
        <v>467</v>
      </c>
      <c r="F420" s="92" t="s">
        <v>538</v>
      </c>
      <c r="G420" s="92" t="s">
        <v>539</v>
      </c>
      <c r="H420" s="92" t="s">
        <v>540</v>
      </c>
      <c r="I420" s="93" t="s">
        <v>553</v>
      </c>
      <c r="J420" s="92" t="s">
        <v>541</v>
      </c>
      <c r="K420" s="93" t="s">
        <v>542</v>
      </c>
      <c r="L420" s="92">
        <v>81</v>
      </c>
      <c r="M420" s="93" t="s">
        <v>30</v>
      </c>
      <c r="N420" s="94" t="s">
        <v>993</v>
      </c>
      <c r="O420" s="91" t="s">
        <v>994</v>
      </c>
      <c r="P420" s="91" t="s">
        <v>995</v>
      </c>
      <c r="Q420" s="95" t="s">
        <v>996</v>
      </c>
      <c r="R420" s="96">
        <v>100</v>
      </c>
      <c r="S420" s="91" t="s">
        <v>30</v>
      </c>
      <c r="T420" s="1016" t="s">
        <v>997</v>
      </c>
      <c r="U420" s="98" t="s">
        <v>26</v>
      </c>
      <c r="V420" s="99" t="s">
        <v>998</v>
      </c>
      <c r="W420" s="100">
        <v>0.06</v>
      </c>
      <c r="X420" s="265">
        <v>100</v>
      </c>
      <c r="Y420" s="91" t="s">
        <v>30</v>
      </c>
      <c r="Z420" s="101" t="s">
        <v>443</v>
      </c>
      <c r="AA420" s="102"/>
      <c r="AB420" s="350">
        <v>589283296</v>
      </c>
      <c r="AC420" s="105" t="s">
        <v>526</v>
      </c>
      <c r="AD420" s="104" t="s">
        <v>686</v>
      </c>
      <c r="AE420" s="104" t="s">
        <v>687</v>
      </c>
      <c r="AF420" s="16" t="s">
        <v>2597</v>
      </c>
      <c r="AG420" s="98" t="s">
        <v>49</v>
      </c>
      <c r="AH420" s="105" t="s">
        <v>999</v>
      </c>
      <c r="AI420" s="201">
        <v>43952</v>
      </c>
      <c r="AJ420" s="201">
        <v>44196</v>
      </c>
      <c r="AK420" s="2">
        <f t="shared" si="21"/>
        <v>244</v>
      </c>
      <c r="AL420" s="106">
        <v>1</v>
      </c>
      <c r="AM420" s="107" t="s">
        <v>25</v>
      </c>
      <c r="AN420" s="94" t="s">
        <v>689</v>
      </c>
      <c r="AO420" s="94" t="s">
        <v>690</v>
      </c>
      <c r="AP420" s="105" t="s">
        <v>710</v>
      </c>
      <c r="AQ420" s="188" t="s">
        <v>711</v>
      </c>
    </row>
    <row r="421" spans="1:43" ht="180" customHeight="1" thickTop="1" thickBot="1" x14ac:dyDescent="0.3">
      <c r="A421" s="90" t="s">
        <v>679</v>
      </c>
      <c r="B421" s="91"/>
      <c r="C421" s="92" t="s">
        <v>465</v>
      </c>
      <c r="D421" s="92" t="s">
        <v>466</v>
      </c>
      <c r="E421" s="93" t="s">
        <v>467</v>
      </c>
      <c r="F421" s="92" t="s">
        <v>538</v>
      </c>
      <c r="G421" s="92" t="s">
        <v>539</v>
      </c>
      <c r="H421" s="92" t="s">
        <v>540</v>
      </c>
      <c r="I421" s="93" t="s">
        <v>553</v>
      </c>
      <c r="J421" s="92" t="s">
        <v>541</v>
      </c>
      <c r="K421" s="93" t="s">
        <v>542</v>
      </c>
      <c r="L421" s="92">
        <v>81</v>
      </c>
      <c r="M421" s="93" t="s">
        <v>30</v>
      </c>
      <c r="N421" s="94" t="s">
        <v>993</v>
      </c>
      <c r="O421" s="91" t="s">
        <v>994</v>
      </c>
      <c r="P421" s="91" t="s">
        <v>995</v>
      </c>
      <c r="Q421" s="95" t="s">
        <v>996</v>
      </c>
      <c r="R421" s="96">
        <v>100</v>
      </c>
      <c r="S421" s="91" t="s">
        <v>30</v>
      </c>
      <c r="T421" s="1016" t="s">
        <v>1000</v>
      </c>
      <c r="U421" s="98" t="s">
        <v>26</v>
      </c>
      <c r="V421" s="99" t="s">
        <v>2068</v>
      </c>
      <c r="W421" s="100">
        <v>7.0000000000000007E-2</v>
      </c>
      <c r="X421" s="265">
        <v>25</v>
      </c>
      <c r="Y421" s="91" t="s">
        <v>30</v>
      </c>
      <c r="Z421" s="101" t="s">
        <v>31</v>
      </c>
      <c r="AA421" s="102"/>
      <c r="AB421" s="103"/>
      <c r="AC421" s="105" t="s">
        <v>716</v>
      </c>
      <c r="AD421" s="104" t="s">
        <v>686</v>
      </c>
      <c r="AE421" s="104" t="s">
        <v>687</v>
      </c>
      <c r="AF421" s="873" t="s">
        <v>2598</v>
      </c>
      <c r="AG421" s="98" t="s">
        <v>49</v>
      </c>
      <c r="AH421" s="105" t="s">
        <v>1001</v>
      </c>
      <c r="AI421" s="201">
        <v>43864</v>
      </c>
      <c r="AJ421" s="201">
        <v>44165</v>
      </c>
      <c r="AK421" s="2">
        <f t="shared" si="21"/>
        <v>301</v>
      </c>
      <c r="AL421" s="106">
        <v>1</v>
      </c>
      <c r="AM421" s="107" t="s">
        <v>25</v>
      </c>
      <c r="AN421" s="94" t="s">
        <v>1002</v>
      </c>
      <c r="AO421" s="94" t="s">
        <v>1003</v>
      </c>
      <c r="AP421" s="105" t="s">
        <v>1004</v>
      </c>
      <c r="AQ421" s="188" t="s">
        <v>1005</v>
      </c>
    </row>
    <row r="422" spans="1:43" ht="66.75" customHeight="1" thickTop="1" x14ac:dyDescent="0.25">
      <c r="A422" s="1152" t="s">
        <v>679</v>
      </c>
      <c r="B422" s="1075"/>
      <c r="C422" s="1143" t="s">
        <v>465</v>
      </c>
      <c r="D422" s="1143" t="s">
        <v>466</v>
      </c>
      <c r="E422" s="1143" t="s">
        <v>467</v>
      </c>
      <c r="F422" s="1143" t="s">
        <v>538</v>
      </c>
      <c r="G422" s="1143" t="s">
        <v>539</v>
      </c>
      <c r="H422" s="1143" t="s">
        <v>540</v>
      </c>
      <c r="I422" s="1143" t="s">
        <v>553</v>
      </c>
      <c r="J422" s="1143" t="s">
        <v>541</v>
      </c>
      <c r="K422" s="1143" t="s">
        <v>542</v>
      </c>
      <c r="L422" s="1143">
        <v>81</v>
      </c>
      <c r="M422" s="1490" t="s">
        <v>30</v>
      </c>
      <c r="N422" s="1102" t="s">
        <v>993</v>
      </c>
      <c r="O422" s="1075" t="s">
        <v>994</v>
      </c>
      <c r="P422" s="1075" t="s">
        <v>1006</v>
      </c>
      <c r="Q422" s="1075" t="s">
        <v>1007</v>
      </c>
      <c r="R422" s="1072">
        <v>100</v>
      </c>
      <c r="S422" s="1075" t="s">
        <v>30</v>
      </c>
      <c r="T422" s="1441" t="s">
        <v>1008</v>
      </c>
      <c r="U422" s="1166" t="s">
        <v>26</v>
      </c>
      <c r="V422" s="1169" t="s">
        <v>1009</v>
      </c>
      <c r="W422" s="1172">
        <v>0.1</v>
      </c>
      <c r="X422" s="1405">
        <v>25</v>
      </c>
      <c r="Y422" s="1075" t="s">
        <v>30</v>
      </c>
      <c r="Z422" s="1178" t="s">
        <v>31</v>
      </c>
      <c r="AA422" s="1273">
        <v>530000000</v>
      </c>
      <c r="AB422" s="1273"/>
      <c r="AC422" s="1187" t="s">
        <v>526</v>
      </c>
      <c r="AD422" s="1155" t="s">
        <v>686</v>
      </c>
      <c r="AE422" s="1155" t="s">
        <v>687</v>
      </c>
      <c r="AF422" s="863" t="s">
        <v>2599</v>
      </c>
      <c r="AG422" s="40" t="s">
        <v>49</v>
      </c>
      <c r="AH422" s="725" t="s">
        <v>1010</v>
      </c>
      <c r="AI422" s="821">
        <v>43864</v>
      </c>
      <c r="AJ422" s="821">
        <v>44196</v>
      </c>
      <c r="AK422" s="824">
        <f t="shared" si="21"/>
        <v>332</v>
      </c>
      <c r="AL422" s="827">
        <v>0.25</v>
      </c>
      <c r="AM422" s="830" t="s">
        <v>25</v>
      </c>
      <c r="AN422" s="693" t="s">
        <v>1011</v>
      </c>
      <c r="AO422" s="693" t="s">
        <v>1003</v>
      </c>
      <c r="AP422" s="725" t="s">
        <v>1012</v>
      </c>
      <c r="AQ422" s="42" t="s">
        <v>1013</v>
      </c>
    </row>
    <row r="423" spans="1:43" ht="69" customHeight="1" x14ac:dyDescent="0.25">
      <c r="A423" s="1153"/>
      <c r="B423" s="1076"/>
      <c r="C423" s="1144"/>
      <c r="D423" s="1144"/>
      <c r="E423" s="1144"/>
      <c r="F423" s="1144"/>
      <c r="G423" s="1144"/>
      <c r="H423" s="1144"/>
      <c r="I423" s="1144"/>
      <c r="J423" s="1144"/>
      <c r="K423" s="1144"/>
      <c r="L423" s="1144"/>
      <c r="M423" s="1491"/>
      <c r="N423" s="1103"/>
      <c r="O423" s="1076"/>
      <c r="P423" s="1076"/>
      <c r="Q423" s="1076"/>
      <c r="R423" s="1073"/>
      <c r="S423" s="1076"/>
      <c r="T423" s="1493"/>
      <c r="U423" s="1167"/>
      <c r="V423" s="1170"/>
      <c r="W423" s="1173"/>
      <c r="X423" s="1410"/>
      <c r="Y423" s="1076"/>
      <c r="Z423" s="1179"/>
      <c r="AA423" s="1274"/>
      <c r="AB423" s="1274"/>
      <c r="AC423" s="1188"/>
      <c r="AD423" s="1156"/>
      <c r="AE423" s="1156"/>
      <c r="AF423" s="870" t="s">
        <v>2600</v>
      </c>
      <c r="AG423" s="43" t="s">
        <v>49</v>
      </c>
      <c r="AH423" s="726" t="s">
        <v>1014</v>
      </c>
      <c r="AI423" s="822">
        <v>43864</v>
      </c>
      <c r="AJ423" s="822">
        <v>44196</v>
      </c>
      <c r="AK423" s="825">
        <f t="shared" si="21"/>
        <v>332</v>
      </c>
      <c r="AL423" s="828">
        <v>0.25</v>
      </c>
      <c r="AM423" s="831" t="s">
        <v>25</v>
      </c>
      <c r="AN423" s="694" t="s">
        <v>1011</v>
      </c>
      <c r="AO423" s="694" t="s">
        <v>1003</v>
      </c>
      <c r="AP423" s="726" t="s">
        <v>704</v>
      </c>
      <c r="AQ423" s="44" t="s">
        <v>705</v>
      </c>
    </row>
    <row r="424" spans="1:43" ht="50.25" customHeight="1" x14ac:dyDescent="0.25">
      <c r="A424" s="1153"/>
      <c r="B424" s="1076"/>
      <c r="C424" s="1144"/>
      <c r="D424" s="1144"/>
      <c r="E424" s="1144"/>
      <c r="F424" s="1144"/>
      <c r="G424" s="1144"/>
      <c r="H424" s="1144"/>
      <c r="I424" s="1144"/>
      <c r="J424" s="1144"/>
      <c r="K424" s="1144"/>
      <c r="L424" s="1144"/>
      <c r="M424" s="1491"/>
      <c r="N424" s="1103"/>
      <c r="O424" s="1076"/>
      <c r="P424" s="1076"/>
      <c r="Q424" s="1076"/>
      <c r="R424" s="1073"/>
      <c r="S424" s="1076"/>
      <c r="T424" s="1493"/>
      <c r="U424" s="1167"/>
      <c r="V424" s="1170"/>
      <c r="W424" s="1173"/>
      <c r="X424" s="1410"/>
      <c r="Y424" s="1076"/>
      <c r="Z424" s="1179"/>
      <c r="AA424" s="1274"/>
      <c r="AB424" s="1274"/>
      <c r="AC424" s="1188"/>
      <c r="AD424" s="1156"/>
      <c r="AE424" s="1156"/>
      <c r="AF424" s="868" t="s">
        <v>2601</v>
      </c>
      <c r="AG424" s="43" t="s">
        <v>49</v>
      </c>
      <c r="AH424" s="839" t="s">
        <v>1015</v>
      </c>
      <c r="AI424" s="822">
        <v>43864</v>
      </c>
      <c r="AJ424" s="822">
        <v>44196</v>
      </c>
      <c r="AK424" s="351">
        <f t="shared" ref="AK424:AK431" si="22">AJ424-AI424</f>
        <v>332</v>
      </c>
      <c r="AL424" s="828">
        <v>0.25</v>
      </c>
      <c r="AM424" s="351" t="s">
        <v>25</v>
      </c>
      <c r="AN424" s="352" t="s">
        <v>1016</v>
      </c>
      <c r="AO424" s="352" t="s">
        <v>1017</v>
      </c>
      <c r="AP424" s="351" t="s">
        <v>50</v>
      </c>
      <c r="AQ424" s="353" t="s">
        <v>1018</v>
      </c>
    </row>
    <row r="425" spans="1:43" ht="179.25" customHeight="1" thickBot="1" x14ac:dyDescent="0.3">
      <c r="A425" s="1357"/>
      <c r="B425" s="1133"/>
      <c r="C425" s="1358"/>
      <c r="D425" s="1358"/>
      <c r="E425" s="1358"/>
      <c r="F425" s="1358"/>
      <c r="G425" s="1358"/>
      <c r="H425" s="1358"/>
      <c r="I425" s="1358"/>
      <c r="J425" s="1358"/>
      <c r="K425" s="1358"/>
      <c r="L425" s="1358"/>
      <c r="M425" s="1492"/>
      <c r="N425" s="1134"/>
      <c r="O425" s="1133"/>
      <c r="P425" s="1133"/>
      <c r="Q425" s="1133"/>
      <c r="R425" s="1135"/>
      <c r="S425" s="1133"/>
      <c r="T425" s="1494"/>
      <c r="U425" s="1363"/>
      <c r="V425" s="1364"/>
      <c r="W425" s="1365"/>
      <c r="X425" s="1411"/>
      <c r="Y425" s="1133"/>
      <c r="Z425" s="1366"/>
      <c r="AA425" s="1380"/>
      <c r="AB425" s="1380"/>
      <c r="AC425" s="1356"/>
      <c r="AD425" s="1361"/>
      <c r="AE425" s="1361"/>
      <c r="AF425" s="877" t="s">
        <v>2602</v>
      </c>
      <c r="AG425" s="796" t="s">
        <v>49</v>
      </c>
      <c r="AH425" s="794" t="s">
        <v>1019</v>
      </c>
      <c r="AI425" s="123">
        <v>43864</v>
      </c>
      <c r="AJ425" s="123">
        <v>44196</v>
      </c>
      <c r="AK425" s="930">
        <f t="shared" si="22"/>
        <v>332</v>
      </c>
      <c r="AL425" s="125">
        <v>0.25</v>
      </c>
      <c r="AM425" s="930" t="s">
        <v>25</v>
      </c>
      <c r="AN425" s="795" t="s">
        <v>1002</v>
      </c>
      <c r="AO425" s="795" t="s">
        <v>1003</v>
      </c>
      <c r="AP425" s="794" t="s">
        <v>1004</v>
      </c>
      <c r="AQ425" s="931" t="s">
        <v>1005</v>
      </c>
    </row>
    <row r="426" spans="1:43" ht="78" customHeight="1" thickTop="1" x14ac:dyDescent="0.25">
      <c r="A426" s="1152" t="s">
        <v>679</v>
      </c>
      <c r="B426" s="1075"/>
      <c r="C426" s="1143" t="s">
        <v>465</v>
      </c>
      <c r="D426" s="1143" t="s">
        <v>466</v>
      </c>
      <c r="E426" s="1143" t="s">
        <v>467</v>
      </c>
      <c r="F426" s="1143" t="s">
        <v>538</v>
      </c>
      <c r="G426" s="1143" t="s">
        <v>539</v>
      </c>
      <c r="H426" s="1143" t="s">
        <v>540</v>
      </c>
      <c r="I426" s="1276" t="s">
        <v>553</v>
      </c>
      <c r="J426" s="1143" t="s">
        <v>541</v>
      </c>
      <c r="K426" s="1276" t="s">
        <v>542</v>
      </c>
      <c r="L426" s="1143">
        <v>81</v>
      </c>
      <c r="M426" s="1143" t="s">
        <v>30</v>
      </c>
      <c r="N426" s="1102" t="s">
        <v>993</v>
      </c>
      <c r="O426" s="1075" t="s">
        <v>994</v>
      </c>
      <c r="P426" s="1075" t="s">
        <v>1006</v>
      </c>
      <c r="Q426" s="1136" t="s">
        <v>1007</v>
      </c>
      <c r="R426" s="1072">
        <v>100</v>
      </c>
      <c r="S426" s="1075" t="s">
        <v>30</v>
      </c>
      <c r="T426" s="1441" t="s">
        <v>1020</v>
      </c>
      <c r="U426" s="1166" t="s">
        <v>26</v>
      </c>
      <c r="V426" s="1169" t="s">
        <v>2069</v>
      </c>
      <c r="W426" s="1172">
        <v>0.05</v>
      </c>
      <c r="X426" s="1405">
        <v>25</v>
      </c>
      <c r="Y426" s="1075" t="s">
        <v>30</v>
      </c>
      <c r="Z426" s="1178" t="s">
        <v>31</v>
      </c>
      <c r="AA426" s="1273"/>
      <c r="AB426" s="1341"/>
      <c r="AC426" s="1187" t="s">
        <v>716</v>
      </c>
      <c r="AD426" s="1155" t="s">
        <v>686</v>
      </c>
      <c r="AE426" s="1155" t="s">
        <v>687</v>
      </c>
      <c r="AF426" s="9" t="s">
        <v>2603</v>
      </c>
      <c r="AG426" s="713" t="s">
        <v>49</v>
      </c>
      <c r="AH426" s="725" t="s">
        <v>1021</v>
      </c>
      <c r="AI426" s="821">
        <v>43922</v>
      </c>
      <c r="AJ426" s="821">
        <v>44043</v>
      </c>
      <c r="AK426" s="824">
        <f t="shared" si="22"/>
        <v>121</v>
      </c>
      <c r="AL426" s="827">
        <v>0.5</v>
      </c>
      <c r="AM426" s="830" t="s">
        <v>25</v>
      </c>
      <c r="AN426" s="693" t="s">
        <v>1022</v>
      </c>
      <c r="AO426" s="725" t="s">
        <v>705</v>
      </c>
      <c r="AP426" s="725" t="s">
        <v>1023</v>
      </c>
      <c r="AQ426" s="355" t="s">
        <v>1024</v>
      </c>
    </row>
    <row r="427" spans="1:43" ht="67.5" customHeight="1" thickBot="1" x14ac:dyDescent="0.3">
      <c r="A427" s="1154"/>
      <c r="B427" s="1077"/>
      <c r="C427" s="1145"/>
      <c r="D427" s="1145"/>
      <c r="E427" s="1145"/>
      <c r="F427" s="1145"/>
      <c r="G427" s="1145"/>
      <c r="H427" s="1145"/>
      <c r="I427" s="1278"/>
      <c r="J427" s="1145"/>
      <c r="K427" s="1278"/>
      <c r="L427" s="1145"/>
      <c r="M427" s="1145"/>
      <c r="N427" s="1104"/>
      <c r="O427" s="1077"/>
      <c r="P427" s="1077"/>
      <c r="Q427" s="1142"/>
      <c r="R427" s="1074"/>
      <c r="S427" s="1077"/>
      <c r="T427" s="1442"/>
      <c r="U427" s="1168"/>
      <c r="V427" s="1171"/>
      <c r="W427" s="1174"/>
      <c r="X427" s="1406"/>
      <c r="Y427" s="1077"/>
      <c r="Z427" s="1180"/>
      <c r="AA427" s="1275"/>
      <c r="AB427" s="1310"/>
      <c r="AC427" s="1189"/>
      <c r="AD427" s="1157"/>
      <c r="AE427" s="1157"/>
      <c r="AF427" s="934" t="s">
        <v>2604</v>
      </c>
      <c r="AG427" s="715" t="s">
        <v>49</v>
      </c>
      <c r="AH427" s="727" t="s">
        <v>1025</v>
      </c>
      <c r="AI427" s="823">
        <v>44046</v>
      </c>
      <c r="AJ427" s="823">
        <v>44165</v>
      </c>
      <c r="AK427" s="826">
        <f t="shared" si="22"/>
        <v>119</v>
      </c>
      <c r="AL427" s="829">
        <v>0.5</v>
      </c>
      <c r="AM427" s="832" t="s">
        <v>25</v>
      </c>
      <c r="AN427" s="695" t="s">
        <v>1022</v>
      </c>
      <c r="AO427" s="727" t="s">
        <v>705</v>
      </c>
      <c r="AP427" s="727" t="s">
        <v>1023</v>
      </c>
      <c r="AQ427" s="356" t="s">
        <v>1024</v>
      </c>
    </row>
    <row r="428" spans="1:43" ht="84.75" customHeight="1" thickTop="1" thickBot="1" x14ac:dyDescent="0.3">
      <c r="A428" s="90" t="s">
        <v>679</v>
      </c>
      <c r="B428" s="91"/>
      <c r="C428" s="92" t="s">
        <v>465</v>
      </c>
      <c r="D428" s="92" t="s">
        <v>466</v>
      </c>
      <c r="E428" s="93" t="s">
        <v>467</v>
      </c>
      <c r="F428" s="92" t="s">
        <v>538</v>
      </c>
      <c r="G428" s="92" t="s">
        <v>539</v>
      </c>
      <c r="H428" s="92" t="s">
        <v>540</v>
      </c>
      <c r="I428" s="93" t="s">
        <v>553</v>
      </c>
      <c r="J428" s="92" t="s">
        <v>541</v>
      </c>
      <c r="K428" s="93" t="s">
        <v>542</v>
      </c>
      <c r="L428" s="92">
        <v>81</v>
      </c>
      <c r="M428" s="93" t="s">
        <v>30</v>
      </c>
      <c r="N428" s="94" t="s">
        <v>993</v>
      </c>
      <c r="O428" s="91" t="s">
        <v>994</v>
      </c>
      <c r="P428" s="91" t="s">
        <v>1006</v>
      </c>
      <c r="Q428" s="95" t="s">
        <v>1007</v>
      </c>
      <c r="R428" s="96">
        <v>100</v>
      </c>
      <c r="S428" s="91" t="s">
        <v>30</v>
      </c>
      <c r="T428" s="1016" t="s">
        <v>1026</v>
      </c>
      <c r="U428" s="98" t="s">
        <v>26</v>
      </c>
      <c r="V428" s="99" t="s">
        <v>2070</v>
      </c>
      <c r="W428" s="100">
        <v>0.05</v>
      </c>
      <c r="X428" s="265">
        <v>25</v>
      </c>
      <c r="Y428" s="91" t="s">
        <v>30</v>
      </c>
      <c r="Z428" s="101" t="s">
        <v>246</v>
      </c>
      <c r="AA428" s="102"/>
      <c r="AB428" s="103"/>
      <c r="AC428" s="105" t="s">
        <v>716</v>
      </c>
      <c r="AD428" s="104" t="s">
        <v>686</v>
      </c>
      <c r="AE428" s="104" t="s">
        <v>687</v>
      </c>
      <c r="AF428" s="945" t="s">
        <v>2605</v>
      </c>
      <c r="AG428" s="98" t="s">
        <v>49</v>
      </c>
      <c r="AH428" s="105" t="s">
        <v>1027</v>
      </c>
      <c r="AI428" s="201">
        <v>43864</v>
      </c>
      <c r="AJ428" s="201">
        <v>44165</v>
      </c>
      <c r="AK428" s="2">
        <f t="shared" si="22"/>
        <v>301</v>
      </c>
      <c r="AL428" s="106">
        <v>1</v>
      </c>
      <c r="AM428" s="107" t="s">
        <v>25</v>
      </c>
      <c r="AN428" s="94" t="s">
        <v>1022</v>
      </c>
      <c r="AO428" s="105" t="s">
        <v>705</v>
      </c>
      <c r="AP428" s="105" t="s">
        <v>1023</v>
      </c>
      <c r="AQ428" s="357" t="s">
        <v>1024</v>
      </c>
    </row>
    <row r="429" spans="1:43" ht="57.75" customHeight="1" thickTop="1" thickBot="1" x14ac:dyDescent="0.3">
      <c r="A429" s="935" t="s">
        <v>679</v>
      </c>
      <c r="B429" s="936"/>
      <c r="C429" s="937" t="s">
        <v>465</v>
      </c>
      <c r="D429" s="810" t="s">
        <v>466</v>
      </c>
      <c r="E429" s="937" t="s">
        <v>467</v>
      </c>
      <c r="F429" s="810" t="s">
        <v>538</v>
      </c>
      <c r="G429" s="937" t="s">
        <v>539</v>
      </c>
      <c r="H429" s="810" t="s">
        <v>540</v>
      </c>
      <c r="I429" s="937" t="s">
        <v>553</v>
      </c>
      <c r="J429" s="810" t="s">
        <v>541</v>
      </c>
      <c r="K429" s="937" t="s">
        <v>542</v>
      </c>
      <c r="L429" s="810">
        <v>81</v>
      </c>
      <c r="M429" s="937" t="s">
        <v>30</v>
      </c>
      <c r="N429" s="938" t="s">
        <v>1028</v>
      </c>
      <c r="O429" s="939" t="s">
        <v>1029</v>
      </c>
      <c r="P429" s="730" t="s">
        <v>1030</v>
      </c>
      <c r="Q429" s="939" t="s">
        <v>1031</v>
      </c>
      <c r="R429" s="940">
        <v>25</v>
      </c>
      <c r="S429" s="939" t="s">
        <v>30</v>
      </c>
      <c r="T429" s="1025" t="s">
        <v>1032</v>
      </c>
      <c r="U429" s="941" t="s">
        <v>26</v>
      </c>
      <c r="V429" s="942" t="s">
        <v>1033</v>
      </c>
      <c r="W429" s="748">
        <v>0.08</v>
      </c>
      <c r="X429" s="932">
        <v>30</v>
      </c>
      <c r="Y429" s="730" t="s">
        <v>30</v>
      </c>
      <c r="Z429" s="750" t="s">
        <v>246</v>
      </c>
      <c r="AA429" s="943"/>
      <c r="AB429" s="944"/>
      <c r="AC429" s="752" t="s">
        <v>1046</v>
      </c>
      <c r="AD429" s="709" t="s">
        <v>686</v>
      </c>
      <c r="AE429" s="709" t="s">
        <v>687</v>
      </c>
      <c r="AF429" s="864" t="s">
        <v>2606</v>
      </c>
      <c r="AG429" s="745" t="s">
        <v>49</v>
      </c>
      <c r="AH429" s="752" t="s">
        <v>1034</v>
      </c>
      <c r="AI429" s="275">
        <v>43983</v>
      </c>
      <c r="AJ429" s="275">
        <v>44196</v>
      </c>
      <c r="AK429" s="276">
        <f t="shared" si="22"/>
        <v>213</v>
      </c>
      <c r="AL429" s="277">
        <v>1</v>
      </c>
      <c r="AM429" s="278" t="s">
        <v>25</v>
      </c>
      <c r="AN429" s="734" t="s">
        <v>1022</v>
      </c>
      <c r="AO429" s="752" t="s">
        <v>705</v>
      </c>
      <c r="AP429" s="752" t="s">
        <v>1023</v>
      </c>
      <c r="AQ429" s="933" t="s">
        <v>1024</v>
      </c>
    </row>
    <row r="430" spans="1:43" ht="64.5" customHeight="1" thickTop="1" thickBot="1" x14ac:dyDescent="0.3">
      <c r="A430" s="784" t="s">
        <v>679</v>
      </c>
      <c r="B430" s="729"/>
      <c r="C430" s="785" t="s">
        <v>465</v>
      </c>
      <c r="D430" s="785" t="s">
        <v>466</v>
      </c>
      <c r="E430" s="786" t="s">
        <v>467</v>
      </c>
      <c r="F430" s="785" t="s">
        <v>538</v>
      </c>
      <c r="G430" s="785" t="s">
        <v>539</v>
      </c>
      <c r="H430" s="785" t="s">
        <v>540</v>
      </c>
      <c r="I430" s="786" t="s">
        <v>553</v>
      </c>
      <c r="J430" s="785" t="s">
        <v>541</v>
      </c>
      <c r="K430" s="786" t="s">
        <v>542</v>
      </c>
      <c r="L430" s="785">
        <v>81</v>
      </c>
      <c r="M430" s="786" t="s">
        <v>30</v>
      </c>
      <c r="N430" s="733" t="s">
        <v>1028</v>
      </c>
      <c r="O430" s="729" t="s">
        <v>1029</v>
      </c>
      <c r="P430" s="729" t="s">
        <v>1035</v>
      </c>
      <c r="Q430" s="731" t="s">
        <v>1036</v>
      </c>
      <c r="R430" s="792">
        <v>25</v>
      </c>
      <c r="S430" s="729" t="s">
        <v>30</v>
      </c>
      <c r="T430" s="1026" t="s">
        <v>1037</v>
      </c>
      <c r="U430" s="744" t="s">
        <v>26</v>
      </c>
      <c r="V430" s="746" t="s">
        <v>2031</v>
      </c>
      <c r="W430" s="747">
        <v>0.05</v>
      </c>
      <c r="X430" s="923">
        <v>15</v>
      </c>
      <c r="Y430" s="729" t="s">
        <v>30</v>
      </c>
      <c r="Z430" s="749" t="s">
        <v>246</v>
      </c>
      <c r="AA430" s="791"/>
      <c r="AB430" s="793"/>
      <c r="AC430" s="751" t="s">
        <v>2023</v>
      </c>
      <c r="AD430" s="708" t="s">
        <v>686</v>
      </c>
      <c r="AE430" s="708" t="s">
        <v>687</v>
      </c>
      <c r="AF430" s="877" t="s">
        <v>2607</v>
      </c>
      <c r="AG430" s="744" t="s">
        <v>49</v>
      </c>
      <c r="AH430" s="751" t="s">
        <v>1038</v>
      </c>
      <c r="AI430" s="295">
        <v>44013</v>
      </c>
      <c r="AJ430" s="295">
        <v>44196</v>
      </c>
      <c r="AK430" s="86">
        <f t="shared" si="22"/>
        <v>183</v>
      </c>
      <c r="AL430" s="87">
        <v>1</v>
      </c>
      <c r="AM430" s="88" t="s">
        <v>25</v>
      </c>
      <c r="AN430" s="733" t="s">
        <v>1022</v>
      </c>
      <c r="AO430" s="751" t="s">
        <v>705</v>
      </c>
      <c r="AP430" s="751" t="s">
        <v>1023</v>
      </c>
      <c r="AQ430" s="924" t="s">
        <v>1024</v>
      </c>
    </row>
    <row r="431" spans="1:43" ht="66" customHeight="1" thickTop="1" x14ac:dyDescent="0.25">
      <c r="A431" s="1152" t="s">
        <v>679</v>
      </c>
      <c r="B431" s="1075"/>
      <c r="C431" s="1143" t="s">
        <v>465</v>
      </c>
      <c r="D431" s="1143" t="s">
        <v>466</v>
      </c>
      <c r="E431" s="1143" t="s">
        <v>467</v>
      </c>
      <c r="F431" s="1143" t="s">
        <v>538</v>
      </c>
      <c r="G431" s="1143" t="s">
        <v>539</v>
      </c>
      <c r="H431" s="1143" t="s">
        <v>540</v>
      </c>
      <c r="I431" s="1143" t="s">
        <v>553</v>
      </c>
      <c r="J431" s="1143" t="s">
        <v>541</v>
      </c>
      <c r="K431" s="1143" t="s">
        <v>542</v>
      </c>
      <c r="L431" s="1143">
        <v>81</v>
      </c>
      <c r="M431" s="1143" t="s">
        <v>30</v>
      </c>
      <c r="N431" s="1102" t="s">
        <v>1028</v>
      </c>
      <c r="O431" s="1075" t="s">
        <v>1029</v>
      </c>
      <c r="P431" s="1075" t="s">
        <v>1039</v>
      </c>
      <c r="Q431" s="710" t="s">
        <v>1040</v>
      </c>
      <c r="R431" s="696">
        <v>25</v>
      </c>
      <c r="S431" s="690" t="s">
        <v>30</v>
      </c>
      <c r="T431" s="1441" t="s">
        <v>1041</v>
      </c>
      <c r="U431" s="1166" t="s">
        <v>26</v>
      </c>
      <c r="V431" s="1169" t="s">
        <v>1042</v>
      </c>
      <c r="W431" s="1172">
        <v>0.05</v>
      </c>
      <c r="X431" s="1405">
        <v>25</v>
      </c>
      <c r="Y431" s="1075" t="s">
        <v>30</v>
      </c>
      <c r="Z431" s="1178" t="s">
        <v>31</v>
      </c>
      <c r="AA431" s="1273"/>
      <c r="AB431" s="1341"/>
      <c r="AC431" s="1187" t="s">
        <v>2023</v>
      </c>
      <c r="AD431" s="1155" t="s">
        <v>686</v>
      </c>
      <c r="AE431" s="1155" t="s">
        <v>687</v>
      </c>
      <c r="AF431" s="1178" t="s">
        <v>2608</v>
      </c>
      <c r="AG431" s="1166" t="s">
        <v>49</v>
      </c>
      <c r="AH431" s="1187" t="s">
        <v>1043</v>
      </c>
      <c r="AI431" s="1499">
        <v>44013</v>
      </c>
      <c r="AJ431" s="1499">
        <v>44196</v>
      </c>
      <c r="AK431" s="1502">
        <f t="shared" si="22"/>
        <v>183</v>
      </c>
      <c r="AL431" s="1505">
        <v>1</v>
      </c>
      <c r="AM431" s="1508" t="s">
        <v>25</v>
      </c>
      <c r="AN431" s="1102" t="s">
        <v>1022</v>
      </c>
      <c r="AO431" s="1102" t="s">
        <v>705</v>
      </c>
      <c r="AP431" s="1187" t="s">
        <v>1023</v>
      </c>
      <c r="AQ431" s="1496" t="s">
        <v>1024</v>
      </c>
    </row>
    <row r="432" spans="1:43" ht="97.5" customHeight="1" x14ac:dyDescent="0.25">
      <c r="A432" s="1153"/>
      <c r="B432" s="1076"/>
      <c r="C432" s="1144"/>
      <c r="D432" s="1144"/>
      <c r="E432" s="1144"/>
      <c r="F432" s="1144"/>
      <c r="G432" s="1144"/>
      <c r="H432" s="1144"/>
      <c r="I432" s="1144"/>
      <c r="J432" s="1144"/>
      <c r="K432" s="1144"/>
      <c r="L432" s="1144"/>
      <c r="M432" s="1144"/>
      <c r="N432" s="1103"/>
      <c r="O432" s="1076"/>
      <c r="P432" s="1076"/>
      <c r="Q432" s="711" t="s">
        <v>1044</v>
      </c>
      <c r="R432" s="697">
        <v>25</v>
      </c>
      <c r="S432" s="691" t="s">
        <v>30</v>
      </c>
      <c r="T432" s="1493"/>
      <c r="U432" s="1167"/>
      <c r="V432" s="1170"/>
      <c r="W432" s="1173"/>
      <c r="X432" s="1410"/>
      <c r="Y432" s="1076"/>
      <c r="Z432" s="1179"/>
      <c r="AA432" s="1274"/>
      <c r="AB432" s="1342"/>
      <c r="AC432" s="1188"/>
      <c r="AD432" s="1156"/>
      <c r="AE432" s="1156"/>
      <c r="AF432" s="1179"/>
      <c r="AG432" s="1167"/>
      <c r="AH432" s="1188"/>
      <c r="AI432" s="1500"/>
      <c r="AJ432" s="1500"/>
      <c r="AK432" s="1503"/>
      <c r="AL432" s="1506"/>
      <c r="AM432" s="1509"/>
      <c r="AN432" s="1103"/>
      <c r="AO432" s="1103"/>
      <c r="AP432" s="1188"/>
      <c r="AQ432" s="1497"/>
    </row>
    <row r="433" spans="1:43" ht="79.5" customHeight="1" thickBot="1" x14ac:dyDescent="0.3">
      <c r="A433" s="1154"/>
      <c r="B433" s="1077"/>
      <c r="C433" s="1145"/>
      <c r="D433" s="1145"/>
      <c r="E433" s="1145"/>
      <c r="F433" s="1145"/>
      <c r="G433" s="1145"/>
      <c r="H433" s="1145"/>
      <c r="I433" s="1145"/>
      <c r="J433" s="1145"/>
      <c r="K433" s="1145"/>
      <c r="L433" s="1145"/>
      <c r="M433" s="1145"/>
      <c r="N433" s="1104"/>
      <c r="O433" s="1077"/>
      <c r="P433" s="1077"/>
      <c r="Q433" s="712" t="s">
        <v>1045</v>
      </c>
      <c r="R433" s="698">
        <v>100</v>
      </c>
      <c r="S433" s="692" t="s">
        <v>30</v>
      </c>
      <c r="T433" s="1442"/>
      <c r="U433" s="1168"/>
      <c r="V433" s="1171"/>
      <c r="W433" s="1174"/>
      <c r="X433" s="1406"/>
      <c r="Y433" s="1077"/>
      <c r="Z433" s="1180"/>
      <c r="AA433" s="1275"/>
      <c r="AB433" s="1310"/>
      <c r="AC433" s="1189"/>
      <c r="AD433" s="1157"/>
      <c r="AE433" s="1157"/>
      <c r="AF433" s="1180"/>
      <c r="AG433" s="1168"/>
      <c r="AH433" s="1189"/>
      <c r="AI433" s="1501"/>
      <c r="AJ433" s="1501"/>
      <c r="AK433" s="1504"/>
      <c r="AL433" s="1507"/>
      <c r="AM433" s="1510"/>
      <c r="AN433" s="1104"/>
      <c r="AO433" s="1104"/>
      <c r="AP433" s="1189"/>
      <c r="AQ433" s="1498"/>
    </row>
    <row r="434" spans="1:43" ht="69" thickTop="1" thickBot="1" x14ac:dyDescent="0.3">
      <c r="A434" s="773" t="s">
        <v>768</v>
      </c>
      <c r="B434" s="766"/>
      <c r="C434" s="774" t="s">
        <v>769</v>
      </c>
      <c r="D434" s="774" t="s">
        <v>466</v>
      </c>
      <c r="E434" s="774" t="s">
        <v>467</v>
      </c>
      <c r="F434" s="774" t="s">
        <v>538</v>
      </c>
      <c r="G434" s="774" t="s">
        <v>539</v>
      </c>
      <c r="H434" s="774" t="s">
        <v>540</v>
      </c>
      <c r="I434" s="775" t="s">
        <v>553</v>
      </c>
      <c r="J434" s="774" t="s">
        <v>541</v>
      </c>
      <c r="K434" s="775" t="s">
        <v>542</v>
      </c>
      <c r="L434" s="774">
        <v>81</v>
      </c>
      <c r="M434" s="774" t="s">
        <v>30</v>
      </c>
      <c r="N434" s="776" t="s">
        <v>1047</v>
      </c>
      <c r="O434" s="766" t="s">
        <v>1048</v>
      </c>
      <c r="P434" s="766" t="s">
        <v>1049</v>
      </c>
      <c r="Q434" s="857" t="s">
        <v>1050</v>
      </c>
      <c r="R434" s="861">
        <v>100</v>
      </c>
      <c r="S434" s="766" t="s">
        <v>30</v>
      </c>
      <c r="T434" s="1027" t="s">
        <v>1051</v>
      </c>
      <c r="U434" s="777" t="s">
        <v>26</v>
      </c>
      <c r="V434" s="778" t="s">
        <v>1052</v>
      </c>
      <c r="W434" s="925">
        <v>0.05</v>
      </c>
      <c r="X434" s="926">
        <v>1</v>
      </c>
      <c r="Y434" s="766" t="s">
        <v>30</v>
      </c>
      <c r="Z434" s="788" t="s">
        <v>246</v>
      </c>
      <c r="AA434" s="789"/>
      <c r="AB434" s="546"/>
      <c r="AC434" s="790" t="s">
        <v>526</v>
      </c>
      <c r="AD434" s="833" t="s">
        <v>776</v>
      </c>
      <c r="AE434" s="776" t="s">
        <v>777</v>
      </c>
      <c r="AF434" s="859" t="s">
        <v>2609</v>
      </c>
      <c r="AG434" s="927" t="s">
        <v>49</v>
      </c>
      <c r="AH434" s="928" t="s">
        <v>1053</v>
      </c>
      <c r="AI434" s="154">
        <v>43831</v>
      </c>
      <c r="AJ434" s="154">
        <v>44185</v>
      </c>
      <c r="AK434" s="155">
        <f>AJ434-AI434</f>
        <v>354</v>
      </c>
      <c r="AL434" s="156">
        <v>1</v>
      </c>
      <c r="AM434" s="157" t="s">
        <v>265</v>
      </c>
      <c r="AN434" s="776" t="s">
        <v>1054</v>
      </c>
      <c r="AO434" s="833" t="s">
        <v>1055</v>
      </c>
      <c r="AP434" s="833" t="s">
        <v>1056</v>
      </c>
      <c r="AQ434" s="929" t="s">
        <v>1057</v>
      </c>
    </row>
    <row r="435" spans="1:43" ht="55.5" thickTop="1" thickBot="1" x14ac:dyDescent="0.3">
      <c r="A435" s="90" t="s">
        <v>768</v>
      </c>
      <c r="B435" s="91"/>
      <c r="C435" s="92" t="s">
        <v>769</v>
      </c>
      <c r="D435" s="92" t="s">
        <v>466</v>
      </c>
      <c r="E435" s="92" t="s">
        <v>467</v>
      </c>
      <c r="F435" s="92" t="s">
        <v>538</v>
      </c>
      <c r="G435" s="92" t="s">
        <v>539</v>
      </c>
      <c r="H435" s="92" t="s">
        <v>540</v>
      </c>
      <c r="I435" s="93" t="s">
        <v>553</v>
      </c>
      <c r="J435" s="92" t="s">
        <v>541</v>
      </c>
      <c r="K435" s="93" t="s">
        <v>542</v>
      </c>
      <c r="L435" s="92">
        <v>81</v>
      </c>
      <c r="M435" s="92" t="s">
        <v>30</v>
      </c>
      <c r="N435" s="94" t="s">
        <v>1047</v>
      </c>
      <c r="O435" s="91" t="s">
        <v>1048</v>
      </c>
      <c r="P435" s="91" t="s">
        <v>1049</v>
      </c>
      <c r="Q435" s="95" t="s">
        <v>1050</v>
      </c>
      <c r="R435" s="181">
        <v>100</v>
      </c>
      <c r="S435" s="91" t="s">
        <v>30</v>
      </c>
      <c r="T435" s="1011" t="s">
        <v>1058</v>
      </c>
      <c r="U435" s="98" t="s">
        <v>26</v>
      </c>
      <c r="V435" s="99" t="s">
        <v>1059</v>
      </c>
      <c r="W435" s="100">
        <v>0.1</v>
      </c>
      <c r="X435" s="359">
        <v>1</v>
      </c>
      <c r="Y435" s="91" t="s">
        <v>30</v>
      </c>
      <c r="Z435" s="101" t="s">
        <v>246</v>
      </c>
      <c r="AA435" s="185"/>
      <c r="AB435" s="360"/>
      <c r="AC435" s="105" t="s">
        <v>526</v>
      </c>
      <c r="AD435" s="37" t="s">
        <v>776</v>
      </c>
      <c r="AE435" s="94" t="s">
        <v>777</v>
      </c>
      <c r="AF435" s="370" t="s">
        <v>2610</v>
      </c>
      <c r="AG435" s="361" t="s">
        <v>49</v>
      </c>
      <c r="AH435" s="362" t="s">
        <v>1060</v>
      </c>
      <c r="AI435" s="201">
        <v>43831</v>
      </c>
      <c r="AJ435" s="201">
        <v>44185</v>
      </c>
      <c r="AK435" s="2">
        <f t="shared" ref="AK435:AK441" si="23">AJ435-AI435</f>
        <v>354</v>
      </c>
      <c r="AL435" s="106">
        <v>1</v>
      </c>
      <c r="AM435" s="107" t="s">
        <v>25</v>
      </c>
      <c r="AN435" s="94" t="s">
        <v>1055</v>
      </c>
      <c r="AO435" s="37" t="s">
        <v>1061</v>
      </c>
      <c r="AP435" s="37" t="s">
        <v>1062</v>
      </c>
      <c r="AQ435" s="363" t="s">
        <v>1063</v>
      </c>
    </row>
    <row r="436" spans="1:43" ht="68.25" thickTop="1" x14ac:dyDescent="0.25">
      <c r="A436" s="1321" t="s">
        <v>768</v>
      </c>
      <c r="B436" s="1326"/>
      <c r="C436" s="1323" t="s">
        <v>769</v>
      </c>
      <c r="D436" s="1323" t="s">
        <v>466</v>
      </c>
      <c r="E436" s="1323" t="s">
        <v>467</v>
      </c>
      <c r="F436" s="1323" t="s">
        <v>538</v>
      </c>
      <c r="G436" s="1323" t="s">
        <v>539</v>
      </c>
      <c r="H436" s="1323" t="s">
        <v>540</v>
      </c>
      <c r="I436" s="1323" t="s">
        <v>553</v>
      </c>
      <c r="J436" s="1323" t="s">
        <v>541</v>
      </c>
      <c r="K436" s="1323" t="s">
        <v>542</v>
      </c>
      <c r="L436" s="1323">
        <v>81</v>
      </c>
      <c r="M436" s="1323" t="s">
        <v>30</v>
      </c>
      <c r="N436" s="1325" t="s">
        <v>1047</v>
      </c>
      <c r="O436" s="1326" t="s">
        <v>1048</v>
      </c>
      <c r="P436" s="1326" t="s">
        <v>1049</v>
      </c>
      <c r="Q436" s="1386" t="s">
        <v>1050</v>
      </c>
      <c r="R436" s="1367">
        <v>100</v>
      </c>
      <c r="S436" s="1326" t="s">
        <v>30</v>
      </c>
      <c r="T436" s="1439" t="s">
        <v>1064</v>
      </c>
      <c r="U436" s="1333" t="s">
        <v>26</v>
      </c>
      <c r="V436" s="1334" t="s">
        <v>1065</v>
      </c>
      <c r="W436" s="1335">
        <v>0.05</v>
      </c>
      <c r="X436" s="1495">
        <v>1</v>
      </c>
      <c r="Y436" s="1326" t="s">
        <v>30</v>
      </c>
      <c r="Z436" s="1336" t="s">
        <v>246</v>
      </c>
      <c r="AA436" s="1336"/>
      <c r="AB436" s="1336"/>
      <c r="AC436" s="1311" t="s">
        <v>526</v>
      </c>
      <c r="AD436" s="1515" t="s">
        <v>776</v>
      </c>
      <c r="AE436" s="1325" t="s">
        <v>777</v>
      </c>
      <c r="AF436" s="882" t="s">
        <v>2611</v>
      </c>
      <c r="AG436" s="921" t="s">
        <v>49</v>
      </c>
      <c r="AH436" s="110" t="s">
        <v>1066</v>
      </c>
      <c r="AI436" s="111">
        <v>43831</v>
      </c>
      <c r="AJ436" s="111">
        <v>44185</v>
      </c>
      <c r="AK436" s="112">
        <f t="shared" si="23"/>
        <v>354</v>
      </c>
      <c r="AL436" s="113">
        <v>0.5</v>
      </c>
      <c r="AM436" s="114" t="s">
        <v>265</v>
      </c>
      <c r="AN436" s="769" t="s">
        <v>1054</v>
      </c>
      <c r="AO436" s="904" t="s">
        <v>1055</v>
      </c>
      <c r="AP436" s="904" t="s">
        <v>1056</v>
      </c>
      <c r="AQ436" s="922" t="s">
        <v>1057</v>
      </c>
    </row>
    <row r="437" spans="1:43" ht="38.25" customHeight="1" thickBot="1" x14ac:dyDescent="0.3">
      <c r="A437" s="1357"/>
      <c r="B437" s="1133"/>
      <c r="C437" s="1358"/>
      <c r="D437" s="1358"/>
      <c r="E437" s="1358"/>
      <c r="F437" s="1358"/>
      <c r="G437" s="1358"/>
      <c r="H437" s="1358"/>
      <c r="I437" s="1358"/>
      <c r="J437" s="1358"/>
      <c r="K437" s="1358"/>
      <c r="L437" s="1358"/>
      <c r="M437" s="1358"/>
      <c r="N437" s="1134"/>
      <c r="O437" s="1133"/>
      <c r="P437" s="1133"/>
      <c r="Q437" s="1138"/>
      <c r="R437" s="1440"/>
      <c r="S437" s="1133"/>
      <c r="T437" s="1409"/>
      <c r="U437" s="1363"/>
      <c r="V437" s="1364"/>
      <c r="W437" s="1365"/>
      <c r="X437" s="1133"/>
      <c r="Y437" s="1133"/>
      <c r="Z437" s="1366"/>
      <c r="AA437" s="1366"/>
      <c r="AB437" s="1366"/>
      <c r="AC437" s="1356"/>
      <c r="AD437" s="1515"/>
      <c r="AE437" s="1134"/>
      <c r="AF437" s="663" t="s">
        <v>2612</v>
      </c>
      <c r="AG437" s="916" t="s">
        <v>49</v>
      </c>
      <c r="AH437" s="794" t="s">
        <v>1067</v>
      </c>
      <c r="AI437" s="123">
        <v>43831</v>
      </c>
      <c r="AJ437" s="123">
        <v>44185</v>
      </c>
      <c r="AK437" s="124">
        <f t="shared" si="23"/>
        <v>354</v>
      </c>
      <c r="AL437" s="125">
        <v>0.5</v>
      </c>
      <c r="AM437" s="126" t="s">
        <v>25</v>
      </c>
      <c r="AN437" s="795" t="s">
        <v>1055</v>
      </c>
      <c r="AO437" s="896" t="s">
        <v>1061</v>
      </c>
      <c r="AP437" s="896" t="s">
        <v>1062</v>
      </c>
      <c r="AQ437" s="917" t="s">
        <v>1063</v>
      </c>
    </row>
    <row r="438" spans="1:43" ht="51.75" customHeight="1" thickTop="1" x14ac:dyDescent="0.25">
      <c r="A438" s="1152" t="s">
        <v>768</v>
      </c>
      <c r="B438" s="1075"/>
      <c r="C438" s="1143" t="s">
        <v>769</v>
      </c>
      <c r="D438" s="1143" t="s">
        <v>466</v>
      </c>
      <c r="E438" s="1143" t="s">
        <v>467</v>
      </c>
      <c r="F438" s="1143" t="s">
        <v>538</v>
      </c>
      <c r="G438" s="1143" t="s">
        <v>539</v>
      </c>
      <c r="H438" s="1143" t="s">
        <v>540</v>
      </c>
      <c r="I438" s="1143" t="s">
        <v>553</v>
      </c>
      <c r="J438" s="1143" t="s">
        <v>541</v>
      </c>
      <c r="K438" s="1143" t="s">
        <v>542</v>
      </c>
      <c r="L438" s="1143">
        <v>81</v>
      </c>
      <c r="M438" s="1143" t="s">
        <v>30</v>
      </c>
      <c r="N438" s="1102" t="s">
        <v>1047</v>
      </c>
      <c r="O438" s="1075" t="s">
        <v>1048</v>
      </c>
      <c r="P438" s="1075" t="s">
        <v>1049</v>
      </c>
      <c r="Q438" s="1136" t="s">
        <v>1050</v>
      </c>
      <c r="R438" s="1160">
        <v>100</v>
      </c>
      <c r="S438" s="1075" t="s">
        <v>30</v>
      </c>
      <c r="T438" s="1163" t="s">
        <v>1068</v>
      </c>
      <c r="U438" s="1166" t="s">
        <v>26</v>
      </c>
      <c r="V438" s="1169" t="s">
        <v>1069</v>
      </c>
      <c r="W438" s="1172">
        <v>0.1</v>
      </c>
      <c r="X438" s="1454">
        <v>1</v>
      </c>
      <c r="Y438" s="1075" t="s">
        <v>30</v>
      </c>
      <c r="Z438" s="1178" t="s">
        <v>246</v>
      </c>
      <c r="AA438" s="1215"/>
      <c r="AB438" s="1184"/>
      <c r="AC438" s="1187" t="s">
        <v>526</v>
      </c>
      <c r="AD438" s="1511" t="s">
        <v>776</v>
      </c>
      <c r="AE438" s="1102" t="s">
        <v>777</v>
      </c>
      <c r="AF438" s="835" t="s">
        <v>2613</v>
      </c>
      <c r="AG438" s="296" t="s">
        <v>49</v>
      </c>
      <c r="AH438" s="725" t="s">
        <v>1070</v>
      </c>
      <c r="AI438" s="821">
        <v>43831</v>
      </c>
      <c r="AJ438" s="821">
        <v>44185</v>
      </c>
      <c r="AK438" s="824">
        <f t="shared" si="23"/>
        <v>354</v>
      </c>
      <c r="AL438" s="827">
        <v>0.25</v>
      </c>
      <c r="AM438" s="830" t="s">
        <v>25</v>
      </c>
      <c r="AN438" s="693" t="s">
        <v>1055</v>
      </c>
      <c r="AO438" s="14" t="s">
        <v>1061</v>
      </c>
      <c r="AP438" s="14" t="s">
        <v>1056</v>
      </c>
      <c r="AQ438" s="364" t="s">
        <v>1071</v>
      </c>
    </row>
    <row r="439" spans="1:43" ht="93" customHeight="1" x14ac:dyDescent="0.25">
      <c r="A439" s="1153"/>
      <c r="B439" s="1076"/>
      <c r="C439" s="1144"/>
      <c r="D439" s="1144"/>
      <c r="E439" s="1144"/>
      <c r="F439" s="1144"/>
      <c r="G439" s="1144"/>
      <c r="H439" s="1144"/>
      <c r="I439" s="1144"/>
      <c r="J439" s="1144"/>
      <c r="K439" s="1144"/>
      <c r="L439" s="1144"/>
      <c r="M439" s="1144"/>
      <c r="N439" s="1103"/>
      <c r="O439" s="1076"/>
      <c r="P439" s="1076"/>
      <c r="Q439" s="1137"/>
      <c r="R439" s="1161"/>
      <c r="S439" s="1076"/>
      <c r="T439" s="1164"/>
      <c r="U439" s="1167"/>
      <c r="V439" s="1170"/>
      <c r="W439" s="1173"/>
      <c r="X439" s="1076"/>
      <c r="Y439" s="1076"/>
      <c r="Z439" s="1179"/>
      <c r="AA439" s="1216"/>
      <c r="AB439" s="1185"/>
      <c r="AC439" s="1188"/>
      <c r="AD439" s="1512"/>
      <c r="AE439" s="1103"/>
      <c r="AF439" s="910" t="s">
        <v>2614</v>
      </c>
      <c r="AG439" s="297" t="s">
        <v>49</v>
      </c>
      <c r="AH439" s="717" t="s">
        <v>1072</v>
      </c>
      <c r="AI439" s="822">
        <v>43831</v>
      </c>
      <c r="AJ439" s="822">
        <v>44185</v>
      </c>
      <c r="AK439" s="825">
        <f t="shared" si="23"/>
        <v>354</v>
      </c>
      <c r="AL439" s="828">
        <v>0.25</v>
      </c>
      <c r="AM439" s="831" t="s">
        <v>25</v>
      </c>
      <c r="AN439" s="694" t="s">
        <v>1055</v>
      </c>
      <c r="AO439" s="20" t="s">
        <v>1061</v>
      </c>
      <c r="AP439" s="20" t="s">
        <v>1056</v>
      </c>
      <c r="AQ439" s="366" t="s">
        <v>1071</v>
      </c>
    </row>
    <row r="440" spans="1:43" ht="91.5" customHeight="1" x14ac:dyDescent="0.25">
      <c r="A440" s="1153"/>
      <c r="B440" s="1076"/>
      <c r="C440" s="1144"/>
      <c r="D440" s="1144"/>
      <c r="E440" s="1144"/>
      <c r="F440" s="1144"/>
      <c r="G440" s="1144"/>
      <c r="H440" s="1144"/>
      <c r="I440" s="1144"/>
      <c r="J440" s="1144"/>
      <c r="K440" s="1144"/>
      <c r="L440" s="1144"/>
      <c r="M440" s="1144"/>
      <c r="N440" s="1103"/>
      <c r="O440" s="1076"/>
      <c r="P440" s="1076"/>
      <c r="Q440" s="1137"/>
      <c r="R440" s="1161"/>
      <c r="S440" s="1076"/>
      <c r="T440" s="1164"/>
      <c r="U440" s="1167"/>
      <c r="V440" s="1170"/>
      <c r="W440" s="1173"/>
      <c r="X440" s="1076"/>
      <c r="Y440" s="1076"/>
      <c r="Z440" s="1179"/>
      <c r="AA440" s="1216"/>
      <c r="AB440" s="1185"/>
      <c r="AC440" s="1188"/>
      <c r="AD440" s="1512"/>
      <c r="AE440" s="1103"/>
      <c r="AF440" s="910" t="s">
        <v>2615</v>
      </c>
      <c r="AG440" s="297" t="s">
        <v>49</v>
      </c>
      <c r="AH440" s="726" t="s">
        <v>1073</v>
      </c>
      <c r="AI440" s="822">
        <v>43831</v>
      </c>
      <c r="AJ440" s="822">
        <v>44185</v>
      </c>
      <c r="AK440" s="825">
        <f t="shared" si="23"/>
        <v>354</v>
      </c>
      <c r="AL440" s="828">
        <v>0.25</v>
      </c>
      <c r="AM440" s="831" t="s">
        <v>25</v>
      </c>
      <c r="AN440" s="694" t="s">
        <v>1055</v>
      </c>
      <c r="AO440" s="20" t="s">
        <v>1061</v>
      </c>
      <c r="AP440" s="20" t="s">
        <v>1056</v>
      </c>
      <c r="AQ440" s="366" t="s">
        <v>1071</v>
      </c>
    </row>
    <row r="441" spans="1:43" ht="111" customHeight="1" thickBot="1" x14ac:dyDescent="0.3">
      <c r="A441" s="1154"/>
      <c r="B441" s="1077"/>
      <c r="C441" s="1145"/>
      <c r="D441" s="1145"/>
      <c r="E441" s="1145"/>
      <c r="F441" s="1145"/>
      <c r="G441" s="1145"/>
      <c r="H441" s="1145"/>
      <c r="I441" s="1145"/>
      <c r="J441" s="1145"/>
      <c r="K441" s="1145"/>
      <c r="L441" s="1145"/>
      <c r="M441" s="1145"/>
      <c r="N441" s="1104"/>
      <c r="O441" s="1077"/>
      <c r="P441" s="1077"/>
      <c r="Q441" s="1142"/>
      <c r="R441" s="1162"/>
      <c r="S441" s="1077"/>
      <c r="T441" s="1165"/>
      <c r="U441" s="1168"/>
      <c r="V441" s="1171"/>
      <c r="W441" s="1174"/>
      <c r="X441" s="1077"/>
      <c r="Y441" s="1077"/>
      <c r="Z441" s="1180"/>
      <c r="AA441" s="1217"/>
      <c r="AB441" s="1186"/>
      <c r="AC441" s="1189"/>
      <c r="AD441" s="1513"/>
      <c r="AE441" s="1104"/>
      <c r="AF441" s="836" t="s">
        <v>2616</v>
      </c>
      <c r="AG441" s="298" t="s">
        <v>49</v>
      </c>
      <c r="AH441" s="727" t="s">
        <v>1074</v>
      </c>
      <c r="AI441" s="823">
        <v>43831</v>
      </c>
      <c r="AJ441" s="823">
        <v>44185</v>
      </c>
      <c r="AK441" s="826">
        <f t="shared" si="23"/>
        <v>354</v>
      </c>
      <c r="AL441" s="829">
        <v>0.25</v>
      </c>
      <c r="AM441" s="832" t="s">
        <v>25</v>
      </c>
      <c r="AN441" s="695" t="s">
        <v>1055</v>
      </c>
      <c r="AO441" s="26" t="s">
        <v>1061</v>
      </c>
      <c r="AP441" s="26" t="s">
        <v>1056</v>
      </c>
      <c r="AQ441" s="365" t="s">
        <v>1057</v>
      </c>
    </row>
    <row r="442" spans="1:43" ht="69" thickTop="1" thickBot="1" x14ac:dyDescent="0.3">
      <c r="A442" s="90" t="s">
        <v>768</v>
      </c>
      <c r="B442" s="91"/>
      <c r="C442" s="92" t="s">
        <v>769</v>
      </c>
      <c r="D442" s="92" t="s">
        <v>466</v>
      </c>
      <c r="E442" s="92" t="s">
        <v>467</v>
      </c>
      <c r="F442" s="92" t="s">
        <v>538</v>
      </c>
      <c r="G442" s="92" t="s">
        <v>539</v>
      </c>
      <c r="H442" s="92" t="s">
        <v>540</v>
      </c>
      <c r="I442" s="93" t="s">
        <v>553</v>
      </c>
      <c r="J442" s="92" t="s">
        <v>541</v>
      </c>
      <c r="K442" s="93" t="s">
        <v>542</v>
      </c>
      <c r="L442" s="92">
        <v>81</v>
      </c>
      <c r="M442" s="92" t="s">
        <v>30</v>
      </c>
      <c r="N442" s="94" t="s">
        <v>1047</v>
      </c>
      <c r="O442" s="91" t="s">
        <v>1048</v>
      </c>
      <c r="P442" s="91" t="s">
        <v>1049</v>
      </c>
      <c r="Q442" s="95" t="s">
        <v>1050</v>
      </c>
      <c r="R442" s="181">
        <v>100</v>
      </c>
      <c r="S442" s="91" t="s">
        <v>30</v>
      </c>
      <c r="T442" s="1011" t="s">
        <v>1075</v>
      </c>
      <c r="U442" s="98" t="s">
        <v>26</v>
      </c>
      <c r="V442" s="99" t="s">
        <v>1076</v>
      </c>
      <c r="W442" s="100">
        <v>0.1</v>
      </c>
      <c r="X442" s="359">
        <v>1</v>
      </c>
      <c r="Y442" s="91" t="s">
        <v>30</v>
      </c>
      <c r="Z442" s="101" t="s">
        <v>246</v>
      </c>
      <c r="AA442" s="185"/>
      <c r="AB442" s="360"/>
      <c r="AC442" s="105" t="s">
        <v>526</v>
      </c>
      <c r="AD442" s="37" t="s">
        <v>776</v>
      </c>
      <c r="AE442" s="94" t="s">
        <v>777</v>
      </c>
      <c r="AF442" s="662" t="s">
        <v>2617</v>
      </c>
      <c r="AG442" s="361" t="s">
        <v>49</v>
      </c>
      <c r="AH442" s="367" t="s">
        <v>1077</v>
      </c>
      <c r="AI442" s="201">
        <v>43831</v>
      </c>
      <c r="AJ442" s="201">
        <v>44185</v>
      </c>
      <c r="AK442" s="2">
        <f>AJ442-AI442</f>
        <v>354</v>
      </c>
      <c r="AL442" s="106">
        <v>1</v>
      </c>
      <c r="AM442" s="107" t="s">
        <v>265</v>
      </c>
      <c r="AN442" s="94" t="s">
        <v>1054</v>
      </c>
      <c r="AO442" s="37" t="s">
        <v>1055</v>
      </c>
      <c r="AP442" s="37" t="s">
        <v>1056</v>
      </c>
      <c r="AQ442" s="363" t="s">
        <v>1071</v>
      </c>
    </row>
    <row r="443" spans="1:43" ht="79.5" customHeight="1" thickTop="1" x14ac:dyDescent="0.25">
      <c r="A443" s="1152" t="s">
        <v>768</v>
      </c>
      <c r="B443" s="1075"/>
      <c r="C443" s="1143" t="s">
        <v>769</v>
      </c>
      <c r="D443" s="1143" t="s">
        <v>466</v>
      </c>
      <c r="E443" s="1143" t="s">
        <v>467</v>
      </c>
      <c r="F443" s="1143" t="s">
        <v>538</v>
      </c>
      <c r="G443" s="1143" t="s">
        <v>539</v>
      </c>
      <c r="H443" s="1143" t="s">
        <v>540</v>
      </c>
      <c r="I443" s="1143" t="s">
        <v>553</v>
      </c>
      <c r="J443" s="1143" t="s">
        <v>541</v>
      </c>
      <c r="K443" s="1143" t="s">
        <v>542</v>
      </c>
      <c r="L443" s="1143">
        <v>81</v>
      </c>
      <c r="M443" s="1143" t="s">
        <v>30</v>
      </c>
      <c r="N443" s="1102" t="s">
        <v>1047</v>
      </c>
      <c r="O443" s="1075" t="s">
        <v>1048</v>
      </c>
      <c r="P443" s="1075" t="s">
        <v>1049</v>
      </c>
      <c r="Q443" s="1136" t="s">
        <v>1050</v>
      </c>
      <c r="R443" s="1160">
        <v>100</v>
      </c>
      <c r="S443" s="1075" t="s">
        <v>30</v>
      </c>
      <c r="T443" s="1284" t="s">
        <v>1078</v>
      </c>
      <c r="U443" s="1166" t="s">
        <v>26</v>
      </c>
      <c r="V443" s="1136" t="s">
        <v>1079</v>
      </c>
      <c r="W443" s="1172">
        <v>0.1</v>
      </c>
      <c r="X443" s="1454">
        <v>1</v>
      </c>
      <c r="Y443" s="1075" t="s">
        <v>30</v>
      </c>
      <c r="Z443" s="1178" t="s">
        <v>246</v>
      </c>
      <c r="AA443" s="1178"/>
      <c r="AB443" s="1178"/>
      <c r="AC443" s="1187" t="s">
        <v>526</v>
      </c>
      <c r="AD443" s="1517" t="s">
        <v>776</v>
      </c>
      <c r="AE443" s="1102" t="s">
        <v>777</v>
      </c>
      <c r="AF443" s="881" t="s">
        <v>2618</v>
      </c>
      <c r="AG443" s="296" t="s">
        <v>49</v>
      </c>
      <c r="AH443" s="118" t="s">
        <v>1080</v>
      </c>
      <c r="AI443" s="821">
        <v>43831</v>
      </c>
      <c r="AJ443" s="821">
        <v>44185</v>
      </c>
      <c r="AK443" s="824">
        <f t="shared" ref="AK443:AK448" si="24">AJ443-AI443</f>
        <v>354</v>
      </c>
      <c r="AL443" s="827">
        <v>0.35</v>
      </c>
      <c r="AM443" s="830" t="s">
        <v>265</v>
      </c>
      <c r="AN443" s="693" t="s">
        <v>1055</v>
      </c>
      <c r="AO443" s="14" t="s">
        <v>1061</v>
      </c>
      <c r="AP443" s="14" t="s">
        <v>1062</v>
      </c>
      <c r="AQ443" s="364" t="s">
        <v>1063</v>
      </c>
    </row>
    <row r="444" spans="1:43" ht="54" x14ac:dyDescent="0.25">
      <c r="A444" s="1153"/>
      <c r="B444" s="1076"/>
      <c r="C444" s="1144"/>
      <c r="D444" s="1144"/>
      <c r="E444" s="1144"/>
      <c r="F444" s="1144"/>
      <c r="G444" s="1144"/>
      <c r="H444" s="1144"/>
      <c r="I444" s="1144"/>
      <c r="J444" s="1144"/>
      <c r="K444" s="1144"/>
      <c r="L444" s="1144"/>
      <c r="M444" s="1144"/>
      <c r="N444" s="1103"/>
      <c r="O444" s="1076"/>
      <c r="P444" s="1076"/>
      <c r="Q444" s="1137"/>
      <c r="R444" s="1161"/>
      <c r="S444" s="1076"/>
      <c r="T444" s="1453"/>
      <c r="U444" s="1167"/>
      <c r="V444" s="1137"/>
      <c r="W444" s="1173"/>
      <c r="X444" s="1076"/>
      <c r="Y444" s="1076"/>
      <c r="Z444" s="1179"/>
      <c r="AA444" s="1179"/>
      <c r="AB444" s="1179"/>
      <c r="AC444" s="1188"/>
      <c r="AD444" s="1515"/>
      <c r="AE444" s="1103"/>
      <c r="AF444" s="882" t="s">
        <v>2619</v>
      </c>
      <c r="AG444" s="297" t="s">
        <v>49</v>
      </c>
      <c r="AH444" s="132" t="s">
        <v>1081</v>
      </c>
      <c r="AI444" s="822">
        <v>43831</v>
      </c>
      <c r="AJ444" s="822">
        <v>44185</v>
      </c>
      <c r="AK444" s="825">
        <f t="shared" si="24"/>
        <v>354</v>
      </c>
      <c r="AL444" s="828">
        <v>0.35</v>
      </c>
      <c r="AM444" s="831" t="s">
        <v>265</v>
      </c>
      <c r="AN444" s="694" t="s">
        <v>1055</v>
      </c>
      <c r="AO444" s="20" t="s">
        <v>1055</v>
      </c>
      <c r="AP444" s="20" t="s">
        <v>1082</v>
      </c>
      <c r="AQ444" s="366" t="s">
        <v>1083</v>
      </c>
    </row>
    <row r="445" spans="1:43" ht="68.25" thickBot="1" x14ac:dyDescent="0.3">
      <c r="A445" s="1357"/>
      <c r="B445" s="1133"/>
      <c r="C445" s="1358"/>
      <c r="D445" s="1358"/>
      <c r="E445" s="1358"/>
      <c r="F445" s="1358"/>
      <c r="G445" s="1358"/>
      <c r="H445" s="1358"/>
      <c r="I445" s="1358"/>
      <c r="J445" s="1358"/>
      <c r="K445" s="1358"/>
      <c r="L445" s="1358"/>
      <c r="M445" s="1358"/>
      <c r="N445" s="1134"/>
      <c r="O445" s="1133"/>
      <c r="P445" s="1133"/>
      <c r="Q445" s="1138"/>
      <c r="R445" s="1440"/>
      <c r="S445" s="1133"/>
      <c r="T445" s="1514"/>
      <c r="U445" s="1363"/>
      <c r="V445" s="1138"/>
      <c r="W445" s="1365"/>
      <c r="X445" s="1133"/>
      <c r="Y445" s="1133"/>
      <c r="Z445" s="1366"/>
      <c r="AA445" s="1366"/>
      <c r="AB445" s="1366"/>
      <c r="AC445" s="1356"/>
      <c r="AD445" s="1515"/>
      <c r="AE445" s="1134"/>
      <c r="AF445" s="663" t="s">
        <v>2620</v>
      </c>
      <c r="AG445" s="916" t="s">
        <v>49</v>
      </c>
      <c r="AH445" s="122" t="s">
        <v>1084</v>
      </c>
      <c r="AI445" s="123">
        <v>43831</v>
      </c>
      <c r="AJ445" s="123">
        <v>44185</v>
      </c>
      <c r="AK445" s="124">
        <f t="shared" si="24"/>
        <v>354</v>
      </c>
      <c r="AL445" s="125">
        <v>0.3</v>
      </c>
      <c r="AM445" s="126" t="s">
        <v>265</v>
      </c>
      <c r="AN445" s="795" t="s">
        <v>1054</v>
      </c>
      <c r="AO445" s="896" t="s">
        <v>1055</v>
      </c>
      <c r="AP445" s="896" t="s">
        <v>1062</v>
      </c>
      <c r="AQ445" s="917" t="s">
        <v>1063</v>
      </c>
    </row>
    <row r="446" spans="1:43" ht="102.75" customHeight="1" thickTop="1" x14ac:dyDescent="0.25">
      <c r="A446" s="1152" t="s">
        <v>768</v>
      </c>
      <c r="B446" s="1075"/>
      <c r="C446" s="1143" t="s">
        <v>769</v>
      </c>
      <c r="D446" s="1143" t="s">
        <v>466</v>
      </c>
      <c r="E446" s="1143" t="s">
        <v>467</v>
      </c>
      <c r="F446" s="1143" t="s">
        <v>538</v>
      </c>
      <c r="G446" s="1143" t="s">
        <v>539</v>
      </c>
      <c r="H446" s="1143" t="s">
        <v>540</v>
      </c>
      <c r="I446" s="1143" t="s">
        <v>553</v>
      </c>
      <c r="J446" s="1143" t="s">
        <v>541</v>
      </c>
      <c r="K446" s="1143" t="s">
        <v>542</v>
      </c>
      <c r="L446" s="1143">
        <v>81</v>
      </c>
      <c r="M446" s="1143" t="s">
        <v>30</v>
      </c>
      <c r="N446" s="1102" t="s">
        <v>1047</v>
      </c>
      <c r="O446" s="1075" t="s">
        <v>1048</v>
      </c>
      <c r="P446" s="1075" t="s">
        <v>1049</v>
      </c>
      <c r="Q446" s="1136" t="s">
        <v>1050</v>
      </c>
      <c r="R446" s="1160">
        <v>100</v>
      </c>
      <c r="S446" s="1075" t="s">
        <v>30</v>
      </c>
      <c r="T446" s="1284" t="s">
        <v>1085</v>
      </c>
      <c r="U446" s="1166" t="s">
        <v>26</v>
      </c>
      <c r="V446" s="1136" t="s">
        <v>1086</v>
      </c>
      <c r="W446" s="1172">
        <v>0.1</v>
      </c>
      <c r="X446" s="1454">
        <v>1</v>
      </c>
      <c r="Y446" s="1075" t="s">
        <v>30</v>
      </c>
      <c r="Z446" s="1178" t="s">
        <v>246</v>
      </c>
      <c r="AA446" s="1178"/>
      <c r="AB446" s="1178"/>
      <c r="AC446" s="1187" t="s">
        <v>526</v>
      </c>
      <c r="AD446" s="1511" t="s">
        <v>776</v>
      </c>
      <c r="AE446" s="1102" t="s">
        <v>777</v>
      </c>
      <c r="AF446" s="835" t="s">
        <v>2621</v>
      </c>
      <c r="AG446" s="296" t="s">
        <v>49</v>
      </c>
      <c r="AH446" s="159" t="s">
        <v>1087</v>
      </c>
      <c r="AI446" s="821">
        <v>43831</v>
      </c>
      <c r="AJ446" s="821">
        <v>44185</v>
      </c>
      <c r="AK446" s="824">
        <f t="shared" si="24"/>
        <v>354</v>
      </c>
      <c r="AL446" s="827">
        <v>0.4</v>
      </c>
      <c r="AM446" s="830" t="s">
        <v>265</v>
      </c>
      <c r="AN446" s="693" t="s">
        <v>1088</v>
      </c>
      <c r="AO446" s="368" t="s">
        <v>1089</v>
      </c>
      <c r="AP446" s="14" t="s">
        <v>1090</v>
      </c>
      <c r="AQ446" s="364" t="s">
        <v>1091</v>
      </c>
    </row>
    <row r="447" spans="1:43" ht="88.5" customHeight="1" x14ac:dyDescent="0.25">
      <c r="A447" s="1153"/>
      <c r="B447" s="1076"/>
      <c r="C447" s="1144"/>
      <c r="D447" s="1144"/>
      <c r="E447" s="1144"/>
      <c r="F447" s="1144"/>
      <c r="G447" s="1144"/>
      <c r="H447" s="1144"/>
      <c r="I447" s="1144"/>
      <c r="J447" s="1144"/>
      <c r="K447" s="1144"/>
      <c r="L447" s="1144"/>
      <c r="M447" s="1144"/>
      <c r="N447" s="1103"/>
      <c r="O447" s="1076"/>
      <c r="P447" s="1076"/>
      <c r="Q447" s="1137"/>
      <c r="R447" s="1161"/>
      <c r="S447" s="1076"/>
      <c r="T447" s="1453"/>
      <c r="U447" s="1167"/>
      <c r="V447" s="1137"/>
      <c r="W447" s="1173"/>
      <c r="X447" s="1516"/>
      <c r="Y447" s="1076"/>
      <c r="Z447" s="1179"/>
      <c r="AA447" s="1179"/>
      <c r="AB447" s="1179"/>
      <c r="AC447" s="1188"/>
      <c r="AD447" s="1512"/>
      <c r="AE447" s="1103"/>
      <c r="AF447" s="910" t="s">
        <v>2622</v>
      </c>
      <c r="AG447" s="297" t="s">
        <v>49</v>
      </c>
      <c r="AH447" s="763" t="s">
        <v>1092</v>
      </c>
      <c r="AI447" s="822">
        <v>43831</v>
      </c>
      <c r="AJ447" s="822">
        <v>44185</v>
      </c>
      <c r="AK447" s="825">
        <f t="shared" si="24"/>
        <v>354</v>
      </c>
      <c r="AL447" s="828">
        <v>0.3</v>
      </c>
      <c r="AM447" s="831" t="s">
        <v>265</v>
      </c>
      <c r="AN447" s="694" t="s">
        <v>1088</v>
      </c>
      <c r="AO447" s="22" t="s">
        <v>1089</v>
      </c>
      <c r="AP447" s="20" t="s">
        <v>1090</v>
      </c>
      <c r="AQ447" s="366" t="s">
        <v>1093</v>
      </c>
    </row>
    <row r="448" spans="1:43" ht="37.5" customHeight="1" thickBot="1" x14ac:dyDescent="0.3">
      <c r="A448" s="1154"/>
      <c r="B448" s="1077"/>
      <c r="C448" s="1145"/>
      <c r="D448" s="1145"/>
      <c r="E448" s="1145"/>
      <c r="F448" s="1145"/>
      <c r="G448" s="1145"/>
      <c r="H448" s="1145"/>
      <c r="I448" s="1145"/>
      <c r="J448" s="1145"/>
      <c r="K448" s="1145"/>
      <c r="L448" s="1145"/>
      <c r="M448" s="1145"/>
      <c r="N448" s="1104"/>
      <c r="O448" s="1077"/>
      <c r="P448" s="1077"/>
      <c r="Q448" s="1142"/>
      <c r="R448" s="1162"/>
      <c r="S448" s="1077"/>
      <c r="T448" s="1285"/>
      <c r="U448" s="1168"/>
      <c r="V448" s="1142"/>
      <c r="W448" s="1174"/>
      <c r="X448" s="1077"/>
      <c r="Y448" s="1077"/>
      <c r="Z448" s="1180"/>
      <c r="AA448" s="1180"/>
      <c r="AB448" s="1180"/>
      <c r="AC448" s="1189"/>
      <c r="AD448" s="1513"/>
      <c r="AE448" s="1104"/>
      <c r="AF448" s="836" t="s">
        <v>2623</v>
      </c>
      <c r="AG448" s="298" t="s">
        <v>49</v>
      </c>
      <c r="AH448" s="764" t="s">
        <v>1094</v>
      </c>
      <c r="AI448" s="823">
        <v>43831</v>
      </c>
      <c r="AJ448" s="823">
        <v>44185</v>
      </c>
      <c r="AK448" s="826">
        <f t="shared" si="24"/>
        <v>354</v>
      </c>
      <c r="AL448" s="829">
        <v>0.3</v>
      </c>
      <c r="AM448" s="832" t="s">
        <v>25</v>
      </c>
      <c r="AN448" s="695" t="s">
        <v>1088</v>
      </c>
      <c r="AO448" s="369" t="s">
        <v>1089</v>
      </c>
      <c r="AP448" s="26" t="s">
        <v>1095</v>
      </c>
      <c r="AQ448" s="365" t="s">
        <v>1096</v>
      </c>
    </row>
    <row r="449" spans="1:43" ht="41.25" customHeight="1" thickTop="1" x14ac:dyDescent="0.25">
      <c r="A449" s="1321" t="s">
        <v>1097</v>
      </c>
      <c r="B449" s="1326"/>
      <c r="C449" s="1323" t="s">
        <v>465</v>
      </c>
      <c r="D449" s="1323" t="s">
        <v>466</v>
      </c>
      <c r="E449" s="1323" t="s">
        <v>467</v>
      </c>
      <c r="F449" s="1323" t="s">
        <v>538</v>
      </c>
      <c r="G449" s="1323" t="s">
        <v>539</v>
      </c>
      <c r="H449" s="1323" t="s">
        <v>540</v>
      </c>
      <c r="I449" s="1323" t="s">
        <v>553</v>
      </c>
      <c r="J449" s="1323" t="s">
        <v>541</v>
      </c>
      <c r="K449" s="1323" t="s">
        <v>542</v>
      </c>
      <c r="L449" s="1323">
        <v>100</v>
      </c>
      <c r="M449" s="1323" t="s">
        <v>30</v>
      </c>
      <c r="N449" s="1325" t="s">
        <v>1047</v>
      </c>
      <c r="O449" s="1326" t="s">
        <v>1048</v>
      </c>
      <c r="P449" s="1824" t="s">
        <v>1098</v>
      </c>
      <c r="Q449" s="1824" t="s">
        <v>1099</v>
      </c>
      <c r="R449" s="1367">
        <v>100</v>
      </c>
      <c r="S449" s="1824" t="s">
        <v>30</v>
      </c>
      <c r="T449" s="1439" t="s">
        <v>1100</v>
      </c>
      <c r="U449" s="1333" t="s">
        <v>26</v>
      </c>
      <c r="V449" s="1824" t="s">
        <v>2016</v>
      </c>
      <c r="W449" s="1335">
        <v>0.25</v>
      </c>
      <c r="X449" s="1828">
        <v>350</v>
      </c>
      <c r="Y449" s="1326" t="s">
        <v>245</v>
      </c>
      <c r="Z449" s="1336" t="s">
        <v>246</v>
      </c>
      <c r="AA449" s="1337"/>
      <c r="AB449" s="1337"/>
      <c r="AC449" s="1829" t="s">
        <v>526</v>
      </c>
      <c r="AD449" s="1330" t="s">
        <v>1101</v>
      </c>
      <c r="AE449" s="1821" t="s">
        <v>1102</v>
      </c>
      <c r="AF449" s="882" t="s">
        <v>2624</v>
      </c>
      <c r="AG449" s="779" t="s">
        <v>49</v>
      </c>
      <c r="AH449" s="918" t="s">
        <v>2011</v>
      </c>
      <c r="AI449" s="111">
        <v>43881</v>
      </c>
      <c r="AJ449" s="111">
        <v>44188</v>
      </c>
      <c r="AK449" s="112">
        <f>AJ449-AI449</f>
        <v>307</v>
      </c>
      <c r="AL449" s="113">
        <v>0.2</v>
      </c>
      <c r="AM449" s="114" t="s">
        <v>265</v>
      </c>
      <c r="AN449" s="769" t="s">
        <v>1103</v>
      </c>
      <c r="AO449" s="761" t="s">
        <v>2012</v>
      </c>
      <c r="AP449" s="919"/>
      <c r="AQ449" s="920"/>
    </row>
    <row r="450" spans="1:43" ht="45" customHeight="1" x14ac:dyDescent="0.25">
      <c r="A450" s="1153"/>
      <c r="B450" s="1076"/>
      <c r="C450" s="1144"/>
      <c r="D450" s="1144"/>
      <c r="E450" s="1144"/>
      <c r="F450" s="1144"/>
      <c r="G450" s="1144"/>
      <c r="H450" s="1144"/>
      <c r="I450" s="1144"/>
      <c r="J450" s="1144"/>
      <c r="K450" s="1144"/>
      <c r="L450" s="1144"/>
      <c r="M450" s="1144"/>
      <c r="N450" s="1103"/>
      <c r="O450" s="1076"/>
      <c r="P450" s="1369"/>
      <c r="Q450" s="1369"/>
      <c r="R450" s="1161"/>
      <c r="S450" s="1369"/>
      <c r="T450" s="1164"/>
      <c r="U450" s="1167"/>
      <c r="V450" s="1369"/>
      <c r="W450" s="1173"/>
      <c r="X450" s="1530"/>
      <c r="Y450" s="1076"/>
      <c r="Z450" s="1179"/>
      <c r="AA450" s="1274"/>
      <c r="AB450" s="1274"/>
      <c r="AC450" s="1830"/>
      <c r="AD450" s="1156"/>
      <c r="AE450" s="1822"/>
      <c r="AF450" s="882" t="s">
        <v>2625</v>
      </c>
      <c r="AG450" s="626" t="s">
        <v>49</v>
      </c>
      <c r="AH450" s="377" t="s">
        <v>2013</v>
      </c>
      <c r="AI450" s="822">
        <v>43881</v>
      </c>
      <c r="AJ450" s="822">
        <v>44188</v>
      </c>
      <c r="AK450" s="825">
        <v>307</v>
      </c>
      <c r="AL450" s="828">
        <v>0.2</v>
      </c>
      <c r="AM450" s="831" t="s">
        <v>265</v>
      </c>
      <c r="AN450" s="694" t="s">
        <v>1103</v>
      </c>
      <c r="AO450" s="726" t="s">
        <v>2012</v>
      </c>
      <c r="AP450" s="351"/>
      <c r="AQ450" s="384"/>
    </row>
    <row r="451" spans="1:43" ht="45" customHeight="1" x14ac:dyDescent="0.25">
      <c r="A451" s="1153"/>
      <c r="B451" s="1076"/>
      <c r="C451" s="1144"/>
      <c r="D451" s="1144"/>
      <c r="E451" s="1144"/>
      <c r="F451" s="1144"/>
      <c r="G451" s="1144"/>
      <c r="H451" s="1144"/>
      <c r="I451" s="1144"/>
      <c r="J451" s="1144"/>
      <c r="K451" s="1144"/>
      <c r="L451" s="1144"/>
      <c r="M451" s="1144"/>
      <c r="N451" s="1103"/>
      <c r="O451" s="1076"/>
      <c r="P451" s="1369"/>
      <c r="Q451" s="1369"/>
      <c r="R451" s="1161"/>
      <c r="S451" s="1369"/>
      <c r="T451" s="1164"/>
      <c r="U451" s="1167"/>
      <c r="V451" s="1369"/>
      <c r="W451" s="1173"/>
      <c r="X451" s="1530"/>
      <c r="Y451" s="1076"/>
      <c r="Z451" s="1179"/>
      <c r="AA451" s="1274"/>
      <c r="AB451" s="1274"/>
      <c r="AC451" s="1830"/>
      <c r="AD451" s="1156"/>
      <c r="AE451" s="1822"/>
      <c r="AF451" s="882" t="s">
        <v>2626</v>
      </c>
      <c r="AG451" s="626" t="s">
        <v>49</v>
      </c>
      <c r="AH451" s="377" t="s">
        <v>2014</v>
      </c>
      <c r="AI451" s="822">
        <v>43881</v>
      </c>
      <c r="AJ451" s="822">
        <v>44188</v>
      </c>
      <c r="AK451" s="825">
        <v>307</v>
      </c>
      <c r="AL451" s="828">
        <v>0.2</v>
      </c>
      <c r="AM451" s="831" t="s">
        <v>265</v>
      </c>
      <c r="AN451" s="694" t="s">
        <v>1103</v>
      </c>
      <c r="AO451" s="726" t="s">
        <v>2012</v>
      </c>
      <c r="AP451" s="351"/>
      <c r="AQ451" s="384"/>
    </row>
    <row r="452" spans="1:43" ht="45" customHeight="1" x14ac:dyDescent="0.25">
      <c r="A452" s="1153"/>
      <c r="B452" s="1076"/>
      <c r="C452" s="1144"/>
      <c r="D452" s="1144"/>
      <c r="E452" s="1144"/>
      <c r="F452" s="1144"/>
      <c r="G452" s="1144"/>
      <c r="H452" s="1144"/>
      <c r="I452" s="1144"/>
      <c r="J452" s="1144"/>
      <c r="K452" s="1144"/>
      <c r="L452" s="1144"/>
      <c r="M452" s="1144"/>
      <c r="N452" s="1103"/>
      <c r="O452" s="1076"/>
      <c r="P452" s="1369"/>
      <c r="Q452" s="1369"/>
      <c r="R452" s="1161"/>
      <c r="S452" s="1369"/>
      <c r="T452" s="1164"/>
      <c r="U452" s="1167"/>
      <c r="V452" s="1369"/>
      <c r="W452" s="1173"/>
      <c r="X452" s="1530"/>
      <c r="Y452" s="1076"/>
      <c r="Z452" s="1179"/>
      <c r="AA452" s="1274"/>
      <c r="AB452" s="1274"/>
      <c r="AC452" s="1830"/>
      <c r="AD452" s="1156"/>
      <c r="AE452" s="1822"/>
      <c r="AF452" s="882" t="s">
        <v>2627</v>
      </c>
      <c r="AG452" s="626" t="s">
        <v>49</v>
      </c>
      <c r="AH452" s="377" t="s">
        <v>2015</v>
      </c>
      <c r="AI452" s="822">
        <v>43881</v>
      </c>
      <c r="AJ452" s="822">
        <v>44188</v>
      </c>
      <c r="AK452" s="825">
        <v>307</v>
      </c>
      <c r="AL452" s="828">
        <v>0.2</v>
      </c>
      <c r="AM452" s="831" t="s">
        <v>25</v>
      </c>
      <c r="AN452" s="694" t="s">
        <v>1103</v>
      </c>
      <c r="AO452" s="726" t="s">
        <v>2012</v>
      </c>
      <c r="AP452" s="351"/>
      <c r="AQ452" s="384"/>
    </row>
    <row r="453" spans="1:43" ht="45" customHeight="1" thickBot="1" x14ac:dyDescent="0.3">
      <c r="A453" s="1154"/>
      <c r="B453" s="1077"/>
      <c r="C453" s="1145"/>
      <c r="D453" s="1145"/>
      <c r="E453" s="1145"/>
      <c r="F453" s="1145"/>
      <c r="G453" s="1145"/>
      <c r="H453" s="1145"/>
      <c r="I453" s="1145"/>
      <c r="J453" s="1145"/>
      <c r="K453" s="1145"/>
      <c r="L453" s="1145"/>
      <c r="M453" s="1145"/>
      <c r="N453" s="1104"/>
      <c r="O453" s="1077"/>
      <c r="P453" s="1370"/>
      <c r="Q453" s="1370"/>
      <c r="R453" s="1162"/>
      <c r="S453" s="1370"/>
      <c r="T453" s="1165"/>
      <c r="U453" s="1168"/>
      <c r="V453" s="1370"/>
      <c r="W453" s="1174"/>
      <c r="X453" s="1531"/>
      <c r="Y453" s="1077"/>
      <c r="Z453" s="1180"/>
      <c r="AA453" s="1275"/>
      <c r="AB453" s="1275"/>
      <c r="AC453" s="1831"/>
      <c r="AD453" s="1157"/>
      <c r="AE453" s="1823"/>
      <c r="AF453" s="664" t="s">
        <v>2628</v>
      </c>
      <c r="AG453" s="625" t="s">
        <v>49</v>
      </c>
      <c r="AH453" s="372" t="s">
        <v>1105</v>
      </c>
      <c r="AI453" s="823">
        <v>43881</v>
      </c>
      <c r="AJ453" s="823">
        <v>44188</v>
      </c>
      <c r="AK453" s="826">
        <f t="shared" ref="AK453" si="25">AJ453-AI453</f>
        <v>307</v>
      </c>
      <c r="AL453" s="829">
        <v>0.2</v>
      </c>
      <c r="AM453" s="832" t="s">
        <v>265</v>
      </c>
      <c r="AN453" s="695" t="s">
        <v>1103</v>
      </c>
      <c r="AO453" s="727" t="s">
        <v>2012</v>
      </c>
      <c r="AP453" s="354"/>
      <c r="AQ453" s="380"/>
    </row>
    <row r="454" spans="1:43" ht="98.25" customHeight="1" thickTop="1" thickBot="1" x14ac:dyDescent="0.3">
      <c r="A454" s="90" t="s">
        <v>1097</v>
      </c>
      <c r="B454" s="91"/>
      <c r="C454" s="92" t="s">
        <v>465</v>
      </c>
      <c r="D454" s="92" t="s">
        <v>466</v>
      </c>
      <c r="E454" s="92" t="s">
        <v>467</v>
      </c>
      <c r="F454" s="92" t="s">
        <v>538</v>
      </c>
      <c r="G454" s="92" t="s">
        <v>539</v>
      </c>
      <c r="H454" s="92" t="s">
        <v>540</v>
      </c>
      <c r="I454" s="92" t="s">
        <v>553</v>
      </c>
      <c r="J454" s="92" t="s">
        <v>541</v>
      </c>
      <c r="K454" s="92" t="s">
        <v>542</v>
      </c>
      <c r="L454" s="92">
        <v>80</v>
      </c>
      <c r="M454" s="92" t="s">
        <v>30</v>
      </c>
      <c r="N454" s="94" t="s">
        <v>1047</v>
      </c>
      <c r="O454" s="91" t="s">
        <v>1048</v>
      </c>
      <c r="P454" s="209" t="s">
        <v>1106</v>
      </c>
      <c r="Q454" s="373" t="s">
        <v>1107</v>
      </c>
      <c r="R454" s="181">
        <v>100</v>
      </c>
      <c r="S454" s="209" t="s">
        <v>30</v>
      </c>
      <c r="T454" s="1011" t="s">
        <v>1108</v>
      </c>
      <c r="U454" s="98" t="s">
        <v>26</v>
      </c>
      <c r="V454" s="209" t="s">
        <v>1109</v>
      </c>
      <c r="W454" s="100">
        <v>0.25</v>
      </c>
      <c r="X454" s="374">
        <v>100</v>
      </c>
      <c r="Y454" s="91" t="s">
        <v>30</v>
      </c>
      <c r="Z454" s="101" t="s">
        <v>246</v>
      </c>
      <c r="AA454" s="185"/>
      <c r="AB454" s="185"/>
      <c r="AC454" s="385" t="s">
        <v>526</v>
      </c>
      <c r="AD454" s="104" t="s">
        <v>1101</v>
      </c>
      <c r="AE454" s="375" t="s">
        <v>1102</v>
      </c>
      <c r="AF454" s="662" t="s">
        <v>2629</v>
      </c>
      <c r="AG454" s="98" t="s">
        <v>49</v>
      </c>
      <c r="AH454" s="376" t="s">
        <v>1110</v>
      </c>
      <c r="AI454" s="201">
        <v>43881</v>
      </c>
      <c r="AJ454" s="201">
        <v>44188</v>
      </c>
      <c r="AK454" s="2">
        <v>307</v>
      </c>
      <c r="AL454" s="106">
        <v>1</v>
      </c>
      <c r="AM454" s="107" t="s">
        <v>265</v>
      </c>
      <c r="AN454" s="94" t="s">
        <v>1103</v>
      </c>
      <c r="AO454" s="105" t="s">
        <v>1104</v>
      </c>
      <c r="AP454" s="381"/>
      <c r="AQ454" s="382"/>
    </row>
    <row r="455" spans="1:43" ht="41.25" customHeight="1" thickTop="1" x14ac:dyDescent="0.25">
      <c r="A455" s="1152" t="s">
        <v>1097</v>
      </c>
      <c r="B455" s="1075"/>
      <c r="C455" s="1143" t="s">
        <v>465</v>
      </c>
      <c r="D455" s="1143" t="s">
        <v>466</v>
      </c>
      <c r="E455" s="1143" t="s">
        <v>467</v>
      </c>
      <c r="F455" s="1143" t="s">
        <v>538</v>
      </c>
      <c r="G455" s="1143" t="s">
        <v>539</v>
      </c>
      <c r="H455" s="1143" t="s">
        <v>540</v>
      </c>
      <c r="I455" s="1143" t="s">
        <v>553</v>
      </c>
      <c r="J455" s="1143" t="s">
        <v>541</v>
      </c>
      <c r="K455" s="1143" t="s">
        <v>542</v>
      </c>
      <c r="L455" s="1143">
        <v>80</v>
      </c>
      <c r="M455" s="1143" t="s">
        <v>30</v>
      </c>
      <c r="N455" s="1102" t="s">
        <v>1047</v>
      </c>
      <c r="O455" s="1075" t="s">
        <v>1048</v>
      </c>
      <c r="P455" s="1368" t="s">
        <v>1111</v>
      </c>
      <c r="Q455" s="1518" t="s">
        <v>1112</v>
      </c>
      <c r="R455" s="1160">
        <v>100</v>
      </c>
      <c r="S455" s="1075" t="s">
        <v>30</v>
      </c>
      <c r="T455" s="1284" t="s">
        <v>1113</v>
      </c>
      <c r="U455" s="1166" t="s">
        <v>26</v>
      </c>
      <c r="V455" s="1368" t="s">
        <v>1114</v>
      </c>
      <c r="W455" s="1172">
        <v>0.25</v>
      </c>
      <c r="X455" s="1529">
        <v>100</v>
      </c>
      <c r="Y455" s="1075" t="s">
        <v>30</v>
      </c>
      <c r="Z455" s="1178" t="s">
        <v>246</v>
      </c>
      <c r="AA455" s="1282"/>
      <c r="AB455" s="1282"/>
      <c r="AC455" s="1832" t="s">
        <v>526</v>
      </c>
      <c r="AD455" s="1155" t="s">
        <v>1101</v>
      </c>
      <c r="AE455" s="1521" t="s">
        <v>1102</v>
      </c>
      <c r="AF455" s="881" t="s">
        <v>2630</v>
      </c>
      <c r="AG455" s="40" t="s">
        <v>49</v>
      </c>
      <c r="AH455" s="371" t="s">
        <v>2017</v>
      </c>
      <c r="AI455" s="821">
        <v>43881</v>
      </c>
      <c r="AJ455" s="821">
        <v>44188</v>
      </c>
      <c r="AK455" s="824">
        <f t="shared" ref="AK455:AK458" si="26">AJ455-AI455</f>
        <v>307</v>
      </c>
      <c r="AL455" s="827">
        <v>0.2</v>
      </c>
      <c r="AM455" s="830" t="s">
        <v>25</v>
      </c>
      <c r="AN455" s="693" t="s">
        <v>1115</v>
      </c>
      <c r="AO455" s="725" t="s">
        <v>1116</v>
      </c>
      <c r="AP455" s="378"/>
      <c r="AQ455" s="379"/>
    </row>
    <row r="456" spans="1:43" ht="57.75" customHeight="1" x14ac:dyDescent="0.25">
      <c r="A456" s="1153"/>
      <c r="B456" s="1076"/>
      <c r="C456" s="1144"/>
      <c r="D456" s="1144"/>
      <c r="E456" s="1144"/>
      <c r="F456" s="1144"/>
      <c r="G456" s="1144"/>
      <c r="H456" s="1144"/>
      <c r="I456" s="1144"/>
      <c r="J456" s="1144"/>
      <c r="K456" s="1144"/>
      <c r="L456" s="1144"/>
      <c r="M456" s="1144"/>
      <c r="N456" s="1103"/>
      <c r="O456" s="1076"/>
      <c r="P456" s="1369"/>
      <c r="Q456" s="1519"/>
      <c r="R456" s="1161"/>
      <c r="S456" s="1076"/>
      <c r="T456" s="1453"/>
      <c r="U456" s="1167"/>
      <c r="V456" s="1527"/>
      <c r="W456" s="1173"/>
      <c r="X456" s="1530"/>
      <c r="Y456" s="1076"/>
      <c r="Z456" s="1179"/>
      <c r="AA456" s="1455"/>
      <c r="AB456" s="1455"/>
      <c r="AC456" s="1833"/>
      <c r="AD456" s="1156"/>
      <c r="AE456" s="1522"/>
      <c r="AF456" s="882" t="s">
        <v>2631</v>
      </c>
      <c r="AG456" s="43" t="s">
        <v>49</v>
      </c>
      <c r="AH456" s="377" t="s">
        <v>1117</v>
      </c>
      <c r="AI456" s="822">
        <v>43881</v>
      </c>
      <c r="AJ456" s="822">
        <v>44188</v>
      </c>
      <c r="AK456" s="825">
        <f t="shared" si="26"/>
        <v>307</v>
      </c>
      <c r="AL456" s="828">
        <v>0.1</v>
      </c>
      <c r="AM456" s="831" t="s">
        <v>25</v>
      </c>
      <c r="AN456" s="694" t="s">
        <v>1115</v>
      </c>
      <c r="AO456" s="726" t="s">
        <v>1116</v>
      </c>
      <c r="AP456" s="351"/>
      <c r="AQ456" s="384"/>
    </row>
    <row r="457" spans="1:43" ht="45.75" customHeight="1" x14ac:dyDescent="0.25">
      <c r="A457" s="1153"/>
      <c r="B457" s="1076"/>
      <c r="C457" s="1144"/>
      <c r="D457" s="1144"/>
      <c r="E457" s="1144"/>
      <c r="F457" s="1144"/>
      <c r="G457" s="1144"/>
      <c r="H457" s="1144"/>
      <c r="I457" s="1144"/>
      <c r="J457" s="1144"/>
      <c r="K457" s="1144"/>
      <c r="L457" s="1144"/>
      <c r="M457" s="1144"/>
      <c r="N457" s="1103"/>
      <c r="O457" s="1076"/>
      <c r="P457" s="1369"/>
      <c r="Q457" s="1519"/>
      <c r="R457" s="1161"/>
      <c r="S457" s="1076"/>
      <c r="T457" s="1453"/>
      <c r="U457" s="1167"/>
      <c r="V457" s="1527"/>
      <c r="W457" s="1173"/>
      <c r="X457" s="1530"/>
      <c r="Y457" s="1076"/>
      <c r="Z457" s="1179"/>
      <c r="AA457" s="1455"/>
      <c r="AB457" s="1455"/>
      <c r="AC457" s="1833"/>
      <c r="AD457" s="1156"/>
      <c r="AE457" s="1522"/>
      <c r="AF457" s="882" t="s">
        <v>2632</v>
      </c>
      <c r="AG457" s="43" t="s">
        <v>49</v>
      </c>
      <c r="AH457" s="726" t="s">
        <v>2071</v>
      </c>
      <c r="AI457" s="822">
        <v>43881</v>
      </c>
      <c r="AJ457" s="822">
        <v>44188</v>
      </c>
      <c r="AK457" s="825">
        <f t="shared" si="26"/>
        <v>307</v>
      </c>
      <c r="AL457" s="828">
        <v>0.2</v>
      </c>
      <c r="AM457" s="831" t="s">
        <v>25</v>
      </c>
      <c r="AN457" s="694" t="s">
        <v>1102</v>
      </c>
      <c r="AO457" s="726" t="s">
        <v>1116</v>
      </c>
      <c r="AP457" s="351"/>
      <c r="AQ457" s="384"/>
    </row>
    <row r="458" spans="1:43" ht="63.75" customHeight="1" thickBot="1" x14ac:dyDescent="0.3">
      <c r="A458" s="1154"/>
      <c r="B458" s="1077"/>
      <c r="C458" s="1145"/>
      <c r="D458" s="1145"/>
      <c r="E458" s="1145"/>
      <c r="F458" s="1145"/>
      <c r="G458" s="1145"/>
      <c r="H458" s="1145"/>
      <c r="I458" s="1145"/>
      <c r="J458" s="1145"/>
      <c r="K458" s="1145"/>
      <c r="L458" s="1145"/>
      <c r="M458" s="1145"/>
      <c r="N458" s="1104"/>
      <c r="O458" s="1077"/>
      <c r="P458" s="1370"/>
      <c r="Q458" s="1520"/>
      <c r="R458" s="1162"/>
      <c r="S458" s="1077"/>
      <c r="T458" s="1285"/>
      <c r="U458" s="1168"/>
      <c r="V458" s="1528"/>
      <c r="W458" s="1174"/>
      <c r="X458" s="1531"/>
      <c r="Y458" s="1077"/>
      <c r="Z458" s="1180"/>
      <c r="AA458" s="1283"/>
      <c r="AB458" s="1283"/>
      <c r="AC458" s="1834"/>
      <c r="AD458" s="1157"/>
      <c r="AE458" s="1523"/>
      <c r="AF458" s="663" t="s">
        <v>2633</v>
      </c>
      <c r="AG458" s="45" t="s">
        <v>49</v>
      </c>
      <c r="AH458" s="634" t="s">
        <v>1118</v>
      </c>
      <c r="AI458" s="632">
        <v>43881</v>
      </c>
      <c r="AJ458" s="632">
        <v>44188</v>
      </c>
      <c r="AK458" s="124">
        <f t="shared" si="26"/>
        <v>307</v>
      </c>
      <c r="AL458" s="125">
        <v>0.5</v>
      </c>
      <c r="AM458" s="126" t="s">
        <v>25</v>
      </c>
      <c r="AN458" s="795" t="s">
        <v>1102</v>
      </c>
      <c r="AO458" s="633" t="s">
        <v>2018</v>
      </c>
      <c r="AP458" s="354"/>
      <c r="AQ458" s="380"/>
    </row>
    <row r="459" spans="1:43" ht="63.75" customHeight="1" thickTop="1" x14ac:dyDescent="0.25">
      <c r="A459" s="1152" t="s">
        <v>1097</v>
      </c>
      <c r="B459" s="1075"/>
      <c r="C459" s="1143" t="s">
        <v>465</v>
      </c>
      <c r="D459" s="1143" t="s">
        <v>466</v>
      </c>
      <c r="E459" s="1143" t="s">
        <v>467</v>
      </c>
      <c r="F459" s="1143" t="s">
        <v>538</v>
      </c>
      <c r="G459" s="1143" t="s">
        <v>539</v>
      </c>
      <c r="H459" s="1143" t="s">
        <v>540</v>
      </c>
      <c r="I459" s="1143" t="s">
        <v>553</v>
      </c>
      <c r="J459" s="1143" t="s">
        <v>541</v>
      </c>
      <c r="K459" s="1143" t="s">
        <v>542</v>
      </c>
      <c r="L459" s="1143">
        <v>80</v>
      </c>
      <c r="M459" s="1143" t="s">
        <v>30</v>
      </c>
      <c r="N459" s="1102" t="s">
        <v>1047</v>
      </c>
      <c r="O459" s="1075" t="s">
        <v>1048</v>
      </c>
      <c r="P459" s="1368" t="s">
        <v>1111</v>
      </c>
      <c r="Q459" s="1518" t="s">
        <v>1112</v>
      </c>
      <c r="R459" s="1160">
        <v>100</v>
      </c>
      <c r="S459" s="1075" t="s">
        <v>30</v>
      </c>
      <c r="T459" s="1284" t="s">
        <v>2019</v>
      </c>
      <c r="U459" s="1166" t="s">
        <v>26</v>
      </c>
      <c r="V459" s="1368" t="s">
        <v>2072</v>
      </c>
      <c r="W459" s="1172">
        <v>0.25</v>
      </c>
      <c r="X459" s="1825">
        <v>25</v>
      </c>
      <c r="Y459" s="1075" t="s">
        <v>30</v>
      </c>
      <c r="Z459" s="1178" t="s">
        <v>246</v>
      </c>
      <c r="AA459" s="1282"/>
      <c r="AB459" s="1282"/>
      <c r="AC459" s="1402"/>
      <c r="AD459" s="1155" t="s">
        <v>1101</v>
      </c>
      <c r="AE459" s="1155" t="s">
        <v>1102</v>
      </c>
      <c r="AF459" s="881" t="s">
        <v>2634</v>
      </c>
      <c r="AG459" s="624" t="s">
        <v>49</v>
      </c>
      <c r="AH459" s="629" t="s">
        <v>2073</v>
      </c>
      <c r="AI459" s="821">
        <v>43881</v>
      </c>
      <c r="AJ459" s="821">
        <v>44188</v>
      </c>
      <c r="AK459" s="824">
        <f t="shared" ref="AK459:AK461" si="27">AJ459-AI459</f>
        <v>307</v>
      </c>
      <c r="AL459" s="827">
        <v>0.3</v>
      </c>
      <c r="AM459" s="830" t="s">
        <v>25</v>
      </c>
      <c r="AN459" s="693" t="s">
        <v>1115</v>
      </c>
      <c r="AO459" s="725" t="s">
        <v>2018</v>
      </c>
      <c r="AP459" s="378"/>
      <c r="AQ459" s="379"/>
    </row>
    <row r="460" spans="1:43" ht="63.75" customHeight="1" x14ac:dyDescent="0.25">
      <c r="A460" s="1153"/>
      <c r="B460" s="1076"/>
      <c r="C460" s="1144"/>
      <c r="D460" s="1144"/>
      <c r="E460" s="1144"/>
      <c r="F460" s="1144"/>
      <c r="G460" s="1144"/>
      <c r="H460" s="1144"/>
      <c r="I460" s="1144"/>
      <c r="J460" s="1144"/>
      <c r="K460" s="1144"/>
      <c r="L460" s="1144"/>
      <c r="M460" s="1144"/>
      <c r="N460" s="1103"/>
      <c r="O460" s="1076"/>
      <c r="P460" s="1369"/>
      <c r="Q460" s="1519"/>
      <c r="R460" s="1161"/>
      <c r="S460" s="1076"/>
      <c r="T460" s="1453"/>
      <c r="U460" s="1167"/>
      <c r="V460" s="1369"/>
      <c r="W460" s="1173"/>
      <c r="X460" s="1826"/>
      <c r="Y460" s="1076"/>
      <c r="Z460" s="1179"/>
      <c r="AA460" s="1455"/>
      <c r="AB460" s="1455"/>
      <c r="AC460" s="1403"/>
      <c r="AD460" s="1156"/>
      <c r="AE460" s="1156"/>
      <c r="AF460" s="882" t="s">
        <v>2635</v>
      </c>
      <c r="AG460" s="626" t="s">
        <v>49</v>
      </c>
      <c r="AH460" s="630" t="s">
        <v>2074</v>
      </c>
      <c r="AI460" s="822">
        <v>43881</v>
      </c>
      <c r="AJ460" s="822">
        <v>44188</v>
      </c>
      <c r="AK460" s="825">
        <f t="shared" si="27"/>
        <v>307</v>
      </c>
      <c r="AL460" s="828">
        <v>0.35</v>
      </c>
      <c r="AM460" s="831" t="s">
        <v>25</v>
      </c>
      <c r="AN460" s="694" t="s">
        <v>1115</v>
      </c>
      <c r="AO460" s="726" t="s">
        <v>2018</v>
      </c>
      <c r="AP460" s="351"/>
      <c r="AQ460" s="384"/>
    </row>
    <row r="461" spans="1:43" ht="63.75" customHeight="1" thickBot="1" x14ac:dyDescent="0.3">
      <c r="A461" s="1154"/>
      <c r="B461" s="1077"/>
      <c r="C461" s="1145"/>
      <c r="D461" s="1145"/>
      <c r="E461" s="1145"/>
      <c r="F461" s="1145"/>
      <c r="G461" s="1145"/>
      <c r="H461" s="1145"/>
      <c r="I461" s="1145"/>
      <c r="J461" s="1145"/>
      <c r="K461" s="1145"/>
      <c r="L461" s="1145"/>
      <c r="M461" s="1145"/>
      <c r="N461" s="1104"/>
      <c r="O461" s="1077"/>
      <c r="P461" s="1370"/>
      <c r="Q461" s="1520"/>
      <c r="R461" s="1162"/>
      <c r="S461" s="1077"/>
      <c r="T461" s="1285"/>
      <c r="U461" s="1168"/>
      <c r="V461" s="1370"/>
      <c r="W461" s="1174"/>
      <c r="X461" s="1827"/>
      <c r="Y461" s="1077"/>
      <c r="Z461" s="1180"/>
      <c r="AA461" s="1283"/>
      <c r="AB461" s="1283"/>
      <c r="AC461" s="1404"/>
      <c r="AD461" s="1157"/>
      <c r="AE461" s="1157"/>
      <c r="AF461" s="663" t="s">
        <v>2636</v>
      </c>
      <c r="AG461" s="625" t="s">
        <v>49</v>
      </c>
      <c r="AH461" s="631" t="s">
        <v>2075</v>
      </c>
      <c r="AI461" s="823">
        <v>43881</v>
      </c>
      <c r="AJ461" s="823">
        <v>44188</v>
      </c>
      <c r="AK461" s="826">
        <f t="shared" si="27"/>
        <v>307</v>
      </c>
      <c r="AL461" s="829">
        <v>0.35</v>
      </c>
      <c r="AM461" s="832" t="s">
        <v>25</v>
      </c>
      <c r="AN461" s="695" t="s">
        <v>1115</v>
      </c>
      <c r="AO461" s="727" t="s">
        <v>2018</v>
      </c>
      <c r="AP461" s="354"/>
      <c r="AQ461" s="380"/>
    </row>
    <row r="462" spans="1:43" ht="60" customHeight="1" thickTop="1" x14ac:dyDescent="0.25">
      <c r="A462" s="1152" t="s">
        <v>768</v>
      </c>
      <c r="B462" s="1075"/>
      <c r="C462" s="1143" t="s">
        <v>769</v>
      </c>
      <c r="D462" s="1143" t="s">
        <v>466</v>
      </c>
      <c r="E462" s="1143" t="s">
        <v>467</v>
      </c>
      <c r="F462" s="1143" t="s">
        <v>538</v>
      </c>
      <c r="G462" s="1143" t="s">
        <v>539</v>
      </c>
      <c r="H462" s="1143" t="s">
        <v>540</v>
      </c>
      <c r="I462" s="1143" t="s">
        <v>553</v>
      </c>
      <c r="J462" s="1143" t="s">
        <v>541</v>
      </c>
      <c r="K462" s="1143" t="s">
        <v>542</v>
      </c>
      <c r="L462" s="1143">
        <v>81</v>
      </c>
      <c r="M462" s="1143" t="s">
        <v>30</v>
      </c>
      <c r="N462" s="1102" t="s">
        <v>1119</v>
      </c>
      <c r="O462" s="1075" t="s">
        <v>1120</v>
      </c>
      <c r="P462" s="1075" t="s">
        <v>1049</v>
      </c>
      <c r="Q462" s="1524" t="s">
        <v>1121</v>
      </c>
      <c r="R462" s="1072">
        <v>100</v>
      </c>
      <c r="S462" s="1075" t="s">
        <v>30</v>
      </c>
      <c r="T462" s="1284" t="s">
        <v>1122</v>
      </c>
      <c r="U462" s="1166" t="s">
        <v>26</v>
      </c>
      <c r="V462" s="1169" t="s">
        <v>1123</v>
      </c>
      <c r="W462" s="1172">
        <v>0.1</v>
      </c>
      <c r="X462" s="1454">
        <v>0.8</v>
      </c>
      <c r="Y462" s="1075" t="s">
        <v>30</v>
      </c>
      <c r="Z462" s="1178" t="s">
        <v>246</v>
      </c>
      <c r="AA462" s="1282"/>
      <c r="AB462" s="1184"/>
      <c r="AC462" s="1187" t="s">
        <v>526</v>
      </c>
      <c r="AD462" s="1538" t="s">
        <v>776</v>
      </c>
      <c r="AE462" s="1090" t="s">
        <v>777</v>
      </c>
      <c r="AF462" s="881" t="s">
        <v>2637</v>
      </c>
      <c r="AG462" s="296" t="s">
        <v>49</v>
      </c>
      <c r="AH462" s="118" t="s">
        <v>1124</v>
      </c>
      <c r="AI462" s="821">
        <v>43831</v>
      </c>
      <c r="AJ462" s="821">
        <v>44185</v>
      </c>
      <c r="AK462" s="824">
        <f t="shared" ref="AK462:AK469" si="28">AJ462-AI462</f>
        <v>354</v>
      </c>
      <c r="AL462" s="827">
        <v>0.35</v>
      </c>
      <c r="AM462" s="830" t="s">
        <v>265</v>
      </c>
      <c r="AN462" s="693" t="s">
        <v>1125</v>
      </c>
      <c r="AO462" s="693" t="s">
        <v>1126</v>
      </c>
      <c r="AP462" s="693" t="s">
        <v>1127</v>
      </c>
      <c r="AQ462" s="364" t="s">
        <v>1128</v>
      </c>
    </row>
    <row r="463" spans="1:43" ht="54.75" customHeight="1" x14ac:dyDescent="0.25">
      <c r="A463" s="1153"/>
      <c r="B463" s="1076"/>
      <c r="C463" s="1144"/>
      <c r="D463" s="1144"/>
      <c r="E463" s="1144"/>
      <c r="F463" s="1144"/>
      <c r="G463" s="1144"/>
      <c r="H463" s="1144"/>
      <c r="I463" s="1144"/>
      <c r="J463" s="1144"/>
      <c r="K463" s="1144"/>
      <c r="L463" s="1144"/>
      <c r="M463" s="1144"/>
      <c r="N463" s="1103"/>
      <c r="O463" s="1076"/>
      <c r="P463" s="1076"/>
      <c r="Q463" s="1525"/>
      <c r="R463" s="1073"/>
      <c r="S463" s="1076"/>
      <c r="T463" s="1453"/>
      <c r="U463" s="1167"/>
      <c r="V463" s="1170"/>
      <c r="W463" s="1173"/>
      <c r="X463" s="1076"/>
      <c r="Y463" s="1076"/>
      <c r="Z463" s="1179"/>
      <c r="AA463" s="1455"/>
      <c r="AB463" s="1185"/>
      <c r="AC463" s="1188"/>
      <c r="AD463" s="1542"/>
      <c r="AE463" s="1091"/>
      <c r="AF463" s="882" t="s">
        <v>2638</v>
      </c>
      <c r="AG463" s="297" t="s">
        <v>49</v>
      </c>
      <c r="AH463" s="132" t="s">
        <v>1129</v>
      </c>
      <c r="AI463" s="822">
        <v>43831</v>
      </c>
      <c r="AJ463" s="822">
        <v>44185</v>
      </c>
      <c r="AK463" s="825">
        <f t="shared" si="28"/>
        <v>354</v>
      </c>
      <c r="AL463" s="828">
        <v>0.35</v>
      </c>
      <c r="AM463" s="831" t="s">
        <v>265</v>
      </c>
      <c r="AN463" s="694" t="s">
        <v>1125</v>
      </c>
      <c r="AO463" s="694" t="s">
        <v>1126</v>
      </c>
      <c r="AP463" s="694" t="s">
        <v>1127</v>
      </c>
      <c r="AQ463" s="366" t="s">
        <v>1128</v>
      </c>
    </row>
    <row r="464" spans="1:43" ht="45" customHeight="1" thickBot="1" x14ac:dyDescent="0.3">
      <c r="A464" s="1154"/>
      <c r="B464" s="1077"/>
      <c r="C464" s="1145"/>
      <c r="D464" s="1145"/>
      <c r="E464" s="1145"/>
      <c r="F464" s="1145"/>
      <c r="G464" s="1145"/>
      <c r="H464" s="1145"/>
      <c r="I464" s="1145"/>
      <c r="J464" s="1145"/>
      <c r="K464" s="1145"/>
      <c r="L464" s="1145"/>
      <c r="M464" s="1145"/>
      <c r="N464" s="1104"/>
      <c r="O464" s="1077"/>
      <c r="P464" s="1077"/>
      <c r="Q464" s="1526"/>
      <c r="R464" s="1074"/>
      <c r="S464" s="1077"/>
      <c r="T464" s="1285"/>
      <c r="U464" s="1168"/>
      <c r="V464" s="1171"/>
      <c r="W464" s="1174"/>
      <c r="X464" s="1077"/>
      <c r="Y464" s="1077"/>
      <c r="Z464" s="1180"/>
      <c r="AA464" s="1283"/>
      <c r="AB464" s="1186"/>
      <c r="AC464" s="1189"/>
      <c r="AD464" s="1539"/>
      <c r="AE464" s="1092"/>
      <c r="AF464" s="663" t="s">
        <v>2639</v>
      </c>
      <c r="AG464" s="298" t="s">
        <v>49</v>
      </c>
      <c r="AH464" s="116" t="s">
        <v>1130</v>
      </c>
      <c r="AI464" s="823">
        <v>43831</v>
      </c>
      <c r="AJ464" s="823">
        <v>44185</v>
      </c>
      <c r="AK464" s="826">
        <f t="shared" si="28"/>
        <v>354</v>
      </c>
      <c r="AL464" s="829">
        <v>0.3</v>
      </c>
      <c r="AM464" s="832" t="s">
        <v>265</v>
      </c>
      <c r="AN464" s="695" t="s">
        <v>1125</v>
      </c>
      <c r="AO464" s="695" t="s">
        <v>1126</v>
      </c>
      <c r="AP464" s="695" t="s">
        <v>1127</v>
      </c>
      <c r="AQ464" s="365" t="s">
        <v>1128</v>
      </c>
    </row>
    <row r="465" spans="1:43" ht="48.75" customHeight="1" thickTop="1" x14ac:dyDescent="0.25">
      <c r="A465" s="1532" t="s">
        <v>768</v>
      </c>
      <c r="B465" s="1102"/>
      <c r="C465" s="1102" t="s">
        <v>769</v>
      </c>
      <c r="D465" s="1102" t="s">
        <v>466</v>
      </c>
      <c r="E465" s="1102" t="s">
        <v>467</v>
      </c>
      <c r="F465" s="1102" t="s">
        <v>538</v>
      </c>
      <c r="G465" s="1102" t="s">
        <v>539</v>
      </c>
      <c r="H465" s="1102" t="s">
        <v>540</v>
      </c>
      <c r="I465" s="1102" t="s">
        <v>553</v>
      </c>
      <c r="J465" s="1102" t="s">
        <v>541</v>
      </c>
      <c r="K465" s="1102" t="s">
        <v>542</v>
      </c>
      <c r="L465" s="1102">
        <v>81</v>
      </c>
      <c r="M465" s="1102" t="s">
        <v>30</v>
      </c>
      <c r="N465" s="1102" t="s">
        <v>1119</v>
      </c>
      <c r="O465" s="1368" t="s">
        <v>1120</v>
      </c>
      <c r="P465" s="1368" t="s">
        <v>1049</v>
      </c>
      <c r="Q465" s="1169" t="s">
        <v>1121</v>
      </c>
      <c r="R465" s="1368">
        <v>100</v>
      </c>
      <c r="S465" s="1368" t="s">
        <v>30</v>
      </c>
      <c r="T465" s="1535" t="s">
        <v>1131</v>
      </c>
      <c r="U465" s="1166" t="s">
        <v>26</v>
      </c>
      <c r="V465" s="1298" t="s">
        <v>1132</v>
      </c>
      <c r="W465" s="1172">
        <v>0.1</v>
      </c>
      <c r="X465" s="1454">
        <v>1</v>
      </c>
      <c r="Y465" s="1075" t="s">
        <v>30</v>
      </c>
      <c r="Z465" s="1178" t="s">
        <v>246</v>
      </c>
      <c r="AA465" s="1282"/>
      <c r="AB465" s="1184"/>
      <c r="AC465" s="1187" t="s">
        <v>526</v>
      </c>
      <c r="AD465" s="1538" t="s">
        <v>1133</v>
      </c>
      <c r="AE465" s="1090" t="s">
        <v>777</v>
      </c>
      <c r="AF465" s="881" t="s">
        <v>2640</v>
      </c>
      <c r="AG465" s="296" t="s">
        <v>49</v>
      </c>
      <c r="AH465" s="118" t="s">
        <v>1134</v>
      </c>
      <c r="AI465" s="821">
        <v>43831</v>
      </c>
      <c r="AJ465" s="821">
        <v>44185</v>
      </c>
      <c r="AK465" s="824">
        <f t="shared" si="28"/>
        <v>354</v>
      </c>
      <c r="AL465" s="827">
        <v>0.35</v>
      </c>
      <c r="AM465" s="830" t="s">
        <v>265</v>
      </c>
      <c r="AN465" s="693" t="s">
        <v>1125</v>
      </c>
      <c r="AO465" s="693" t="s">
        <v>1126</v>
      </c>
      <c r="AP465" s="693" t="s">
        <v>1127</v>
      </c>
      <c r="AQ465" s="364" t="s">
        <v>1128</v>
      </c>
    </row>
    <row r="466" spans="1:43" ht="54.75" customHeight="1" x14ac:dyDescent="0.25">
      <c r="A466" s="1533"/>
      <c r="B466" s="1103"/>
      <c r="C466" s="1103"/>
      <c r="D466" s="1103"/>
      <c r="E466" s="1103"/>
      <c r="F466" s="1103"/>
      <c r="G466" s="1103"/>
      <c r="H466" s="1103"/>
      <c r="I466" s="1103"/>
      <c r="J466" s="1103"/>
      <c r="K466" s="1103"/>
      <c r="L466" s="1103"/>
      <c r="M466" s="1103"/>
      <c r="N466" s="1103"/>
      <c r="O466" s="1369"/>
      <c r="P466" s="1369"/>
      <c r="Q466" s="1170"/>
      <c r="R466" s="1369"/>
      <c r="S466" s="1369"/>
      <c r="T466" s="1536"/>
      <c r="U466" s="1167"/>
      <c r="V466" s="1299"/>
      <c r="W466" s="1173"/>
      <c r="X466" s="1076"/>
      <c r="Y466" s="1076"/>
      <c r="Z466" s="1179"/>
      <c r="AA466" s="1455"/>
      <c r="AB466" s="1185"/>
      <c r="AC466" s="1188"/>
      <c r="AD466" s="1542"/>
      <c r="AE466" s="1091"/>
      <c r="AF466" s="882" t="s">
        <v>2641</v>
      </c>
      <c r="AG466" s="297" t="s">
        <v>49</v>
      </c>
      <c r="AH466" s="132" t="s">
        <v>1135</v>
      </c>
      <c r="AI466" s="822">
        <v>43831</v>
      </c>
      <c r="AJ466" s="822">
        <v>44185</v>
      </c>
      <c r="AK466" s="825">
        <f t="shared" si="28"/>
        <v>354</v>
      </c>
      <c r="AL466" s="828">
        <v>0.35</v>
      </c>
      <c r="AM466" s="831" t="s">
        <v>265</v>
      </c>
      <c r="AN466" s="694" t="s">
        <v>1125</v>
      </c>
      <c r="AO466" s="694" t="s">
        <v>1126</v>
      </c>
      <c r="AP466" s="694" t="s">
        <v>1127</v>
      </c>
      <c r="AQ466" s="366" t="s">
        <v>1128</v>
      </c>
    </row>
    <row r="467" spans="1:43" ht="35.25" customHeight="1" thickBot="1" x14ac:dyDescent="0.3">
      <c r="A467" s="1534"/>
      <c r="B467" s="1104"/>
      <c r="C467" s="1104"/>
      <c r="D467" s="1104"/>
      <c r="E467" s="1104"/>
      <c r="F467" s="1104"/>
      <c r="G467" s="1104"/>
      <c r="H467" s="1104"/>
      <c r="I467" s="1104"/>
      <c r="J467" s="1104"/>
      <c r="K467" s="1104"/>
      <c r="L467" s="1104"/>
      <c r="M467" s="1104"/>
      <c r="N467" s="1104"/>
      <c r="O467" s="1370"/>
      <c r="P467" s="1370"/>
      <c r="Q467" s="1171"/>
      <c r="R467" s="1370"/>
      <c r="S467" s="1370"/>
      <c r="T467" s="1537"/>
      <c r="U467" s="1168"/>
      <c r="V467" s="1300"/>
      <c r="W467" s="1174"/>
      <c r="X467" s="1077"/>
      <c r="Y467" s="1077"/>
      <c r="Z467" s="1180"/>
      <c r="AA467" s="1283"/>
      <c r="AB467" s="1186"/>
      <c r="AC467" s="1189"/>
      <c r="AD467" s="1539"/>
      <c r="AE467" s="1092"/>
      <c r="AF467" s="663" t="s">
        <v>2642</v>
      </c>
      <c r="AG467" s="298" t="s">
        <v>49</v>
      </c>
      <c r="AH467" s="737" t="s">
        <v>1136</v>
      </c>
      <c r="AI467" s="823">
        <v>43831</v>
      </c>
      <c r="AJ467" s="823">
        <v>44185</v>
      </c>
      <c r="AK467" s="826">
        <f t="shared" si="28"/>
        <v>354</v>
      </c>
      <c r="AL467" s="829">
        <v>0.3</v>
      </c>
      <c r="AM467" s="832" t="s">
        <v>265</v>
      </c>
      <c r="AN467" s="695" t="s">
        <v>1125</v>
      </c>
      <c r="AO467" s="695" t="s">
        <v>1126</v>
      </c>
      <c r="AP467" s="724" t="s">
        <v>1137</v>
      </c>
      <c r="AQ467" s="365" t="s">
        <v>1128</v>
      </c>
    </row>
    <row r="468" spans="1:43" ht="39" customHeight="1" thickTop="1" x14ac:dyDescent="0.25">
      <c r="A468" s="1152" t="s">
        <v>768</v>
      </c>
      <c r="B468" s="1075"/>
      <c r="C468" s="1143" t="s">
        <v>769</v>
      </c>
      <c r="D468" s="1143" t="s">
        <v>466</v>
      </c>
      <c r="E468" s="1143" t="s">
        <v>467</v>
      </c>
      <c r="F468" s="1143" t="s">
        <v>538</v>
      </c>
      <c r="G468" s="1143" t="s">
        <v>539</v>
      </c>
      <c r="H468" s="1143" t="s">
        <v>540</v>
      </c>
      <c r="I468" s="1143" t="s">
        <v>553</v>
      </c>
      <c r="J468" s="1143" t="s">
        <v>541</v>
      </c>
      <c r="K468" s="1143" t="s">
        <v>542</v>
      </c>
      <c r="L468" s="1143">
        <v>81</v>
      </c>
      <c r="M468" s="1143" t="s">
        <v>30</v>
      </c>
      <c r="N468" s="1102" t="s">
        <v>1119</v>
      </c>
      <c r="O468" s="1075" t="s">
        <v>1120</v>
      </c>
      <c r="P468" s="1075" t="s">
        <v>1049</v>
      </c>
      <c r="Q468" s="1524" t="s">
        <v>1121</v>
      </c>
      <c r="R468" s="1540">
        <v>100</v>
      </c>
      <c r="S468" s="1540" t="s">
        <v>30</v>
      </c>
      <c r="T468" s="1166" t="s">
        <v>1138</v>
      </c>
      <c r="U468" s="1166" t="s">
        <v>26</v>
      </c>
      <c r="V468" s="1169" t="s">
        <v>1139</v>
      </c>
      <c r="W468" s="1172">
        <v>0.1</v>
      </c>
      <c r="X468" s="1454">
        <v>1</v>
      </c>
      <c r="Y468" s="1075" t="s">
        <v>30</v>
      </c>
      <c r="Z468" s="1178" t="s">
        <v>246</v>
      </c>
      <c r="AA468" s="1282"/>
      <c r="AB468" s="1184"/>
      <c r="AC468" s="1187" t="s">
        <v>526</v>
      </c>
      <c r="AD468" s="1538" t="s">
        <v>1133</v>
      </c>
      <c r="AE468" s="1090" t="s">
        <v>777</v>
      </c>
      <c r="AF468" s="881" t="s">
        <v>2643</v>
      </c>
      <c r="AG468" s="296" t="s">
        <v>49</v>
      </c>
      <c r="AH468" s="118" t="s">
        <v>1140</v>
      </c>
      <c r="AI468" s="821">
        <v>43831</v>
      </c>
      <c r="AJ468" s="821">
        <v>44185</v>
      </c>
      <c r="AK468" s="824">
        <f t="shared" si="28"/>
        <v>354</v>
      </c>
      <c r="AL468" s="827">
        <v>0.5</v>
      </c>
      <c r="AM468" s="830" t="s">
        <v>265</v>
      </c>
      <c r="AN468" s="693" t="s">
        <v>1125</v>
      </c>
      <c r="AO468" s="693" t="s">
        <v>1126</v>
      </c>
      <c r="AP468" s="693" t="s">
        <v>1127</v>
      </c>
      <c r="AQ468" s="364" t="s">
        <v>1128</v>
      </c>
    </row>
    <row r="469" spans="1:43" ht="54" customHeight="1" thickBot="1" x14ac:dyDescent="0.3">
      <c r="A469" s="1154"/>
      <c r="B469" s="1077"/>
      <c r="C469" s="1145"/>
      <c r="D469" s="1145"/>
      <c r="E469" s="1145"/>
      <c r="F469" s="1145"/>
      <c r="G469" s="1145"/>
      <c r="H469" s="1145"/>
      <c r="I469" s="1145"/>
      <c r="J469" s="1145"/>
      <c r="K469" s="1145"/>
      <c r="L469" s="1145"/>
      <c r="M469" s="1145"/>
      <c r="N469" s="1104"/>
      <c r="O469" s="1077"/>
      <c r="P469" s="1077"/>
      <c r="Q469" s="1526"/>
      <c r="R469" s="1541"/>
      <c r="S469" s="1541"/>
      <c r="T469" s="1168"/>
      <c r="U469" s="1168"/>
      <c r="V469" s="1171"/>
      <c r="W469" s="1174"/>
      <c r="X469" s="1077"/>
      <c r="Y469" s="1077"/>
      <c r="Z469" s="1180"/>
      <c r="AA469" s="1283"/>
      <c r="AB469" s="1186"/>
      <c r="AC469" s="1189"/>
      <c r="AD469" s="1539"/>
      <c r="AE469" s="1092"/>
      <c r="AF469" s="664" t="s">
        <v>2644</v>
      </c>
      <c r="AG469" s="298" t="s">
        <v>49</v>
      </c>
      <c r="AH469" s="116" t="s">
        <v>1141</v>
      </c>
      <c r="AI469" s="823">
        <v>43831</v>
      </c>
      <c r="AJ469" s="823">
        <v>44185</v>
      </c>
      <c r="AK469" s="826">
        <f t="shared" si="28"/>
        <v>354</v>
      </c>
      <c r="AL469" s="829">
        <v>0.5</v>
      </c>
      <c r="AM469" s="832" t="s">
        <v>265</v>
      </c>
      <c r="AN469" s="695" t="s">
        <v>1125</v>
      </c>
      <c r="AO469" s="695" t="s">
        <v>1126</v>
      </c>
      <c r="AP469" s="724" t="s">
        <v>1137</v>
      </c>
      <c r="AQ469" s="365" t="s">
        <v>1128</v>
      </c>
    </row>
    <row r="470" spans="1:43" ht="55.5" thickTop="1" thickBot="1" x14ac:dyDescent="0.3">
      <c r="A470" s="260" t="s">
        <v>353</v>
      </c>
      <c r="B470" s="261"/>
      <c r="C470" s="262" t="s">
        <v>1142</v>
      </c>
      <c r="D470" s="262" t="s">
        <v>671</v>
      </c>
      <c r="E470" s="263" t="s">
        <v>1143</v>
      </c>
      <c r="F470" s="262" t="s">
        <v>1144</v>
      </c>
      <c r="G470" s="262" t="s">
        <v>1145</v>
      </c>
      <c r="H470" s="262" t="s">
        <v>978</v>
      </c>
      <c r="I470" s="263" t="s">
        <v>1146</v>
      </c>
      <c r="J470" s="262" t="s">
        <v>1147</v>
      </c>
      <c r="K470" s="262" t="s">
        <v>1148</v>
      </c>
      <c r="L470" s="262">
        <v>100</v>
      </c>
      <c r="M470" s="263" t="s">
        <v>30</v>
      </c>
      <c r="N470" s="172" t="s">
        <v>1149</v>
      </c>
      <c r="O470" s="261" t="s">
        <v>358</v>
      </c>
      <c r="P470" s="261" t="s">
        <v>1150</v>
      </c>
      <c r="Q470" s="282" t="s">
        <v>1151</v>
      </c>
      <c r="R470" s="266">
        <v>100</v>
      </c>
      <c r="S470" s="283" t="s">
        <v>30</v>
      </c>
      <c r="T470" s="1023" t="s">
        <v>1152</v>
      </c>
      <c r="U470" s="284" t="s">
        <v>26</v>
      </c>
      <c r="V470" s="268" t="s">
        <v>1153</v>
      </c>
      <c r="W470" s="285">
        <v>0.02</v>
      </c>
      <c r="X470" s="138">
        <v>1</v>
      </c>
      <c r="Y470" s="386" t="s">
        <v>245</v>
      </c>
      <c r="Z470" s="270" t="s">
        <v>246</v>
      </c>
      <c r="AA470" s="271"/>
      <c r="AB470" s="272"/>
      <c r="AC470" s="279" t="s">
        <v>526</v>
      </c>
      <c r="AD470" s="273" t="s">
        <v>369</v>
      </c>
      <c r="AE470" s="273" t="s">
        <v>370</v>
      </c>
      <c r="AF470" s="370" t="s">
        <v>2645</v>
      </c>
      <c r="AG470" s="267" t="s">
        <v>49</v>
      </c>
      <c r="AH470" s="752" t="s">
        <v>1154</v>
      </c>
      <c r="AI470" s="275">
        <v>43862</v>
      </c>
      <c r="AJ470" s="275">
        <v>43889</v>
      </c>
      <c r="AK470" s="276">
        <f>AJ470-AI470</f>
        <v>27</v>
      </c>
      <c r="AL470" s="277">
        <v>1</v>
      </c>
      <c r="AM470" s="278" t="s">
        <v>25</v>
      </c>
      <c r="AN470" s="734" t="s">
        <v>372</v>
      </c>
      <c r="AO470" s="752" t="s">
        <v>373</v>
      </c>
      <c r="AP470" s="734"/>
      <c r="AQ470" s="173"/>
    </row>
    <row r="471" spans="1:43" ht="55.5" thickTop="1" thickBot="1" x14ac:dyDescent="0.3">
      <c r="A471" s="90" t="s">
        <v>353</v>
      </c>
      <c r="B471" s="91"/>
      <c r="C471" s="92" t="s">
        <v>1142</v>
      </c>
      <c r="D471" s="92" t="s">
        <v>671</v>
      </c>
      <c r="E471" s="93" t="s">
        <v>1143</v>
      </c>
      <c r="F471" s="92" t="s">
        <v>1144</v>
      </c>
      <c r="G471" s="92" t="s">
        <v>1145</v>
      </c>
      <c r="H471" s="92" t="s">
        <v>978</v>
      </c>
      <c r="I471" s="93" t="s">
        <v>1146</v>
      </c>
      <c r="J471" s="92" t="s">
        <v>1147</v>
      </c>
      <c r="K471" s="92" t="s">
        <v>1148</v>
      </c>
      <c r="L471" s="92">
        <v>100</v>
      </c>
      <c r="M471" s="93" t="s">
        <v>30</v>
      </c>
      <c r="N471" s="94" t="s">
        <v>1149</v>
      </c>
      <c r="O471" s="91" t="s">
        <v>358</v>
      </c>
      <c r="P471" s="91" t="s">
        <v>1150</v>
      </c>
      <c r="Q471" s="95" t="s">
        <v>1151</v>
      </c>
      <c r="R471" s="96">
        <v>100</v>
      </c>
      <c r="S471" s="387" t="s">
        <v>30</v>
      </c>
      <c r="T471" s="1028" t="s">
        <v>1155</v>
      </c>
      <c r="U471" s="388" t="s">
        <v>26</v>
      </c>
      <c r="V471" s="99" t="s">
        <v>1156</v>
      </c>
      <c r="W471" s="389">
        <v>0.02</v>
      </c>
      <c r="X471" s="390">
        <v>4</v>
      </c>
      <c r="Y471" s="391" t="s">
        <v>245</v>
      </c>
      <c r="Z471" s="101" t="s">
        <v>246</v>
      </c>
      <c r="AA471" s="102"/>
      <c r="AB471" s="103"/>
      <c r="AC471" s="105" t="s">
        <v>526</v>
      </c>
      <c r="AD471" s="104" t="s">
        <v>369</v>
      </c>
      <c r="AE471" s="104" t="s">
        <v>370</v>
      </c>
      <c r="AF471" s="370" t="s">
        <v>2646</v>
      </c>
      <c r="AG471" s="98" t="s">
        <v>49</v>
      </c>
      <c r="AH471" s="105" t="s">
        <v>1157</v>
      </c>
      <c r="AI471" s="201">
        <v>43862</v>
      </c>
      <c r="AJ471" s="201">
        <v>44195</v>
      </c>
      <c r="AK471" s="2">
        <f t="shared" ref="AK471:AK509" si="29">AJ471-AI471</f>
        <v>333</v>
      </c>
      <c r="AL471" s="106">
        <v>1</v>
      </c>
      <c r="AM471" s="107" t="s">
        <v>25</v>
      </c>
      <c r="AN471" s="94" t="s">
        <v>372</v>
      </c>
      <c r="AO471" s="105" t="s">
        <v>373</v>
      </c>
      <c r="AP471" s="94"/>
      <c r="AQ471" s="235"/>
    </row>
    <row r="472" spans="1:43" ht="55.5" thickTop="1" thickBot="1" x14ac:dyDescent="0.3">
      <c r="A472" s="71" t="s">
        <v>353</v>
      </c>
      <c r="B472" s="72"/>
      <c r="C472" s="73" t="s">
        <v>1142</v>
      </c>
      <c r="D472" s="73" t="s">
        <v>671</v>
      </c>
      <c r="E472" s="74" t="s">
        <v>1143</v>
      </c>
      <c r="F472" s="73" t="s">
        <v>1144</v>
      </c>
      <c r="G472" s="73" t="s">
        <v>1145</v>
      </c>
      <c r="H472" s="73" t="s">
        <v>978</v>
      </c>
      <c r="I472" s="74" t="s">
        <v>1146</v>
      </c>
      <c r="J472" s="73" t="s">
        <v>1147</v>
      </c>
      <c r="K472" s="73" t="s">
        <v>1148</v>
      </c>
      <c r="L472" s="73">
        <v>100</v>
      </c>
      <c r="M472" s="74" t="s">
        <v>30</v>
      </c>
      <c r="N472" s="75" t="s">
        <v>1149</v>
      </c>
      <c r="O472" s="72" t="s">
        <v>358</v>
      </c>
      <c r="P472" s="72" t="s">
        <v>1150</v>
      </c>
      <c r="Q472" s="76" t="s">
        <v>1151</v>
      </c>
      <c r="R472" s="77">
        <v>100</v>
      </c>
      <c r="S472" s="289" t="s">
        <v>30</v>
      </c>
      <c r="T472" s="1024" t="s">
        <v>1158</v>
      </c>
      <c r="U472" s="290" t="s">
        <v>26</v>
      </c>
      <c r="V472" s="79" t="s">
        <v>1159</v>
      </c>
      <c r="W472" s="291">
        <v>0.02</v>
      </c>
      <c r="X472" s="390">
        <v>4</v>
      </c>
      <c r="Y472" s="392" t="s">
        <v>245</v>
      </c>
      <c r="Z472" s="81" t="s">
        <v>246</v>
      </c>
      <c r="AA472" s="82"/>
      <c r="AB472" s="83"/>
      <c r="AC472" s="85" t="s">
        <v>526</v>
      </c>
      <c r="AD472" s="84" t="s">
        <v>369</v>
      </c>
      <c r="AE472" s="84" t="s">
        <v>370</v>
      </c>
      <c r="AF472" s="370" t="s">
        <v>2647</v>
      </c>
      <c r="AG472" s="78" t="s">
        <v>49</v>
      </c>
      <c r="AH472" s="751" t="s">
        <v>1160</v>
      </c>
      <c r="AI472" s="295">
        <v>43862</v>
      </c>
      <c r="AJ472" s="295">
        <v>44195</v>
      </c>
      <c r="AK472" s="86">
        <f t="shared" si="29"/>
        <v>333</v>
      </c>
      <c r="AL472" s="87">
        <v>1</v>
      </c>
      <c r="AM472" s="88" t="s">
        <v>25</v>
      </c>
      <c r="AN472" s="733" t="s">
        <v>372</v>
      </c>
      <c r="AO472" s="751" t="s">
        <v>373</v>
      </c>
      <c r="AP472" s="733"/>
      <c r="AQ472" s="393"/>
    </row>
    <row r="473" spans="1:43" ht="84" customHeight="1" thickTop="1" thickBot="1" x14ac:dyDescent="0.3">
      <c r="A473" s="90" t="s">
        <v>353</v>
      </c>
      <c r="B473" s="91"/>
      <c r="C473" s="92" t="s">
        <v>1142</v>
      </c>
      <c r="D473" s="92" t="s">
        <v>671</v>
      </c>
      <c r="E473" s="93" t="s">
        <v>1143</v>
      </c>
      <c r="F473" s="92" t="s">
        <v>1144</v>
      </c>
      <c r="G473" s="92" t="s">
        <v>1145</v>
      </c>
      <c r="H473" s="92" t="s">
        <v>978</v>
      </c>
      <c r="I473" s="93" t="s">
        <v>1146</v>
      </c>
      <c r="J473" s="92" t="s">
        <v>1147</v>
      </c>
      <c r="K473" s="92" t="s">
        <v>1148</v>
      </c>
      <c r="L473" s="92">
        <v>100</v>
      </c>
      <c r="M473" s="93" t="s">
        <v>30</v>
      </c>
      <c r="N473" s="94" t="s">
        <v>1149</v>
      </c>
      <c r="O473" s="91" t="s">
        <v>358</v>
      </c>
      <c r="P473" s="91" t="s">
        <v>1150</v>
      </c>
      <c r="Q473" s="95" t="s">
        <v>1151</v>
      </c>
      <c r="R473" s="96">
        <v>100</v>
      </c>
      <c r="S473" s="91" t="s">
        <v>30</v>
      </c>
      <c r="T473" s="1014" t="s">
        <v>1161</v>
      </c>
      <c r="U473" s="98" t="s">
        <v>26</v>
      </c>
      <c r="V473" s="99" t="s">
        <v>1162</v>
      </c>
      <c r="W473" s="100">
        <v>0.02</v>
      </c>
      <c r="X473" s="91">
        <v>100</v>
      </c>
      <c r="Y473" s="91" t="s">
        <v>30</v>
      </c>
      <c r="Z473" s="101" t="s">
        <v>246</v>
      </c>
      <c r="AA473" s="102"/>
      <c r="AB473" s="103"/>
      <c r="AC473" s="105" t="s">
        <v>526</v>
      </c>
      <c r="AD473" s="104" t="s">
        <v>369</v>
      </c>
      <c r="AE473" s="104" t="s">
        <v>370</v>
      </c>
      <c r="AF473" s="370" t="s">
        <v>2648</v>
      </c>
      <c r="AG473" s="98" t="s">
        <v>49</v>
      </c>
      <c r="AH473" s="250" t="s">
        <v>1163</v>
      </c>
      <c r="AI473" s="251">
        <v>43922</v>
      </c>
      <c r="AJ473" s="251">
        <v>44195</v>
      </c>
      <c r="AK473" s="2">
        <f t="shared" si="29"/>
        <v>273</v>
      </c>
      <c r="AL473" s="106">
        <v>1</v>
      </c>
      <c r="AM473" s="107" t="s">
        <v>25</v>
      </c>
      <c r="AN473" s="94" t="s">
        <v>372</v>
      </c>
      <c r="AO473" s="105" t="s">
        <v>373</v>
      </c>
      <c r="AP473" s="94" t="s">
        <v>374</v>
      </c>
      <c r="AQ473" s="108" t="s">
        <v>495</v>
      </c>
    </row>
    <row r="474" spans="1:43" ht="61.5" customHeight="1" thickTop="1" thickBot="1" x14ac:dyDescent="0.3">
      <c r="A474" s="260" t="s">
        <v>353</v>
      </c>
      <c r="B474" s="261"/>
      <c r="C474" s="262" t="s">
        <v>1142</v>
      </c>
      <c r="D474" s="262" t="s">
        <v>671</v>
      </c>
      <c r="E474" s="263" t="s">
        <v>1143</v>
      </c>
      <c r="F474" s="262" t="s">
        <v>1144</v>
      </c>
      <c r="G474" s="262" t="s">
        <v>1145</v>
      </c>
      <c r="H474" s="262" t="s">
        <v>978</v>
      </c>
      <c r="I474" s="263" t="s">
        <v>1146</v>
      </c>
      <c r="J474" s="262" t="s">
        <v>1147</v>
      </c>
      <c r="K474" s="262" t="s">
        <v>1148</v>
      </c>
      <c r="L474" s="262">
        <v>100</v>
      </c>
      <c r="M474" s="263" t="s">
        <v>30</v>
      </c>
      <c r="N474" s="172" t="s">
        <v>1149</v>
      </c>
      <c r="O474" s="261" t="s">
        <v>358</v>
      </c>
      <c r="P474" s="261" t="s">
        <v>1164</v>
      </c>
      <c r="Q474" s="282" t="s">
        <v>1165</v>
      </c>
      <c r="R474" s="266">
        <v>100</v>
      </c>
      <c r="S474" s="283" t="s">
        <v>30</v>
      </c>
      <c r="T474" s="1023" t="s">
        <v>1166</v>
      </c>
      <c r="U474" s="284" t="s">
        <v>26</v>
      </c>
      <c r="V474" s="268" t="s">
        <v>1167</v>
      </c>
      <c r="W474" s="285">
        <v>0.02</v>
      </c>
      <c r="X474" s="138">
        <v>4</v>
      </c>
      <c r="Y474" s="386" t="s">
        <v>245</v>
      </c>
      <c r="Z474" s="270" t="s">
        <v>246</v>
      </c>
      <c r="AA474" s="271"/>
      <c r="AB474" s="272"/>
      <c r="AC474" s="279" t="s">
        <v>526</v>
      </c>
      <c r="AD474" s="273" t="s">
        <v>369</v>
      </c>
      <c r="AE474" s="273" t="s">
        <v>370</v>
      </c>
      <c r="AF474" s="370" t="s">
        <v>2649</v>
      </c>
      <c r="AG474" s="267" t="s">
        <v>49</v>
      </c>
      <c r="AH474" s="752" t="s">
        <v>1168</v>
      </c>
      <c r="AI474" s="394">
        <v>43862</v>
      </c>
      <c r="AJ474" s="394">
        <v>44165</v>
      </c>
      <c r="AK474" s="395">
        <f t="shared" si="29"/>
        <v>303</v>
      </c>
      <c r="AL474" s="277">
        <v>1</v>
      </c>
      <c r="AM474" s="278" t="s">
        <v>25</v>
      </c>
      <c r="AN474" s="734" t="s">
        <v>372</v>
      </c>
      <c r="AO474" s="752" t="s">
        <v>373</v>
      </c>
      <c r="AP474" s="734"/>
      <c r="AQ474" s="173"/>
    </row>
    <row r="475" spans="1:43" ht="81.75" customHeight="1" thickTop="1" thickBot="1" x14ac:dyDescent="0.3">
      <c r="A475" s="90" t="s">
        <v>353</v>
      </c>
      <c r="B475" s="91"/>
      <c r="C475" s="92" t="s">
        <v>1142</v>
      </c>
      <c r="D475" s="92" t="s">
        <v>671</v>
      </c>
      <c r="E475" s="93" t="s">
        <v>1143</v>
      </c>
      <c r="F475" s="92" t="s">
        <v>1144</v>
      </c>
      <c r="G475" s="92" t="s">
        <v>1145</v>
      </c>
      <c r="H475" s="92" t="s">
        <v>978</v>
      </c>
      <c r="I475" s="93" t="s">
        <v>1146</v>
      </c>
      <c r="J475" s="92" t="s">
        <v>1147</v>
      </c>
      <c r="K475" s="92" t="s">
        <v>1148</v>
      </c>
      <c r="L475" s="92">
        <v>100</v>
      </c>
      <c r="M475" s="93" t="s">
        <v>30</v>
      </c>
      <c r="N475" s="94" t="s">
        <v>1149</v>
      </c>
      <c r="O475" s="91" t="s">
        <v>358</v>
      </c>
      <c r="P475" s="91" t="s">
        <v>1169</v>
      </c>
      <c r="Q475" s="95" t="s">
        <v>1170</v>
      </c>
      <c r="R475" s="96">
        <v>100</v>
      </c>
      <c r="S475" s="387" t="s">
        <v>30</v>
      </c>
      <c r="T475" s="1028" t="s">
        <v>1171</v>
      </c>
      <c r="U475" s="388" t="s">
        <v>26</v>
      </c>
      <c r="V475" s="99" t="s">
        <v>1172</v>
      </c>
      <c r="W475" s="389">
        <v>0.02</v>
      </c>
      <c r="X475" s="390">
        <v>4</v>
      </c>
      <c r="Y475" s="391" t="s">
        <v>245</v>
      </c>
      <c r="Z475" s="101" t="s">
        <v>246</v>
      </c>
      <c r="AA475" s="102"/>
      <c r="AB475" s="103"/>
      <c r="AC475" s="105" t="s">
        <v>526</v>
      </c>
      <c r="AD475" s="104" t="s">
        <v>369</v>
      </c>
      <c r="AE475" s="104" t="s">
        <v>370</v>
      </c>
      <c r="AF475" s="370" t="s">
        <v>2650</v>
      </c>
      <c r="AG475" s="98" t="s">
        <v>49</v>
      </c>
      <c r="AH475" s="105" t="s">
        <v>1173</v>
      </c>
      <c r="AI475" s="396">
        <v>43862</v>
      </c>
      <c r="AJ475" s="396">
        <v>44165</v>
      </c>
      <c r="AK475" s="397">
        <f t="shared" si="29"/>
        <v>303</v>
      </c>
      <c r="AL475" s="106">
        <v>1</v>
      </c>
      <c r="AM475" s="107" t="s">
        <v>25</v>
      </c>
      <c r="AN475" s="94" t="s">
        <v>372</v>
      </c>
      <c r="AO475" s="105" t="s">
        <v>373</v>
      </c>
      <c r="AP475" s="94"/>
      <c r="AQ475" s="235"/>
    </row>
    <row r="476" spans="1:43" ht="55.5" thickTop="1" thickBot="1" x14ac:dyDescent="0.3">
      <c r="A476" s="90" t="s">
        <v>353</v>
      </c>
      <c r="B476" s="91"/>
      <c r="C476" s="92" t="s">
        <v>1142</v>
      </c>
      <c r="D476" s="92" t="s">
        <v>671</v>
      </c>
      <c r="E476" s="93" t="s">
        <v>1143</v>
      </c>
      <c r="F476" s="92" t="s">
        <v>1144</v>
      </c>
      <c r="G476" s="92" t="s">
        <v>1145</v>
      </c>
      <c r="H476" s="92" t="s">
        <v>978</v>
      </c>
      <c r="I476" s="93" t="s">
        <v>1146</v>
      </c>
      <c r="J476" s="92" t="s">
        <v>1147</v>
      </c>
      <c r="K476" s="92" t="s">
        <v>1148</v>
      </c>
      <c r="L476" s="92">
        <v>100</v>
      </c>
      <c r="M476" s="93" t="s">
        <v>30</v>
      </c>
      <c r="N476" s="94" t="s">
        <v>1149</v>
      </c>
      <c r="O476" s="91" t="s">
        <v>358</v>
      </c>
      <c r="P476" s="91" t="s">
        <v>1150</v>
      </c>
      <c r="Q476" s="95" t="s">
        <v>1151</v>
      </c>
      <c r="R476" s="96">
        <v>100</v>
      </c>
      <c r="S476" s="387" t="s">
        <v>30</v>
      </c>
      <c r="T476" s="1028" t="s">
        <v>1174</v>
      </c>
      <c r="U476" s="388" t="s">
        <v>26</v>
      </c>
      <c r="V476" s="99" t="s">
        <v>1175</v>
      </c>
      <c r="W476" s="389">
        <v>0.02</v>
      </c>
      <c r="X476" s="390">
        <v>12</v>
      </c>
      <c r="Y476" s="391" t="s">
        <v>245</v>
      </c>
      <c r="Z476" s="101" t="s">
        <v>246</v>
      </c>
      <c r="AA476" s="102"/>
      <c r="AB476" s="103"/>
      <c r="AC476" s="105" t="s">
        <v>526</v>
      </c>
      <c r="AD476" s="104" t="s">
        <v>369</v>
      </c>
      <c r="AE476" s="104" t="s">
        <v>370</v>
      </c>
      <c r="AF476" s="370" t="s">
        <v>2651</v>
      </c>
      <c r="AG476" s="98" t="s">
        <v>49</v>
      </c>
      <c r="AH476" s="105" t="s">
        <v>1176</v>
      </c>
      <c r="AI476" s="396">
        <v>43862</v>
      </c>
      <c r="AJ476" s="396">
        <v>44195</v>
      </c>
      <c r="AK476" s="397">
        <f t="shared" si="29"/>
        <v>333</v>
      </c>
      <c r="AL476" s="106">
        <v>1</v>
      </c>
      <c r="AM476" s="107" t="s">
        <v>25</v>
      </c>
      <c r="AN476" s="94" t="s">
        <v>372</v>
      </c>
      <c r="AO476" s="105" t="s">
        <v>373</v>
      </c>
      <c r="AP476" s="94"/>
      <c r="AQ476" s="235"/>
    </row>
    <row r="477" spans="1:43" ht="55.5" thickTop="1" thickBot="1" x14ac:dyDescent="0.3">
      <c r="A477" s="71" t="s">
        <v>353</v>
      </c>
      <c r="B477" s="72"/>
      <c r="C477" s="73" t="s">
        <v>1142</v>
      </c>
      <c r="D477" s="73" t="s">
        <v>671</v>
      </c>
      <c r="E477" s="74" t="s">
        <v>1143</v>
      </c>
      <c r="F477" s="73" t="s">
        <v>1144</v>
      </c>
      <c r="G477" s="73" t="s">
        <v>1145</v>
      </c>
      <c r="H477" s="73" t="s">
        <v>978</v>
      </c>
      <c r="I477" s="74" t="s">
        <v>1146</v>
      </c>
      <c r="J477" s="73" t="s">
        <v>1147</v>
      </c>
      <c r="K477" s="73" t="s">
        <v>1148</v>
      </c>
      <c r="L477" s="73">
        <v>100</v>
      </c>
      <c r="M477" s="74" t="s">
        <v>30</v>
      </c>
      <c r="N477" s="75" t="s">
        <v>1149</v>
      </c>
      <c r="O477" s="72" t="s">
        <v>358</v>
      </c>
      <c r="P477" s="72" t="s">
        <v>1150</v>
      </c>
      <c r="Q477" s="76" t="s">
        <v>1151</v>
      </c>
      <c r="R477" s="77">
        <v>100</v>
      </c>
      <c r="S477" s="289" t="s">
        <v>30</v>
      </c>
      <c r="T477" s="1024" t="s">
        <v>1177</v>
      </c>
      <c r="U477" s="290" t="s">
        <v>26</v>
      </c>
      <c r="V477" s="79" t="s">
        <v>1178</v>
      </c>
      <c r="W477" s="291">
        <v>0.02</v>
      </c>
      <c r="X477" s="390">
        <v>12</v>
      </c>
      <c r="Y477" s="392" t="s">
        <v>245</v>
      </c>
      <c r="Z477" s="81" t="s">
        <v>246</v>
      </c>
      <c r="AA477" s="82"/>
      <c r="AB477" s="83"/>
      <c r="AC477" s="85" t="s">
        <v>526</v>
      </c>
      <c r="AD477" s="84" t="s">
        <v>369</v>
      </c>
      <c r="AE477" s="84" t="s">
        <v>370</v>
      </c>
      <c r="AF477" s="370" t="s">
        <v>2652</v>
      </c>
      <c r="AG477" s="78" t="s">
        <v>49</v>
      </c>
      <c r="AH477" s="751" t="s">
        <v>1179</v>
      </c>
      <c r="AI477" s="398">
        <v>43831</v>
      </c>
      <c r="AJ477" s="398">
        <v>44165</v>
      </c>
      <c r="AK477" s="399">
        <f t="shared" si="29"/>
        <v>334</v>
      </c>
      <c r="AL477" s="87">
        <v>1</v>
      </c>
      <c r="AM477" s="88" t="s">
        <v>25</v>
      </c>
      <c r="AN477" s="733" t="s">
        <v>372</v>
      </c>
      <c r="AO477" s="751" t="s">
        <v>373</v>
      </c>
      <c r="AP477" s="733"/>
      <c r="AQ477" s="393"/>
    </row>
    <row r="478" spans="1:43" ht="51" customHeight="1" thickTop="1" x14ac:dyDescent="0.25">
      <c r="A478" s="1152" t="s">
        <v>353</v>
      </c>
      <c r="B478" s="1075"/>
      <c r="C478" s="1143" t="s">
        <v>1142</v>
      </c>
      <c r="D478" s="1143" t="s">
        <v>671</v>
      </c>
      <c r="E478" s="1143" t="s">
        <v>1143</v>
      </c>
      <c r="F478" s="1143" t="s">
        <v>1144</v>
      </c>
      <c r="G478" s="1143" t="s">
        <v>1145</v>
      </c>
      <c r="H478" s="1143" t="s">
        <v>978</v>
      </c>
      <c r="I478" s="1276" t="s">
        <v>1146</v>
      </c>
      <c r="J478" s="1143" t="s">
        <v>1147</v>
      </c>
      <c r="K478" s="1143" t="s">
        <v>1148</v>
      </c>
      <c r="L478" s="1143">
        <v>100</v>
      </c>
      <c r="M478" s="1143" t="s">
        <v>30</v>
      </c>
      <c r="N478" s="1102" t="s">
        <v>1149</v>
      </c>
      <c r="O478" s="1075" t="s">
        <v>358</v>
      </c>
      <c r="P478" s="1075" t="s">
        <v>1150</v>
      </c>
      <c r="Q478" s="1136" t="s">
        <v>1151</v>
      </c>
      <c r="R478" s="1072">
        <v>100</v>
      </c>
      <c r="S478" s="1075" t="s">
        <v>30</v>
      </c>
      <c r="T478" s="1331" t="s">
        <v>1180</v>
      </c>
      <c r="U478" s="1166" t="s">
        <v>26</v>
      </c>
      <c r="V478" s="1169" t="s">
        <v>1181</v>
      </c>
      <c r="W478" s="1172">
        <v>0.02</v>
      </c>
      <c r="X478" s="1075">
        <v>1</v>
      </c>
      <c r="Y478" s="1075" t="s">
        <v>245</v>
      </c>
      <c r="Z478" s="1178" t="s">
        <v>246</v>
      </c>
      <c r="AA478" s="1273"/>
      <c r="AB478" s="1341"/>
      <c r="AC478" s="1187" t="s">
        <v>526</v>
      </c>
      <c r="AD478" s="1155" t="s">
        <v>369</v>
      </c>
      <c r="AE478" s="1155" t="s">
        <v>370</v>
      </c>
      <c r="AF478" s="835" t="s">
        <v>2653</v>
      </c>
      <c r="AG478" s="713" t="s">
        <v>49</v>
      </c>
      <c r="AH478" s="725" t="s">
        <v>1182</v>
      </c>
      <c r="AI478" s="821">
        <v>43862</v>
      </c>
      <c r="AJ478" s="821">
        <v>43889</v>
      </c>
      <c r="AK478" s="824">
        <f t="shared" si="29"/>
        <v>27</v>
      </c>
      <c r="AL478" s="827">
        <v>0.5</v>
      </c>
      <c r="AM478" s="830" t="s">
        <v>25</v>
      </c>
      <c r="AN478" s="693" t="s">
        <v>372</v>
      </c>
      <c r="AO478" s="725" t="s">
        <v>373</v>
      </c>
      <c r="AP478" s="693"/>
      <c r="AQ478" s="119"/>
    </row>
    <row r="479" spans="1:43" ht="52.5" customHeight="1" thickBot="1" x14ac:dyDescent="0.3">
      <c r="A479" s="1154"/>
      <c r="B479" s="1077"/>
      <c r="C479" s="1145"/>
      <c r="D479" s="1145"/>
      <c r="E479" s="1145"/>
      <c r="F479" s="1145"/>
      <c r="G479" s="1145"/>
      <c r="H479" s="1145"/>
      <c r="I479" s="1278"/>
      <c r="J479" s="1145"/>
      <c r="K479" s="1145"/>
      <c r="L479" s="1145"/>
      <c r="M479" s="1145"/>
      <c r="N479" s="1104"/>
      <c r="O479" s="1077"/>
      <c r="P479" s="1077"/>
      <c r="Q479" s="1142"/>
      <c r="R479" s="1074"/>
      <c r="S479" s="1077"/>
      <c r="T479" s="1329"/>
      <c r="U479" s="1168"/>
      <c r="V479" s="1171"/>
      <c r="W479" s="1174"/>
      <c r="X479" s="1077"/>
      <c r="Y479" s="1077"/>
      <c r="Z479" s="1180"/>
      <c r="AA479" s="1275"/>
      <c r="AB479" s="1310"/>
      <c r="AC479" s="1189"/>
      <c r="AD479" s="1157"/>
      <c r="AE479" s="1157"/>
      <c r="AF479" s="836" t="s">
        <v>2654</v>
      </c>
      <c r="AG479" s="715" t="s">
        <v>49</v>
      </c>
      <c r="AH479" s="727" t="s">
        <v>1183</v>
      </c>
      <c r="AI479" s="823">
        <v>44075</v>
      </c>
      <c r="AJ479" s="823">
        <v>44195</v>
      </c>
      <c r="AK479" s="826">
        <f t="shared" si="29"/>
        <v>120</v>
      </c>
      <c r="AL479" s="829">
        <v>0.5</v>
      </c>
      <c r="AM479" s="832" t="s">
        <v>25</v>
      </c>
      <c r="AN479" s="695" t="s">
        <v>372</v>
      </c>
      <c r="AO479" s="727" t="s">
        <v>373</v>
      </c>
      <c r="AP479" s="695"/>
      <c r="AQ479" s="117"/>
    </row>
    <row r="480" spans="1:43" ht="46.5" customHeight="1" thickTop="1" x14ac:dyDescent="0.25">
      <c r="A480" s="1152" t="s">
        <v>353</v>
      </c>
      <c r="B480" s="1075"/>
      <c r="C480" s="1143" t="s">
        <v>1142</v>
      </c>
      <c r="D480" s="1143" t="s">
        <v>671</v>
      </c>
      <c r="E480" s="1143" t="s">
        <v>1143</v>
      </c>
      <c r="F480" s="1143" t="s">
        <v>1144</v>
      </c>
      <c r="G480" s="1143" t="s">
        <v>1145</v>
      </c>
      <c r="H480" s="1143" t="s">
        <v>978</v>
      </c>
      <c r="I480" s="1276" t="s">
        <v>1146</v>
      </c>
      <c r="J480" s="1143" t="s">
        <v>1147</v>
      </c>
      <c r="K480" s="1143" t="s">
        <v>1148</v>
      </c>
      <c r="L480" s="1143">
        <v>100</v>
      </c>
      <c r="M480" s="1143" t="s">
        <v>30</v>
      </c>
      <c r="N480" s="1102" t="s">
        <v>1149</v>
      </c>
      <c r="O480" s="1075" t="s">
        <v>358</v>
      </c>
      <c r="P480" s="1075" t="s">
        <v>1150</v>
      </c>
      <c r="Q480" s="1136" t="s">
        <v>1151</v>
      </c>
      <c r="R480" s="1072">
        <v>100</v>
      </c>
      <c r="S480" s="1075" t="s">
        <v>30</v>
      </c>
      <c r="T480" s="1331" t="s">
        <v>1184</v>
      </c>
      <c r="U480" s="1166" t="s">
        <v>26</v>
      </c>
      <c r="V480" s="1169" t="s">
        <v>1185</v>
      </c>
      <c r="W480" s="1172">
        <v>0.02</v>
      </c>
      <c r="X480" s="1075">
        <v>2</v>
      </c>
      <c r="Y480" s="1075" t="s">
        <v>245</v>
      </c>
      <c r="Z480" s="1178" t="s">
        <v>246</v>
      </c>
      <c r="AA480" s="1273"/>
      <c r="AB480" s="1341"/>
      <c r="AC480" s="1187" t="s">
        <v>526</v>
      </c>
      <c r="AD480" s="1155" t="s">
        <v>369</v>
      </c>
      <c r="AE480" s="1155" t="s">
        <v>370</v>
      </c>
      <c r="AF480" s="835" t="s">
        <v>2655</v>
      </c>
      <c r="AG480" s="713" t="s">
        <v>49</v>
      </c>
      <c r="AH480" s="725" t="s">
        <v>1186</v>
      </c>
      <c r="AI480" s="821">
        <v>43862</v>
      </c>
      <c r="AJ480" s="821">
        <v>44195</v>
      </c>
      <c r="AK480" s="824">
        <f t="shared" si="29"/>
        <v>333</v>
      </c>
      <c r="AL480" s="827">
        <v>0.5</v>
      </c>
      <c r="AM480" s="830" t="s">
        <v>25</v>
      </c>
      <c r="AN480" s="693" t="s">
        <v>372</v>
      </c>
      <c r="AO480" s="725" t="s">
        <v>373</v>
      </c>
      <c r="AP480" s="693"/>
      <c r="AQ480" s="119"/>
    </row>
    <row r="481" spans="1:43" ht="51" customHeight="1" thickBot="1" x14ac:dyDescent="0.3">
      <c r="A481" s="1154"/>
      <c r="B481" s="1077"/>
      <c r="C481" s="1145"/>
      <c r="D481" s="1145"/>
      <c r="E481" s="1145"/>
      <c r="F481" s="1145"/>
      <c r="G481" s="1145"/>
      <c r="H481" s="1145"/>
      <c r="I481" s="1278"/>
      <c r="J481" s="1145"/>
      <c r="K481" s="1145"/>
      <c r="L481" s="1145"/>
      <c r="M481" s="1145"/>
      <c r="N481" s="1104"/>
      <c r="O481" s="1077"/>
      <c r="P481" s="1077"/>
      <c r="Q481" s="1142"/>
      <c r="R481" s="1074"/>
      <c r="S481" s="1077"/>
      <c r="T481" s="1329"/>
      <c r="U481" s="1168"/>
      <c r="V481" s="1171"/>
      <c r="W481" s="1174"/>
      <c r="X481" s="1077"/>
      <c r="Y481" s="1077"/>
      <c r="Z481" s="1180"/>
      <c r="AA481" s="1275"/>
      <c r="AB481" s="1310"/>
      <c r="AC481" s="1189"/>
      <c r="AD481" s="1157"/>
      <c r="AE481" s="1157"/>
      <c r="AF481" s="836" t="s">
        <v>2656</v>
      </c>
      <c r="AG481" s="715" t="s">
        <v>49</v>
      </c>
      <c r="AH481" s="727" t="s">
        <v>1187</v>
      </c>
      <c r="AI481" s="823">
        <v>43862</v>
      </c>
      <c r="AJ481" s="823">
        <v>44195</v>
      </c>
      <c r="AK481" s="826">
        <f t="shared" si="29"/>
        <v>333</v>
      </c>
      <c r="AL481" s="829">
        <v>0.5</v>
      </c>
      <c r="AM481" s="832" t="s">
        <v>25</v>
      </c>
      <c r="AN481" s="695" t="s">
        <v>372</v>
      </c>
      <c r="AO481" s="727" t="s">
        <v>373</v>
      </c>
      <c r="AP481" s="695"/>
      <c r="AQ481" s="117"/>
    </row>
    <row r="482" spans="1:43" ht="55.5" customHeight="1" thickTop="1" x14ac:dyDescent="0.25">
      <c r="A482" s="1099" t="s">
        <v>343</v>
      </c>
      <c r="B482" s="1075"/>
      <c r="C482" s="1075" t="s">
        <v>1188</v>
      </c>
      <c r="D482" s="1075" t="s">
        <v>1189</v>
      </c>
      <c r="E482" s="1136" t="s">
        <v>1190</v>
      </c>
      <c r="F482" s="1075" t="s">
        <v>1191</v>
      </c>
      <c r="G482" s="1075" t="s">
        <v>1188</v>
      </c>
      <c r="H482" s="1075" t="s">
        <v>1192</v>
      </c>
      <c r="I482" s="1136" t="s">
        <v>1193</v>
      </c>
      <c r="J482" s="1075" t="s">
        <v>1194</v>
      </c>
      <c r="K482" s="1075" t="s">
        <v>1195</v>
      </c>
      <c r="L482" s="1075">
        <v>1</v>
      </c>
      <c r="M482" s="1075" t="s">
        <v>245</v>
      </c>
      <c r="N482" s="1102" t="s">
        <v>1196</v>
      </c>
      <c r="O482" s="1075" t="s">
        <v>1197</v>
      </c>
      <c r="P482" s="1075" t="s">
        <v>1198</v>
      </c>
      <c r="Q482" s="1136" t="s">
        <v>1211</v>
      </c>
      <c r="R482" s="1160">
        <v>1</v>
      </c>
      <c r="S482" s="1075" t="s">
        <v>245</v>
      </c>
      <c r="T482" s="1163" t="s">
        <v>1199</v>
      </c>
      <c r="U482" s="1166" t="s">
        <v>26</v>
      </c>
      <c r="V482" s="1169" t="s">
        <v>1200</v>
      </c>
      <c r="W482" s="1172">
        <v>0.03</v>
      </c>
      <c r="X482" s="1175">
        <v>1</v>
      </c>
      <c r="Y482" s="1075" t="s">
        <v>245</v>
      </c>
      <c r="Z482" s="1178" t="s">
        <v>246</v>
      </c>
      <c r="AA482" s="1181"/>
      <c r="AB482" s="1184"/>
      <c r="AC482" s="1187" t="s">
        <v>526</v>
      </c>
      <c r="AD482" s="1155" t="s">
        <v>1201</v>
      </c>
      <c r="AE482" s="1155" t="s">
        <v>1202</v>
      </c>
      <c r="AF482" s="835" t="s">
        <v>2657</v>
      </c>
      <c r="AG482" s="713" t="s">
        <v>49</v>
      </c>
      <c r="AH482" s="725" t="s">
        <v>1203</v>
      </c>
      <c r="AI482" s="821">
        <v>43891</v>
      </c>
      <c r="AJ482" s="821">
        <v>43951</v>
      </c>
      <c r="AK482" s="824">
        <f t="shared" si="29"/>
        <v>60</v>
      </c>
      <c r="AL482" s="827">
        <v>0.2</v>
      </c>
      <c r="AM482" s="830" t="s">
        <v>25</v>
      </c>
      <c r="AN482" s="725" t="s">
        <v>1204</v>
      </c>
      <c r="AO482" s="725" t="s">
        <v>1205</v>
      </c>
      <c r="AP482" s="725"/>
      <c r="AQ482" s="818"/>
    </row>
    <row r="483" spans="1:43" ht="63" customHeight="1" x14ac:dyDescent="0.25">
      <c r="A483" s="1100"/>
      <c r="B483" s="1076"/>
      <c r="C483" s="1076"/>
      <c r="D483" s="1076"/>
      <c r="E483" s="1137"/>
      <c r="F483" s="1076"/>
      <c r="G483" s="1076"/>
      <c r="H483" s="1076"/>
      <c r="I483" s="1137"/>
      <c r="J483" s="1076"/>
      <c r="K483" s="1076"/>
      <c r="L483" s="1076"/>
      <c r="M483" s="1076"/>
      <c r="N483" s="1103"/>
      <c r="O483" s="1076"/>
      <c r="P483" s="1076"/>
      <c r="Q483" s="1137"/>
      <c r="R483" s="1161"/>
      <c r="S483" s="1076"/>
      <c r="T483" s="1164"/>
      <c r="U483" s="1167"/>
      <c r="V483" s="1170"/>
      <c r="W483" s="1173"/>
      <c r="X483" s="1176"/>
      <c r="Y483" s="1076"/>
      <c r="Z483" s="1179"/>
      <c r="AA483" s="1182"/>
      <c r="AB483" s="1185"/>
      <c r="AC483" s="1188"/>
      <c r="AD483" s="1156"/>
      <c r="AE483" s="1156"/>
      <c r="AF483" s="910" t="s">
        <v>2658</v>
      </c>
      <c r="AG483" s="714" t="s">
        <v>49</v>
      </c>
      <c r="AH483" s="726" t="s">
        <v>1206</v>
      </c>
      <c r="AI483" s="822">
        <v>43952</v>
      </c>
      <c r="AJ483" s="822">
        <v>44119</v>
      </c>
      <c r="AK483" s="825">
        <f t="shared" si="29"/>
        <v>167</v>
      </c>
      <c r="AL483" s="828">
        <v>0.6</v>
      </c>
      <c r="AM483" s="831" t="s">
        <v>25</v>
      </c>
      <c r="AN483" s="726" t="s">
        <v>1204</v>
      </c>
      <c r="AO483" s="726" t="s">
        <v>1205</v>
      </c>
      <c r="AP483" s="726"/>
      <c r="AQ483" s="819"/>
    </row>
    <row r="484" spans="1:43" ht="64.5" customHeight="1" thickBot="1" x14ac:dyDescent="0.3">
      <c r="A484" s="1101"/>
      <c r="B484" s="1077"/>
      <c r="C484" s="1077"/>
      <c r="D484" s="1077"/>
      <c r="E484" s="1142"/>
      <c r="F484" s="1077"/>
      <c r="G484" s="1077"/>
      <c r="H484" s="1077"/>
      <c r="I484" s="1142"/>
      <c r="J484" s="1077"/>
      <c r="K484" s="1077"/>
      <c r="L484" s="1077"/>
      <c r="M484" s="1077"/>
      <c r="N484" s="1104"/>
      <c r="O484" s="1077"/>
      <c r="P484" s="1077"/>
      <c r="Q484" s="1142"/>
      <c r="R484" s="1162"/>
      <c r="S484" s="1077"/>
      <c r="T484" s="1165"/>
      <c r="U484" s="1168"/>
      <c r="V484" s="1171"/>
      <c r="W484" s="1174"/>
      <c r="X484" s="1177"/>
      <c r="Y484" s="1077"/>
      <c r="Z484" s="1180"/>
      <c r="AA484" s="1183"/>
      <c r="AB484" s="1186"/>
      <c r="AC484" s="1189"/>
      <c r="AD484" s="1157"/>
      <c r="AE484" s="1157"/>
      <c r="AF484" s="836" t="s">
        <v>2659</v>
      </c>
      <c r="AG484" s="715" t="s">
        <v>49</v>
      </c>
      <c r="AH484" s="727" t="s">
        <v>1207</v>
      </c>
      <c r="AI484" s="823">
        <v>44120</v>
      </c>
      <c r="AJ484" s="823">
        <v>44180</v>
      </c>
      <c r="AK484" s="826">
        <f t="shared" si="29"/>
        <v>60</v>
      </c>
      <c r="AL484" s="829">
        <v>0.2</v>
      </c>
      <c r="AM484" s="832" t="s">
        <v>25</v>
      </c>
      <c r="AN484" s="727" t="s">
        <v>1204</v>
      </c>
      <c r="AO484" s="727" t="s">
        <v>1205</v>
      </c>
      <c r="AP484" s="727"/>
      <c r="AQ484" s="820"/>
    </row>
    <row r="485" spans="1:43" ht="57" customHeight="1" thickTop="1" x14ac:dyDescent="0.25">
      <c r="A485" s="1099" t="s">
        <v>343</v>
      </c>
      <c r="B485" s="1075"/>
      <c r="C485" s="1075" t="s">
        <v>1188</v>
      </c>
      <c r="D485" s="1075" t="s">
        <v>1189</v>
      </c>
      <c r="E485" s="1136" t="s">
        <v>1190</v>
      </c>
      <c r="F485" s="1075" t="s">
        <v>1191</v>
      </c>
      <c r="G485" s="1075" t="s">
        <v>1188</v>
      </c>
      <c r="H485" s="1075" t="s">
        <v>1192</v>
      </c>
      <c r="I485" s="1136" t="s">
        <v>1193</v>
      </c>
      <c r="J485" s="1075" t="s">
        <v>1194</v>
      </c>
      <c r="K485" s="1075" t="s">
        <v>1195</v>
      </c>
      <c r="L485" s="1075">
        <v>11</v>
      </c>
      <c r="M485" s="1075" t="s">
        <v>245</v>
      </c>
      <c r="N485" s="1102" t="s">
        <v>1196</v>
      </c>
      <c r="O485" s="1075" t="s">
        <v>1197</v>
      </c>
      <c r="P485" s="1075" t="s">
        <v>1198</v>
      </c>
      <c r="Q485" s="1136" t="s">
        <v>1211</v>
      </c>
      <c r="R485" s="1160">
        <v>1</v>
      </c>
      <c r="S485" s="1075" t="s">
        <v>245</v>
      </c>
      <c r="T485" s="1163" t="s">
        <v>1208</v>
      </c>
      <c r="U485" s="1166" t="s">
        <v>26</v>
      </c>
      <c r="V485" s="1169" t="s">
        <v>1209</v>
      </c>
      <c r="W485" s="1172">
        <v>0.03</v>
      </c>
      <c r="X485" s="1175">
        <v>1</v>
      </c>
      <c r="Y485" s="1075" t="s">
        <v>245</v>
      </c>
      <c r="Z485" s="1178" t="s">
        <v>246</v>
      </c>
      <c r="AA485" s="1181"/>
      <c r="AB485" s="1184"/>
      <c r="AC485" s="1187" t="s">
        <v>526</v>
      </c>
      <c r="AD485" s="1155" t="s">
        <v>1201</v>
      </c>
      <c r="AE485" s="1155" t="s">
        <v>1202</v>
      </c>
      <c r="AF485" s="835" t="s">
        <v>2660</v>
      </c>
      <c r="AG485" s="713" t="s">
        <v>49</v>
      </c>
      <c r="AH485" s="725" t="s">
        <v>2076</v>
      </c>
      <c r="AI485" s="821">
        <v>43922</v>
      </c>
      <c r="AJ485" s="821">
        <v>44042</v>
      </c>
      <c r="AK485" s="824">
        <f t="shared" si="29"/>
        <v>120</v>
      </c>
      <c r="AL485" s="827">
        <v>0.2</v>
      </c>
      <c r="AM485" s="830" t="s">
        <v>265</v>
      </c>
      <c r="AN485" s="725" t="s">
        <v>1204</v>
      </c>
      <c r="AO485" s="725" t="s">
        <v>1205</v>
      </c>
      <c r="AP485" s="725"/>
      <c r="AQ485" s="818"/>
    </row>
    <row r="486" spans="1:43" ht="55.5" customHeight="1" x14ac:dyDescent="0.25">
      <c r="A486" s="1100"/>
      <c r="B486" s="1076"/>
      <c r="C486" s="1076"/>
      <c r="D486" s="1076"/>
      <c r="E486" s="1137"/>
      <c r="F486" s="1076"/>
      <c r="G486" s="1076"/>
      <c r="H486" s="1076"/>
      <c r="I486" s="1137"/>
      <c r="J486" s="1076"/>
      <c r="K486" s="1076"/>
      <c r="L486" s="1076"/>
      <c r="M486" s="1076"/>
      <c r="N486" s="1103"/>
      <c r="O486" s="1076"/>
      <c r="P486" s="1076"/>
      <c r="Q486" s="1137"/>
      <c r="R486" s="1161"/>
      <c r="S486" s="1076"/>
      <c r="T486" s="1164"/>
      <c r="U486" s="1167"/>
      <c r="V486" s="1170"/>
      <c r="W486" s="1173"/>
      <c r="X486" s="1176"/>
      <c r="Y486" s="1076"/>
      <c r="Z486" s="1179"/>
      <c r="AA486" s="1182"/>
      <c r="AB486" s="1185"/>
      <c r="AC486" s="1188"/>
      <c r="AD486" s="1156"/>
      <c r="AE486" s="1156"/>
      <c r="AF486" s="910" t="s">
        <v>2661</v>
      </c>
      <c r="AG486" s="714" t="s">
        <v>49</v>
      </c>
      <c r="AH486" s="726" t="s">
        <v>1210</v>
      </c>
      <c r="AI486" s="822">
        <v>44044</v>
      </c>
      <c r="AJ486" s="822">
        <v>44165</v>
      </c>
      <c r="AK486" s="825">
        <f t="shared" si="29"/>
        <v>121</v>
      </c>
      <c r="AL486" s="828">
        <v>0.6</v>
      </c>
      <c r="AM486" s="831" t="s">
        <v>25</v>
      </c>
      <c r="AN486" s="726" t="s">
        <v>1204</v>
      </c>
      <c r="AO486" s="726" t="s">
        <v>1205</v>
      </c>
      <c r="AP486" s="726"/>
      <c r="AQ486" s="819"/>
    </row>
    <row r="487" spans="1:43" ht="59.25" customHeight="1" thickBot="1" x14ac:dyDescent="0.3">
      <c r="A487" s="1101"/>
      <c r="B487" s="1077"/>
      <c r="C487" s="1077"/>
      <c r="D487" s="1077"/>
      <c r="E487" s="1142"/>
      <c r="F487" s="1077"/>
      <c r="G487" s="1077"/>
      <c r="H487" s="1077"/>
      <c r="I487" s="1142"/>
      <c r="J487" s="1077"/>
      <c r="K487" s="1077"/>
      <c r="L487" s="1077"/>
      <c r="M487" s="1077"/>
      <c r="N487" s="1104"/>
      <c r="O487" s="1077"/>
      <c r="P487" s="1077"/>
      <c r="Q487" s="1142"/>
      <c r="R487" s="1162"/>
      <c r="S487" s="1077"/>
      <c r="T487" s="1165"/>
      <c r="U487" s="1168"/>
      <c r="V487" s="1171"/>
      <c r="W487" s="1174"/>
      <c r="X487" s="1177"/>
      <c r="Y487" s="1077"/>
      <c r="Z487" s="1180"/>
      <c r="AA487" s="1183"/>
      <c r="AB487" s="1186"/>
      <c r="AC487" s="1189"/>
      <c r="AD487" s="1157"/>
      <c r="AE487" s="1157"/>
      <c r="AF487" s="836" t="s">
        <v>2662</v>
      </c>
      <c r="AG487" s="715" t="s">
        <v>49</v>
      </c>
      <c r="AH487" s="727" t="s">
        <v>2077</v>
      </c>
      <c r="AI487" s="823">
        <v>44166</v>
      </c>
      <c r="AJ487" s="823">
        <v>44180</v>
      </c>
      <c r="AK487" s="826">
        <f t="shared" si="29"/>
        <v>14</v>
      </c>
      <c r="AL487" s="829">
        <v>0.2</v>
      </c>
      <c r="AM487" s="832" t="s">
        <v>25</v>
      </c>
      <c r="AN487" s="727" t="s">
        <v>1204</v>
      </c>
      <c r="AO487" s="727" t="s">
        <v>1205</v>
      </c>
      <c r="AP487" s="727"/>
      <c r="AQ487" s="820"/>
    </row>
    <row r="488" spans="1:43" ht="56.25" customHeight="1" thickTop="1" x14ac:dyDescent="0.25">
      <c r="A488" s="1571" t="s">
        <v>353</v>
      </c>
      <c r="B488" s="1543"/>
      <c r="C488" s="1543" t="s">
        <v>1188</v>
      </c>
      <c r="D488" s="1543" t="s">
        <v>1189</v>
      </c>
      <c r="E488" s="1547" t="s">
        <v>1190</v>
      </c>
      <c r="F488" s="1543" t="s">
        <v>1191</v>
      </c>
      <c r="G488" s="1543" t="s">
        <v>1188</v>
      </c>
      <c r="H488" s="1543" t="s">
        <v>1192</v>
      </c>
      <c r="I488" s="1547" t="s">
        <v>1193</v>
      </c>
      <c r="J488" s="1543" t="s">
        <v>1194</v>
      </c>
      <c r="K488" s="1543" t="s">
        <v>1195</v>
      </c>
      <c r="L488" s="1543">
        <v>11</v>
      </c>
      <c r="M488" s="1543" t="s">
        <v>245</v>
      </c>
      <c r="N488" s="1545" t="s">
        <v>1196</v>
      </c>
      <c r="O488" s="1543" t="s">
        <v>1197</v>
      </c>
      <c r="P488" s="1543" t="s">
        <v>1198</v>
      </c>
      <c r="Q488" s="1547" t="s">
        <v>1211</v>
      </c>
      <c r="R488" s="1549">
        <v>1</v>
      </c>
      <c r="S488" s="1543" t="s">
        <v>245</v>
      </c>
      <c r="T488" s="1835">
        <v>291</v>
      </c>
      <c r="U488" s="1837" t="s">
        <v>26</v>
      </c>
      <c r="V488" s="1839" t="s">
        <v>1212</v>
      </c>
      <c r="W488" s="1558">
        <v>0.02</v>
      </c>
      <c r="X488" s="1351">
        <v>1</v>
      </c>
      <c r="Y488" s="1322" t="s">
        <v>245</v>
      </c>
      <c r="Z488" s="1562" t="s">
        <v>246</v>
      </c>
      <c r="AA488" s="1564"/>
      <c r="AB488" s="1554"/>
      <c r="AC488" s="1556" t="s">
        <v>526</v>
      </c>
      <c r="AD488" s="1566" t="s">
        <v>369</v>
      </c>
      <c r="AE488" s="1566" t="s">
        <v>370</v>
      </c>
      <c r="AF488" s="882" t="s">
        <v>2663</v>
      </c>
      <c r="AG488" s="400" t="s">
        <v>49</v>
      </c>
      <c r="AH488" s="761" t="s">
        <v>1213</v>
      </c>
      <c r="AI488" s="111">
        <v>43862</v>
      </c>
      <c r="AJ488" s="111">
        <v>43920</v>
      </c>
      <c r="AK488" s="112">
        <f t="shared" si="29"/>
        <v>58</v>
      </c>
      <c r="AL488" s="113">
        <v>0.25</v>
      </c>
      <c r="AM488" s="114" t="s">
        <v>25</v>
      </c>
      <c r="AN488" s="769" t="s">
        <v>372</v>
      </c>
      <c r="AO488" s="761" t="s">
        <v>373</v>
      </c>
      <c r="AP488" s="761"/>
      <c r="AQ488" s="401"/>
    </row>
    <row r="489" spans="1:43" ht="42" customHeight="1" x14ac:dyDescent="0.25">
      <c r="A489" s="1571"/>
      <c r="B489" s="1543"/>
      <c r="C489" s="1543"/>
      <c r="D489" s="1543"/>
      <c r="E489" s="1547"/>
      <c r="F489" s="1543"/>
      <c r="G489" s="1543"/>
      <c r="H489" s="1543"/>
      <c r="I489" s="1547"/>
      <c r="J489" s="1543"/>
      <c r="K489" s="1543"/>
      <c r="L489" s="1543"/>
      <c r="M489" s="1543"/>
      <c r="N489" s="1545"/>
      <c r="O489" s="1543"/>
      <c r="P489" s="1543"/>
      <c r="Q489" s="1547"/>
      <c r="R489" s="1549"/>
      <c r="S489" s="1543"/>
      <c r="T489" s="1835"/>
      <c r="U489" s="1837"/>
      <c r="V489" s="1839"/>
      <c r="W489" s="1558"/>
      <c r="X489" s="1351"/>
      <c r="Y489" s="1322"/>
      <c r="Z489" s="1562"/>
      <c r="AA489" s="1564"/>
      <c r="AB489" s="1554"/>
      <c r="AC489" s="1556"/>
      <c r="AD489" s="1566"/>
      <c r="AE489" s="1566"/>
      <c r="AF489" s="882" t="s">
        <v>2664</v>
      </c>
      <c r="AG489" s="402" t="s">
        <v>49</v>
      </c>
      <c r="AH489" s="726" t="s">
        <v>1214</v>
      </c>
      <c r="AI489" s="822">
        <v>43922</v>
      </c>
      <c r="AJ489" s="822">
        <v>44012</v>
      </c>
      <c r="AK489" s="825">
        <f t="shared" si="29"/>
        <v>90</v>
      </c>
      <c r="AL489" s="828">
        <v>0.25</v>
      </c>
      <c r="AM489" s="831" t="s">
        <v>25</v>
      </c>
      <c r="AN489" s="694" t="s">
        <v>372</v>
      </c>
      <c r="AO489" s="726" t="s">
        <v>373</v>
      </c>
      <c r="AP489" s="726"/>
      <c r="AQ489" s="403"/>
    </row>
    <row r="490" spans="1:43" ht="39.75" customHeight="1" x14ac:dyDescent="0.25">
      <c r="A490" s="1571"/>
      <c r="B490" s="1543"/>
      <c r="C490" s="1543"/>
      <c r="D490" s="1543"/>
      <c r="E490" s="1547"/>
      <c r="F490" s="1543"/>
      <c r="G490" s="1543"/>
      <c r="H490" s="1543"/>
      <c r="I490" s="1547"/>
      <c r="J490" s="1543"/>
      <c r="K490" s="1543"/>
      <c r="L490" s="1543"/>
      <c r="M490" s="1543"/>
      <c r="N490" s="1545"/>
      <c r="O490" s="1543"/>
      <c r="P490" s="1543"/>
      <c r="Q490" s="1547"/>
      <c r="R490" s="1549"/>
      <c r="S490" s="1543"/>
      <c r="T490" s="1835"/>
      <c r="U490" s="1837"/>
      <c r="V490" s="1839"/>
      <c r="W490" s="1558"/>
      <c r="X490" s="1351"/>
      <c r="Y490" s="1322"/>
      <c r="Z490" s="1562"/>
      <c r="AA490" s="1564"/>
      <c r="AB490" s="1554"/>
      <c r="AC490" s="1556"/>
      <c r="AD490" s="1566"/>
      <c r="AE490" s="1566"/>
      <c r="AF490" s="882" t="s">
        <v>2665</v>
      </c>
      <c r="AG490" s="402" t="s">
        <v>49</v>
      </c>
      <c r="AH490" s="726" t="s">
        <v>1215</v>
      </c>
      <c r="AI490" s="822">
        <v>44013</v>
      </c>
      <c r="AJ490" s="822">
        <v>44104</v>
      </c>
      <c r="AK490" s="825">
        <f t="shared" si="29"/>
        <v>91</v>
      </c>
      <c r="AL490" s="828">
        <v>0.25</v>
      </c>
      <c r="AM490" s="831" t="s">
        <v>25</v>
      </c>
      <c r="AN490" s="694" t="s">
        <v>372</v>
      </c>
      <c r="AO490" s="726" t="s">
        <v>373</v>
      </c>
      <c r="AP490" s="794"/>
      <c r="AQ490" s="404"/>
    </row>
    <row r="491" spans="1:43" ht="42.75" customHeight="1" thickBot="1" x14ac:dyDescent="0.3">
      <c r="A491" s="1572"/>
      <c r="B491" s="1544"/>
      <c r="C491" s="1544"/>
      <c r="D491" s="1544"/>
      <c r="E491" s="1548"/>
      <c r="F491" s="1544"/>
      <c r="G491" s="1544"/>
      <c r="H491" s="1544"/>
      <c r="I491" s="1548"/>
      <c r="J491" s="1544"/>
      <c r="K491" s="1544"/>
      <c r="L491" s="1544"/>
      <c r="M491" s="1544"/>
      <c r="N491" s="1546"/>
      <c r="O491" s="1544"/>
      <c r="P491" s="1544"/>
      <c r="Q491" s="1548"/>
      <c r="R491" s="1550"/>
      <c r="S491" s="1544"/>
      <c r="T491" s="1836"/>
      <c r="U491" s="1838"/>
      <c r="V491" s="1840"/>
      <c r="W491" s="1559"/>
      <c r="X491" s="1560"/>
      <c r="Y491" s="1561"/>
      <c r="Z491" s="1563"/>
      <c r="AA491" s="1565"/>
      <c r="AB491" s="1555"/>
      <c r="AC491" s="1557"/>
      <c r="AD491" s="1567"/>
      <c r="AE491" s="1567"/>
      <c r="AF491" s="879" t="s">
        <v>2666</v>
      </c>
      <c r="AG491" s="405" t="s">
        <v>49</v>
      </c>
      <c r="AH491" s="406" t="s">
        <v>1216</v>
      </c>
      <c r="AI491" s="407">
        <v>44105</v>
      </c>
      <c r="AJ491" s="407">
        <v>44195</v>
      </c>
      <c r="AK491" s="408">
        <f t="shared" si="29"/>
        <v>90</v>
      </c>
      <c r="AL491" s="409">
        <v>0.25</v>
      </c>
      <c r="AM491" s="410" t="s">
        <v>25</v>
      </c>
      <c r="AN491" s="411" t="s">
        <v>372</v>
      </c>
      <c r="AO491" s="406" t="s">
        <v>373</v>
      </c>
      <c r="AP491" s="406"/>
      <c r="AQ491" s="412"/>
    </row>
    <row r="492" spans="1:43" ht="45.75" customHeight="1" thickTop="1" x14ac:dyDescent="0.25">
      <c r="A492" s="1099" t="s">
        <v>353</v>
      </c>
      <c r="B492" s="1075"/>
      <c r="C492" s="1075" t="s">
        <v>1188</v>
      </c>
      <c r="D492" s="1075" t="s">
        <v>1189</v>
      </c>
      <c r="E492" s="1136" t="s">
        <v>1190</v>
      </c>
      <c r="F492" s="1075" t="s">
        <v>1191</v>
      </c>
      <c r="G492" s="1075" t="s">
        <v>1188</v>
      </c>
      <c r="H492" s="1075" t="s">
        <v>1192</v>
      </c>
      <c r="I492" s="1136" t="s">
        <v>1193</v>
      </c>
      <c r="J492" s="1075" t="s">
        <v>1194</v>
      </c>
      <c r="K492" s="1075" t="s">
        <v>1195</v>
      </c>
      <c r="L492" s="1075">
        <v>1</v>
      </c>
      <c r="M492" s="1075" t="s">
        <v>245</v>
      </c>
      <c r="N492" s="1102" t="s">
        <v>1196</v>
      </c>
      <c r="O492" s="1075" t="s">
        <v>1197</v>
      </c>
      <c r="P492" s="1075" t="s">
        <v>1198</v>
      </c>
      <c r="Q492" s="1136" t="s">
        <v>1211</v>
      </c>
      <c r="R492" s="1160">
        <v>1</v>
      </c>
      <c r="S492" s="1075" t="s">
        <v>245</v>
      </c>
      <c r="T492" s="1568">
        <v>292</v>
      </c>
      <c r="U492" s="1166" t="s">
        <v>26</v>
      </c>
      <c r="V492" s="1169" t="s">
        <v>1217</v>
      </c>
      <c r="W492" s="1172">
        <v>0.02</v>
      </c>
      <c r="X492" s="1072">
        <v>1</v>
      </c>
      <c r="Y492" s="1075" t="s">
        <v>245</v>
      </c>
      <c r="Z492" s="1178" t="s">
        <v>31</v>
      </c>
      <c r="AA492" s="1181"/>
      <c r="AB492" s="1551"/>
      <c r="AC492" s="1187" t="s">
        <v>526</v>
      </c>
      <c r="AD492" s="1155" t="s">
        <v>369</v>
      </c>
      <c r="AE492" s="1155" t="s">
        <v>370</v>
      </c>
      <c r="AF492" s="880" t="s">
        <v>2667</v>
      </c>
      <c r="AG492" s="40" t="s">
        <v>49</v>
      </c>
      <c r="AH492" s="725" t="s">
        <v>1218</v>
      </c>
      <c r="AI492" s="821">
        <v>43862</v>
      </c>
      <c r="AJ492" s="821">
        <v>44012</v>
      </c>
      <c r="AK492" s="824">
        <f t="shared" si="29"/>
        <v>150</v>
      </c>
      <c r="AL492" s="827">
        <v>0.33</v>
      </c>
      <c r="AM492" s="830" t="s">
        <v>25</v>
      </c>
      <c r="AN492" s="693" t="s">
        <v>372</v>
      </c>
      <c r="AO492" s="725" t="s">
        <v>373</v>
      </c>
      <c r="AP492" s="725"/>
      <c r="AQ492" s="42"/>
    </row>
    <row r="493" spans="1:43" ht="33" customHeight="1" x14ac:dyDescent="0.25">
      <c r="A493" s="1100"/>
      <c r="B493" s="1076"/>
      <c r="C493" s="1076"/>
      <c r="D493" s="1076"/>
      <c r="E493" s="1137"/>
      <c r="F493" s="1076"/>
      <c r="G493" s="1076"/>
      <c r="H493" s="1076"/>
      <c r="I493" s="1137"/>
      <c r="J493" s="1076"/>
      <c r="K493" s="1076"/>
      <c r="L493" s="1076"/>
      <c r="M493" s="1076"/>
      <c r="N493" s="1103"/>
      <c r="O493" s="1076"/>
      <c r="P493" s="1076"/>
      <c r="Q493" s="1137"/>
      <c r="R493" s="1161"/>
      <c r="S493" s="1076"/>
      <c r="T493" s="1569"/>
      <c r="U493" s="1167"/>
      <c r="V493" s="1170"/>
      <c r="W493" s="1173"/>
      <c r="X493" s="1073"/>
      <c r="Y493" s="1076"/>
      <c r="Z493" s="1179"/>
      <c r="AA493" s="1182"/>
      <c r="AB493" s="1552"/>
      <c r="AC493" s="1188"/>
      <c r="AD493" s="1156"/>
      <c r="AE493" s="1156"/>
      <c r="AF493" s="882" t="s">
        <v>2668</v>
      </c>
      <c r="AG493" s="43" t="s">
        <v>49</v>
      </c>
      <c r="AH493" s="726" t="s">
        <v>1219</v>
      </c>
      <c r="AI493" s="822">
        <v>43922</v>
      </c>
      <c r="AJ493" s="822">
        <v>44104</v>
      </c>
      <c r="AK493" s="825">
        <f t="shared" si="29"/>
        <v>182</v>
      </c>
      <c r="AL493" s="828">
        <v>0.33</v>
      </c>
      <c r="AM493" s="831" t="s">
        <v>25</v>
      </c>
      <c r="AN493" s="694" t="s">
        <v>372</v>
      </c>
      <c r="AO493" s="726" t="s">
        <v>373</v>
      </c>
      <c r="AP493" s="726"/>
      <c r="AQ493" s="44"/>
    </row>
    <row r="494" spans="1:43" ht="38.25" customHeight="1" thickBot="1" x14ac:dyDescent="0.3">
      <c r="A494" s="1101"/>
      <c r="B494" s="1077"/>
      <c r="C494" s="1077"/>
      <c r="D494" s="1077"/>
      <c r="E494" s="1142"/>
      <c r="F494" s="1077"/>
      <c r="G494" s="1077"/>
      <c r="H494" s="1077"/>
      <c r="I494" s="1142"/>
      <c r="J494" s="1077"/>
      <c r="K494" s="1077"/>
      <c r="L494" s="1077"/>
      <c r="M494" s="1077"/>
      <c r="N494" s="1104"/>
      <c r="O494" s="1077"/>
      <c r="P494" s="1077"/>
      <c r="Q494" s="1142"/>
      <c r="R494" s="1162"/>
      <c r="S494" s="1077"/>
      <c r="T494" s="1570"/>
      <c r="U494" s="1168"/>
      <c r="V494" s="1171"/>
      <c r="W494" s="1174"/>
      <c r="X494" s="1074"/>
      <c r="Y494" s="1077"/>
      <c r="Z494" s="1180"/>
      <c r="AA494" s="1183"/>
      <c r="AB494" s="1553"/>
      <c r="AC494" s="1189"/>
      <c r="AD494" s="1157"/>
      <c r="AE494" s="1157"/>
      <c r="AF494" s="664" t="s">
        <v>2669</v>
      </c>
      <c r="AG494" s="45" t="s">
        <v>49</v>
      </c>
      <c r="AH494" s="727" t="s">
        <v>1220</v>
      </c>
      <c r="AI494" s="823">
        <v>44075</v>
      </c>
      <c r="AJ494" s="823">
        <v>44195</v>
      </c>
      <c r="AK494" s="826">
        <f t="shared" si="29"/>
        <v>120</v>
      </c>
      <c r="AL494" s="829">
        <v>0.34</v>
      </c>
      <c r="AM494" s="832" t="s">
        <v>25</v>
      </c>
      <c r="AN494" s="695" t="s">
        <v>372</v>
      </c>
      <c r="AO494" s="727" t="s">
        <v>373</v>
      </c>
      <c r="AP494" s="727"/>
      <c r="AQ494" s="46"/>
    </row>
    <row r="495" spans="1:43" ht="54.75" customHeight="1" thickTop="1" x14ac:dyDescent="0.25">
      <c r="A495" s="1152" t="s">
        <v>1221</v>
      </c>
      <c r="B495" s="1075"/>
      <c r="C495" s="1143" t="s">
        <v>1222</v>
      </c>
      <c r="D495" s="1143" t="s">
        <v>1223</v>
      </c>
      <c r="E495" s="1143" t="s">
        <v>1224</v>
      </c>
      <c r="F495" s="1143" t="s">
        <v>1225</v>
      </c>
      <c r="G495" s="1143" t="s">
        <v>1222</v>
      </c>
      <c r="H495" s="1143" t="s">
        <v>1226</v>
      </c>
      <c r="I495" s="1143" t="s">
        <v>1227</v>
      </c>
      <c r="J495" s="1143" t="s">
        <v>1228</v>
      </c>
      <c r="K495" s="1143" t="s">
        <v>1229</v>
      </c>
      <c r="L495" s="1143">
        <v>80</v>
      </c>
      <c r="M495" s="1143" t="s">
        <v>30</v>
      </c>
      <c r="N495" s="1102" t="s">
        <v>1230</v>
      </c>
      <c r="O495" s="1075" t="s">
        <v>1231</v>
      </c>
      <c r="P495" s="1075" t="s">
        <v>1232</v>
      </c>
      <c r="Q495" s="1075" t="s">
        <v>1233</v>
      </c>
      <c r="R495" s="1072">
        <v>1</v>
      </c>
      <c r="S495" s="1075" t="s">
        <v>245</v>
      </c>
      <c r="T495" s="1163" t="s">
        <v>1234</v>
      </c>
      <c r="U495" s="1166" t="s">
        <v>26</v>
      </c>
      <c r="V495" s="1169" t="s">
        <v>1235</v>
      </c>
      <c r="W495" s="1172">
        <v>0.3</v>
      </c>
      <c r="X495" s="1160">
        <v>1</v>
      </c>
      <c r="Y495" s="1075" t="s">
        <v>245</v>
      </c>
      <c r="Z495" s="1178" t="s">
        <v>246</v>
      </c>
      <c r="AA495" s="1273"/>
      <c r="AB495" s="1573"/>
      <c r="AC495" s="1187" t="s">
        <v>526</v>
      </c>
      <c r="AD495" s="1508" t="s">
        <v>1236</v>
      </c>
      <c r="AE495" s="1155" t="s">
        <v>1237</v>
      </c>
      <c r="AF495" s="880" t="s">
        <v>2670</v>
      </c>
      <c r="AG495" s="40" t="s">
        <v>49</v>
      </c>
      <c r="AH495" s="413" t="s">
        <v>1238</v>
      </c>
      <c r="AI495" s="414">
        <v>43862</v>
      </c>
      <c r="AJ495" s="414">
        <v>44104</v>
      </c>
      <c r="AK495" s="824">
        <f t="shared" si="29"/>
        <v>242</v>
      </c>
      <c r="AL495" s="827">
        <v>0.5</v>
      </c>
      <c r="AM495" s="830" t="s">
        <v>25</v>
      </c>
      <c r="AN495" s="830" t="s">
        <v>1237</v>
      </c>
      <c r="AO495" s="830" t="s">
        <v>1236</v>
      </c>
      <c r="AP495" s="693"/>
      <c r="AQ495" s="119"/>
    </row>
    <row r="496" spans="1:43" ht="54" customHeight="1" thickBot="1" x14ac:dyDescent="0.3">
      <c r="A496" s="1153"/>
      <c r="B496" s="1076"/>
      <c r="C496" s="1144"/>
      <c r="D496" s="1144"/>
      <c r="E496" s="1144"/>
      <c r="F496" s="1144"/>
      <c r="G496" s="1144"/>
      <c r="H496" s="1144"/>
      <c r="I496" s="1144"/>
      <c r="J496" s="1144"/>
      <c r="K496" s="1144"/>
      <c r="L496" s="1144"/>
      <c r="M496" s="1144"/>
      <c r="N496" s="1103"/>
      <c r="O496" s="1076"/>
      <c r="P496" s="1076"/>
      <c r="Q496" s="1076"/>
      <c r="R496" s="1073"/>
      <c r="S496" s="1076"/>
      <c r="T496" s="1164"/>
      <c r="U496" s="1167"/>
      <c r="V496" s="1170"/>
      <c r="W496" s="1173"/>
      <c r="X496" s="1161"/>
      <c r="Y496" s="1076"/>
      <c r="Z496" s="1179"/>
      <c r="AA496" s="1274"/>
      <c r="AB496" s="1574"/>
      <c r="AC496" s="1188"/>
      <c r="AD496" s="1509"/>
      <c r="AE496" s="1156"/>
      <c r="AF496" s="882" t="s">
        <v>2671</v>
      </c>
      <c r="AG496" s="43" t="s">
        <v>49</v>
      </c>
      <c r="AH496" s="415" t="s">
        <v>1239</v>
      </c>
      <c r="AI496" s="416">
        <v>43862</v>
      </c>
      <c r="AJ496" s="416">
        <v>44012</v>
      </c>
      <c r="AK496" s="825">
        <f t="shared" si="29"/>
        <v>150</v>
      </c>
      <c r="AL496" s="828">
        <v>0.5</v>
      </c>
      <c r="AM496" s="831" t="s">
        <v>25</v>
      </c>
      <c r="AN496" s="831" t="s">
        <v>1237</v>
      </c>
      <c r="AO496" s="831" t="s">
        <v>1236</v>
      </c>
      <c r="AP496" s="694"/>
      <c r="AQ496" s="158"/>
    </row>
    <row r="497" spans="1:43" ht="41.25" thickTop="1" x14ac:dyDescent="0.25">
      <c r="A497" s="1152" t="s">
        <v>1221</v>
      </c>
      <c r="B497" s="1075"/>
      <c r="C497" s="1143" t="s">
        <v>1222</v>
      </c>
      <c r="D497" s="1143" t="s">
        <v>1223</v>
      </c>
      <c r="E497" s="1143" t="s">
        <v>1224</v>
      </c>
      <c r="F497" s="1143" t="s">
        <v>1225</v>
      </c>
      <c r="G497" s="1143" t="s">
        <v>1222</v>
      </c>
      <c r="H497" s="1143" t="s">
        <v>1226</v>
      </c>
      <c r="I497" s="1143" t="s">
        <v>1227</v>
      </c>
      <c r="J497" s="1143" t="s">
        <v>1228</v>
      </c>
      <c r="K497" s="1143" t="s">
        <v>1229</v>
      </c>
      <c r="L497" s="1143">
        <v>80</v>
      </c>
      <c r="M497" s="1143" t="s">
        <v>30</v>
      </c>
      <c r="N497" s="1102" t="s">
        <v>1248</v>
      </c>
      <c r="O497" s="1075" t="s">
        <v>1249</v>
      </c>
      <c r="P497" s="1075" t="s">
        <v>1250</v>
      </c>
      <c r="Q497" s="1075" t="s">
        <v>1251</v>
      </c>
      <c r="R497" s="1072">
        <v>25</v>
      </c>
      <c r="S497" s="1075" t="s">
        <v>30</v>
      </c>
      <c r="T497" s="1163" t="s">
        <v>1252</v>
      </c>
      <c r="U497" s="1166" t="s">
        <v>26</v>
      </c>
      <c r="V497" s="1169" t="s">
        <v>1253</v>
      </c>
      <c r="W497" s="1172">
        <v>0.2</v>
      </c>
      <c r="X497" s="1160">
        <v>1</v>
      </c>
      <c r="Y497" s="1075" t="s">
        <v>245</v>
      </c>
      <c r="Z497" s="1178" t="s">
        <v>246</v>
      </c>
      <c r="AA497" s="1273"/>
      <c r="AB497" s="1573"/>
      <c r="AC497" s="1576" t="s">
        <v>526</v>
      </c>
      <c r="AD497" s="1508" t="s">
        <v>1236</v>
      </c>
      <c r="AE497" s="1155" t="s">
        <v>1237</v>
      </c>
      <c r="AF497" s="880" t="s">
        <v>2672</v>
      </c>
      <c r="AG497" s="40" t="s">
        <v>49</v>
      </c>
      <c r="AH497" s="418" t="s">
        <v>1254</v>
      </c>
      <c r="AI497" s="821">
        <v>43862</v>
      </c>
      <c r="AJ497" s="821">
        <v>43920</v>
      </c>
      <c r="AK497" s="824">
        <f t="shared" si="29"/>
        <v>58</v>
      </c>
      <c r="AL497" s="827">
        <v>0.4</v>
      </c>
      <c r="AM497" s="830" t="s">
        <v>25</v>
      </c>
      <c r="AN497" s="830" t="s">
        <v>1255</v>
      </c>
      <c r="AO497" s="830" t="s">
        <v>1256</v>
      </c>
      <c r="AP497" s="693"/>
      <c r="AQ497" s="119"/>
    </row>
    <row r="498" spans="1:43" ht="40.5" x14ac:dyDescent="0.25">
      <c r="A498" s="1153"/>
      <c r="B498" s="1076"/>
      <c r="C498" s="1144"/>
      <c r="D498" s="1144"/>
      <c r="E498" s="1144"/>
      <c r="F498" s="1144"/>
      <c r="G498" s="1144"/>
      <c r="H498" s="1144"/>
      <c r="I498" s="1144"/>
      <c r="J498" s="1144"/>
      <c r="K498" s="1144"/>
      <c r="L498" s="1144"/>
      <c r="M498" s="1144"/>
      <c r="N498" s="1103"/>
      <c r="O498" s="1076"/>
      <c r="P498" s="1076"/>
      <c r="Q498" s="1076"/>
      <c r="R498" s="1073"/>
      <c r="S498" s="1076"/>
      <c r="T498" s="1164"/>
      <c r="U498" s="1167"/>
      <c r="V498" s="1170"/>
      <c r="W498" s="1173"/>
      <c r="X498" s="1161"/>
      <c r="Y498" s="1076"/>
      <c r="Z498" s="1179"/>
      <c r="AA498" s="1274"/>
      <c r="AB498" s="1574"/>
      <c r="AC498" s="1577"/>
      <c r="AD498" s="1509"/>
      <c r="AE498" s="1156"/>
      <c r="AF498" s="882" t="s">
        <v>2673</v>
      </c>
      <c r="AG498" s="43" t="s">
        <v>49</v>
      </c>
      <c r="AH498" s="419" t="s">
        <v>1257</v>
      </c>
      <c r="AI498" s="822">
        <v>43922</v>
      </c>
      <c r="AJ498" s="822">
        <v>44012</v>
      </c>
      <c r="AK498" s="825">
        <f t="shared" si="29"/>
        <v>90</v>
      </c>
      <c r="AL498" s="828">
        <v>0.25</v>
      </c>
      <c r="AM498" s="831" t="s">
        <v>25</v>
      </c>
      <c r="AN498" s="831" t="s">
        <v>1258</v>
      </c>
      <c r="AO498" s="831" t="s">
        <v>1256</v>
      </c>
      <c r="AP498" s="694"/>
      <c r="AQ498" s="158"/>
    </row>
    <row r="499" spans="1:43" ht="30.75" customHeight="1" x14ac:dyDescent="0.25">
      <c r="A499" s="1153"/>
      <c r="B499" s="1076"/>
      <c r="C499" s="1144"/>
      <c r="D499" s="1144"/>
      <c r="E499" s="1144"/>
      <c r="F499" s="1144"/>
      <c r="G499" s="1144"/>
      <c r="H499" s="1144"/>
      <c r="I499" s="1144"/>
      <c r="J499" s="1144"/>
      <c r="K499" s="1144"/>
      <c r="L499" s="1144"/>
      <c r="M499" s="1144"/>
      <c r="N499" s="1103"/>
      <c r="O499" s="1076"/>
      <c r="P499" s="1076"/>
      <c r="Q499" s="1076"/>
      <c r="R499" s="1073"/>
      <c r="S499" s="1076"/>
      <c r="T499" s="1164"/>
      <c r="U499" s="1167"/>
      <c r="V499" s="1170"/>
      <c r="W499" s="1173"/>
      <c r="X499" s="1161"/>
      <c r="Y499" s="1076"/>
      <c r="Z499" s="1179"/>
      <c r="AA499" s="1274"/>
      <c r="AB499" s="1574"/>
      <c r="AC499" s="1577"/>
      <c r="AD499" s="1509"/>
      <c r="AE499" s="1156"/>
      <c r="AF499" s="882" t="s">
        <v>2674</v>
      </c>
      <c r="AG499" s="43" t="s">
        <v>49</v>
      </c>
      <c r="AH499" s="415" t="s">
        <v>1259</v>
      </c>
      <c r="AI499" s="822">
        <v>44013</v>
      </c>
      <c r="AJ499" s="822">
        <v>44135</v>
      </c>
      <c r="AK499" s="825">
        <f t="shared" si="29"/>
        <v>122</v>
      </c>
      <c r="AL499" s="828">
        <v>0.25</v>
      </c>
      <c r="AM499" s="831" t="s">
        <v>25</v>
      </c>
      <c r="AN499" s="831" t="s">
        <v>1260</v>
      </c>
      <c r="AO499" s="831" t="s">
        <v>1256</v>
      </c>
      <c r="AP499" s="694"/>
      <c r="AQ499" s="158"/>
    </row>
    <row r="500" spans="1:43" ht="36" customHeight="1" thickBot="1" x14ac:dyDescent="0.3">
      <c r="A500" s="1154"/>
      <c r="B500" s="1077"/>
      <c r="C500" s="1145"/>
      <c r="D500" s="1145"/>
      <c r="E500" s="1145"/>
      <c r="F500" s="1145"/>
      <c r="G500" s="1145"/>
      <c r="H500" s="1145"/>
      <c r="I500" s="1145"/>
      <c r="J500" s="1145"/>
      <c r="K500" s="1145"/>
      <c r="L500" s="1145"/>
      <c r="M500" s="1145"/>
      <c r="N500" s="1104"/>
      <c r="O500" s="1077"/>
      <c r="P500" s="1077"/>
      <c r="Q500" s="1077"/>
      <c r="R500" s="1074"/>
      <c r="S500" s="1077"/>
      <c r="T500" s="1165"/>
      <c r="U500" s="1168"/>
      <c r="V500" s="1171"/>
      <c r="W500" s="1174"/>
      <c r="X500" s="1162"/>
      <c r="Y500" s="1077"/>
      <c r="Z500" s="1180"/>
      <c r="AA500" s="1275"/>
      <c r="AB500" s="1575"/>
      <c r="AC500" s="1578"/>
      <c r="AD500" s="1510"/>
      <c r="AE500" s="1157"/>
      <c r="AF500" s="664" t="s">
        <v>2675</v>
      </c>
      <c r="AG500" s="45" t="s">
        <v>49</v>
      </c>
      <c r="AH500" s="417" t="s">
        <v>1261</v>
      </c>
      <c r="AI500" s="823">
        <v>44136</v>
      </c>
      <c r="AJ500" s="823">
        <v>44165</v>
      </c>
      <c r="AK500" s="826">
        <f t="shared" si="29"/>
        <v>29</v>
      </c>
      <c r="AL500" s="829">
        <v>0.1</v>
      </c>
      <c r="AM500" s="832" t="s">
        <v>25</v>
      </c>
      <c r="AN500" s="832" t="s">
        <v>1260</v>
      </c>
      <c r="AO500" s="832" t="s">
        <v>1256</v>
      </c>
      <c r="AP500" s="695"/>
      <c r="AQ500" s="117"/>
    </row>
    <row r="501" spans="1:43" ht="69" thickTop="1" thickBot="1" x14ac:dyDescent="0.3">
      <c r="A501" s="90" t="s">
        <v>1221</v>
      </c>
      <c r="B501" s="91"/>
      <c r="C501" s="92" t="s">
        <v>1222</v>
      </c>
      <c r="D501" s="92" t="s">
        <v>1223</v>
      </c>
      <c r="E501" s="93" t="s">
        <v>1224</v>
      </c>
      <c r="F501" s="92" t="s">
        <v>1225</v>
      </c>
      <c r="G501" s="92" t="s">
        <v>1222</v>
      </c>
      <c r="H501" s="92" t="s">
        <v>1226</v>
      </c>
      <c r="I501" s="93" t="s">
        <v>1227</v>
      </c>
      <c r="J501" s="92" t="s">
        <v>1228</v>
      </c>
      <c r="K501" s="93" t="s">
        <v>1229</v>
      </c>
      <c r="L501" s="92">
        <v>80</v>
      </c>
      <c r="M501" s="93" t="s">
        <v>30</v>
      </c>
      <c r="N501" s="94" t="s">
        <v>1262</v>
      </c>
      <c r="O501" s="91" t="s">
        <v>1263</v>
      </c>
      <c r="P501" s="91" t="s">
        <v>1264</v>
      </c>
      <c r="Q501" s="95" t="s">
        <v>1265</v>
      </c>
      <c r="R501" s="96">
        <v>1</v>
      </c>
      <c r="S501" s="91" t="s">
        <v>245</v>
      </c>
      <c r="T501" s="1011" t="s">
        <v>1266</v>
      </c>
      <c r="U501" s="98" t="s">
        <v>26</v>
      </c>
      <c r="V501" s="95" t="s">
        <v>1267</v>
      </c>
      <c r="W501" s="100">
        <v>0.2</v>
      </c>
      <c r="X501" s="181">
        <v>1</v>
      </c>
      <c r="Y501" s="91" t="s">
        <v>245</v>
      </c>
      <c r="Z501" s="101" t="s">
        <v>246</v>
      </c>
      <c r="AA501" s="102"/>
      <c r="AB501" s="420"/>
      <c r="AC501" s="105" t="s">
        <v>526</v>
      </c>
      <c r="AD501" s="107" t="s">
        <v>1236</v>
      </c>
      <c r="AE501" s="104" t="s">
        <v>1237</v>
      </c>
      <c r="AF501" s="370" t="s">
        <v>2676</v>
      </c>
      <c r="AG501" s="98" t="s">
        <v>49</v>
      </c>
      <c r="AH501" s="417" t="s">
        <v>1268</v>
      </c>
      <c r="AI501" s="201">
        <v>44105</v>
      </c>
      <c r="AJ501" s="201">
        <v>44196</v>
      </c>
      <c r="AK501" s="2">
        <f t="shared" si="29"/>
        <v>91</v>
      </c>
      <c r="AL501" s="106">
        <v>1</v>
      </c>
      <c r="AM501" s="107" t="s">
        <v>25</v>
      </c>
      <c r="AN501" s="107" t="s">
        <v>1269</v>
      </c>
      <c r="AO501" s="94" t="s">
        <v>1245</v>
      </c>
      <c r="AP501" s="94"/>
      <c r="AQ501" s="235"/>
    </row>
    <row r="502" spans="1:43" ht="72.75" customHeight="1" thickTop="1" x14ac:dyDescent="0.25">
      <c r="A502" s="1152" t="s">
        <v>353</v>
      </c>
      <c r="B502" s="1075"/>
      <c r="C502" s="1143" t="s">
        <v>1222</v>
      </c>
      <c r="D502" s="1143" t="s">
        <v>1223</v>
      </c>
      <c r="E502" s="1143" t="s">
        <v>1224</v>
      </c>
      <c r="F502" s="1143" t="s">
        <v>1225</v>
      </c>
      <c r="G502" s="1143" t="s">
        <v>1222</v>
      </c>
      <c r="H502" s="1143" t="s">
        <v>1192</v>
      </c>
      <c r="I502" s="1276" t="s">
        <v>1227</v>
      </c>
      <c r="J502" s="1143" t="s">
        <v>1228</v>
      </c>
      <c r="K502" s="1143" t="s">
        <v>1229</v>
      </c>
      <c r="L502" s="1143">
        <v>78</v>
      </c>
      <c r="M502" s="1143" t="s">
        <v>30</v>
      </c>
      <c r="N502" s="1102" t="s">
        <v>1262</v>
      </c>
      <c r="O502" s="1075" t="s">
        <v>1263</v>
      </c>
      <c r="P502" s="1075" t="s">
        <v>1270</v>
      </c>
      <c r="Q502" s="1075" t="s">
        <v>1271</v>
      </c>
      <c r="R502" s="1072">
        <v>1</v>
      </c>
      <c r="S502" s="1075" t="s">
        <v>245</v>
      </c>
      <c r="T502" s="1331" t="s">
        <v>1272</v>
      </c>
      <c r="U502" s="1166" t="s">
        <v>26</v>
      </c>
      <c r="V502" s="1169" t="s">
        <v>1273</v>
      </c>
      <c r="W502" s="1172">
        <v>0.02</v>
      </c>
      <c r="X502" s="1075">
        <v>100</v>
      </c>
      <c r="Y502" s="1075" t="s">
        <v>30</v>
      </c>
      <c r="Z502" s="1178" t="s">
        <v>246</v>
      </c>
      <c r="AA502" s="1273"/>
      <c r="AB502" s="1341"/>
      <c r="AC502" s="1187" t="s">
        <v>526</v>
      </c>
      <c r="AD502" s="1155" t="s">
        <v>369</v>
      </c>
      <c r="AE502" s="1155" t="s">
        <v>1292</v>
      </c>
      <c r="AF502" s="880" t="s">
        <v>2677</v>
      </c>
      <c r="AG502" s="40" t="s">
        <v>49</v>
      </c>
      <c r="AH502" s="245" t="s">
        <v>1274</v>
      </c>
      <c r="AI502" s="130">
        <v>43832</v>
      </c>
      <c r="AJ502" s="130">
        <v>43921</v>
      </c>
      <c r="AK502" s="824">
        <f t="shared" si="29"/>
        <v>89</v>
      </c>
      <c r="AL502" s="827">
        <v>0.34</v>
      </c>
      <c r="AM502" s="830" t="s">
        <v>25</v>
      </c>
      <c r="AN502" s="693" t="s">
        <v>372</v>
      </c>
      <c r="AO502" s="725" t="s">
        <v>373</v>
      </c>
      <c r="AP502" s="693" t="s">
        <v>374</v>
      </c>
      <c r="AQ502" s="131" t="s">
        <v>495</v>
      </c>
    </row>
    <row r="503" spans="1:43" ht="68.25" customHeight="1" x14ac:dyDescent="0.25">
      <c r="A503" s="1153"/>
      <c r="B503" s="1076"/>
      <c r="C503" s="1144"/>
      <c r="D503" s="1144"/>
      <c r="E503" s="1144"/>
      <c r="F503" s="1144"/>
      <c r="G503" s="1144"/>
      <c r="H503" s="1144"/>
      <c r="I503" s="1277"/>
      <c r="J503" s="1144"/>
      <c r="K503" s="1144"/>
      <c r="L503" s="1144"/>
      <c r="M503" s="1144"/>
      <c r="N503" s="1103"/>
      <c r="O503" s="1076"/>
      <c r="P503" s="1076"/>
      <c r="Q503" s="1076"/>
      <c r="R503" s="1073"/>
      <c r="S503" s="1076"/>
      <c r="T503" s="1332"/>
      <c r="U503" s="1167"/>
      <c r="V503" s="1170"/>
      <c r="W503" s="1173"/>
      <c r="X503" s="1076"/>
      <c r="Y503" s="1076"/>
      <c r="Z503" s="1179"/>
      <c r="AA503" s="1274"/>
      <c r="AB503" s="1342"/>
      <c r="AC503" s="1188"/>
      <c r="AD503" s="1156"/>
      <c r="AE503" s="1156"/>
      <c r="AF503" s="882" t="s">
        <v>2678</v>
      </c>
      <c r="AG503" s="43" t="s">
        <v>49</v>
      </c>
      <c r="AH503" s="255" t="s">
        <v>1275</v>
      </c>
      <c r="AI503" s="133">
        <v>43832</v>
      </c>
      <c r="AJ503" s="133">
        <v>43921</v>
      </c>
      <c r="AK503" s="825">
        <f t="shared" si="29"/>
        <v>89</v>
      </c>
      <c r="AL503" s="828">
        <v>0.33</v>
      </c>
      <c r="AM503" s="831" t="s">
        <v>25</v>
      </c>
      <c r="AN503" s="694" t="s">
        <v>372</v>
      </c>
      <c r="AO503" s="726" t="s">
        <v>373</v>
      </c>
      <c r="AP503" s="694" t="s">
        <v>374</v>
      </c>
      <c r="AQ503" s="134" t="s">
        <v>495</v>
      </c>
    </row>
    <row r="504" spans="1:43" ht="80.25" customHeight="1" thickBot="1" x14ac:dyDescent="0.3">
      <c r="A504" s="1357"/>
      <c r="B504" s="1133"/>
      <c r="C504" s="1358"/>
      <c r="D504" s="1358"/>
      <c r="E504" s="1358"/>
      <c r="F504" s="1358"/>
      <c r="G504" s="1358"/>
      <c r="H504" s="1358"/>
      <c r="I504" s="1359"/>
      <c r="J504" s="1358"/>
      <c r="K504" s="1358"/>
      <c r="L504" s="1358"/>
      <c r="M504" s="1358"/>
      <c r="N504" s="1134"/>
      <c r="O504" s="1133"/>
      <c r="P504" s="1133"/>
      <c r="Q504" s="1133"/>
      <c r="R504" s="1135"/>
      <c r="S504" s="1133"/>
      <c r="T504" s="1360"/>
      <c r="U504" s="1363"/>
      <c r="V504" s="1364"/>
      <c r="W504" s="1365"/>
      <c r="X504" s="1133"/>
      <c r="Y504" s="1133"/>
      <c r="Z504" s="1366"/>
      <c r="AA504" s="1380"/>
      <c r="AB504" s="1355"/>
      <c r="AC504" s="1356"/>
      <c r="AD504" s="1361"/>
      <c r="AE504" s="1361"/>
      <c r="AF504" s="664" t="s">
        <v>2679</v>
      </c>
      <c r="AG504" s="121" t="s">
        <v>49</v>
      </c>
      <c r="AH504" s="256" t="s">
        <v>1276</v>
      </c>
      <c r="AI504" s="257">
        <v>43832</v>
      </c>
      <c r="AJ504" s="257">
        <v>43921</v>
      </c>
      <c r="AK504" s="124">
        <f t="shared" si="29"/>
        <v>89</v>
      </c>
      <c r="AL504" s="125">
        <v>0.33</v>
      </c>
      <c r="AM504" s="126" t="s">
        <v>25</v>
      </c>
      <c r="AN504" s="795" t="s">
        <v>372</v>
      </c>
      <c r="AO504" s="794" t="s">
        <v>373</v>
      </c>
      <c r="AP504" s="795" t="s">
        <v>374</v>
      </c>
      <c r="AQ504" s="258" t="s">
        <v>495</v>
      </c>
    </row>
    <row r="505" spans="1:43" ht="96.75" customHeight="1" thickTop="1" thickBot="1" x14ac:dyDescent="0.3">
      <c r="A505" s="71" t="s">
        <v>353</v>
      </c>
      <c r="B505" s="72"/>
      <c r="C505" s="73" t="s">
        <v>1222</v>
      </c>
      <c r="D505" s="73" t="s">
        <v>1223</v>
      </c>
      <c r="E505" s="74" t="s">
        <v>1224</v>
      </c>
      <c r="F505" s="73" t="s">
        <v>1225</v>
      </c>
      <c r="G505" s="73" t="s">
        <v>1222</v>
      </c>
      <c r="H505" s="73" t="s">
        <v>1192</v>
      </c>
      <c r="I505" s="74" t="s">
        <v>1227</v>
      </c>
      <c r="J505" s="73" t="s">
        <v>1228</v>
      </c>
      <c r="K505" s="73" t="s">
        <v>1229</v>
      </c>
      <c r="L505" s="73">
        <v>80</v>
      </c>
      <c r="M505" s="74" t="s">
        <v>30</v>
      </c>
      <c r="N505" s="75" t="s">
        <v>1262</v>
      </c>
      <c r="O505" s="72" t="s">
        <v>1263</v>
      </c>
      <c r="P505" s="72" t="s">
        <v>1270</v>
      </c>
      <c r="Q505" s="76" t="s">
        <v>1271</v>
      </c>
      <c r="R505" s="77">
        <v>1</v>
      </c>
      <c r="S505" s="72" t="s">
        <v>245</v>
      </c>
      <c r="T505" s="1013" t="s">
        <v>1277</v>
      </c>
      <c r="U505" s="744" t="s">
        <v>26</v>
      </c>
      <c r="V505" s="79" t="s">
        <v>1278</v>
      </c>
      <c r="W505" s="80">
        <v>0.02</v>
      </c>
      <c r="X505" s="72">
        <v>100</v>
      </c>
      <c r="Y505" s="72" t="s">
        <v>30</v>
      </c>
      <c r="Z505" s="81" t="s">
        <v>246</v>
      </c>
      <c r="AA505" s="82"/>
      <c r="AB505" s="83"/>
      <c r="AC505" s="85" t="s">
        <v>526</v>
      </c>
      <c r="AD505" s="84" t="s">
        <v>369</v>
      </c>
      <c r="AE505" s="84" t="s">
        <v>370</v>
      </c>
      <c r="AF505" s="370" t="s">
        <v>2680</v>
      </c>
      <c r="AG505" s="78" t="s">
        <v>49</v>
      </c>
      <c r="AH505" s="248" t="s">
        <v>1279</v>
      </c>
      <c r="AI505" s="988">
        <v>43832</v>
      </c>
      <c r="AJ505" s="988">
        <v>43921</v>
      </c>
      <c r="AK505" s="86">
        <f t="shared" si="29"/>
        <v>89</v>
      </c>
      <c r="AL505" s="87">
        <v>1</v>
      </c>
      <c r="AM505" s="88" t="s">
        <v>25</v>
      </c>
      <c r="AN505" s="733" t="s">
        <v>372</v>
      </c>
      <c r="AO505" s="751" t="s">
        <v>373</v>
      </c>
      <c r="AP505" s="733" t="s">
        <v>374</v>
      </c>
      <c r="AQ505" s="89" t="s">
        <v>495</v>
      </c>
    </row>
    <row r="506" spans="1:43" ht="100.5" customHeight="1" thickTop="1" thickBot="1" x14ac:dyDescent="0.3">
      <c r="A506" s="90" t="s">
        <v>353</v>
      </c>
      <c r="B506" s="91"/>
      <c r="C506" s="92" t="s">
        <v>1222</v>
      </c>
      <c r="D506" s="92" t="s">
        <v>1223</v>
      </c>
      <c r="E506" s="93" t="s">
        <v>1224</v>
      </c>
      <c r="F506" s="92" t="s">
        <v>1225</v>
      </c>
      <c r="G506" s="92" t="s">
        <v>1222</v>
      </c>
      <c r="H506" s="92" t="s">
        <v>1192</v>
      </c>
      <c r="I506" s="93" t="s">
        <v>1227</v>
      </c>
      <c r="J506" s="92" t="s">
        <v>1228</v>
      </c>
      <c r="K506" s="92" t="s">
        <v>1229</v>
      </c>
      <c r="L506" s="92">
        <v>80</v>
      </c>
      <c r="M506" s="93" t="s">
        <v>30</v>
      </c>
      <c r="N506" s="94" t="s">
        <v>1262</v>
      </c>
      <c r="O506" s="91" t="s">
        <v>1263</v>
      </c>
      <c r="P506" s="91" t="s">
        <v>1270</v>
      </c>
      <c r="Q506" s="95" t="s">
        <v>1271</v>
      </c>
      <c r="R506" s="96">
        <v>1</v>
      </c>
      <c r="S506" s="91" t="s">
        <v>245</v>
      </c>
      <c r="T506" s="1014" t="s">
        <v>1280</v>
      </c>
      <c r="U506" s="98" t="s">
        <v>26</v>
      </c>
      <c r="V506" s="99" t="s">
        <v>1281</v>
      </c>
      <c r="W506" s="100">
        <v>0.02</v>
      </c>
      <c r="X506" s="91">
        <v>100</v>
      </c>
      <c r="Y506" s="91" t="s">
        <v>30</v>
      </c>
      <c r="Z506" s="101" t="s">
        <v>246</v>
      </c>
      <c r="AA506" s="102"/>
      <c r="AB506" s="103"/>
      <c r="AC506" s="105" t="s">
        <v>526</v>
      </c>
      <c r="AD506" s="104" t="s">
        <v>369</v>
      </c>
      <c r="AE506" s="104" t="s">
        <v>370</v>
      </c>
      <c r="AF506" s="370" t="s">
        <v>2681</v>
      </c>
      <c r="AG506" s="98" t="s">
        <v>49</v>
      </c>
      <c r="AH506" s="250" t="s">
        <v>1282</v>
      </c>
      <c r="AI506" s="989">
        <v>43832</v>
      </c>
      <c r="AJ506" s="989">
        <v>43921</v>
      </c>
      <c r="AK506" s="2">
        <f t="shared" si="29"/>
        <v>89</v>
      </c>
      <c r="AL506" s="106">
        <v>1</v>
      </c>
      <c r="AM506" s="107" t="s">
        <v>25</v>
      </c>
      <c r="AN506" s="94" t="s">
        <v>372</v>
      </c>
      <c r="AO506" s="105" t="s">
        <v>373</v>
      </c>
      <c r="AP506" s="94" t="s">
        <v>374</v>
      </c>
      <c r="AQ506" s="108" t="s">
        <v>495</v>
      </c>
    </row>
    <row r="507" spans="1:43" ht="101.25" customHeight="1" thickTop="1" thickBot="1" x14ac:dyDescent="0.3">
      <c r="A507" s="90" t="s">
        <v>353</v>
      </c>
      <c r="B507" s="91"/>
      <c r="C507" s="92" t="s">
        <v>1222</v>
      </c>
      <c r="D507" s="92" t="s">
        <v>1223</v>
      </c>
      <c r="E507" s="93" t="s">
        <v>1224</v>
      </c>
      <c r="F507" s="92" t="s">
        <v>1225</v>
      </c>
      <c r="G507" s="92" t="s">
        <v>1222</v>
      </c>
      <c r="H507" s="92" t="s">
        <v>1192</v>
      </c>
      <c r="I507" s="93" t="s">
        <v>1227</v>
      </c>
      <c r="J507" s="92" t="s">
        <v>1228</v>
      </c>
      <c r="K507" s="92" t="s">
        <v>1229</v>
      </c>
      <c r="L507" s="92">
        <v>80</v>
      </c>
      <c r="M507" s="93" t="s">
        <v>30</v>
      </c>
      <c r="N507" s="94" t="s">
        <v>1262</v>
      </c>
      <c r="O507" s="91" t="s">
        <v>1263</v>
      </c>
      <c r="P507" s="91" t="s">
        <v>1270</v>
      </c>
      <c r="Q507" s="95" t="s">
        <v>1271</v>
      </c>
      <c r="R507" s="96">
        <v>1</v>
      </c>
      <c r="S507" s="91" t="s">
        <v>245</v>
      </c>
      <c r="T507" s="1014" t="s">
        <v>1283</v>
      </c>
      <c r="U507" s="98" t="s">
        <v>26</v>
      </c>
      <c r="V507" s="99" t="s">
        <v>1284</v>
      </c>
      <c r="W507" s="100">
        <v>0.02</v>
      </c>
      <c r="X507" s="91">
        <v>100</v>
      </c>
      <c r="Y507" s="91" t="s">
        <v>30</v>
      </c>
      <c r="Z507" s="101" t="s">
        <v>246</v>
      </c>
      <c r="AA507" s="102"/>
      <c r="AB507" s="103"/>
      <c r="AC507" s="105" t="s">
        <v>526</v>
      </c>
      <c r="AD507" s="104" t="s">
        <v>369</v>
      </c>
      <c r="AE507" s="104" t="s">
        <v>370</v>
      </c>
      <c r="AF507" s="370" t="s">
        <v>2682</v>
      </c>
      <c r="AG507" s="98" t="s">
        <v>49</v>
      </c>
      <c r="AH507" s="250" t="s">
        <v>1285</v>
      </c>
      <c r="AI507" s="989">
        <v>43843</v>
      </c>
      <c r="AJ507" s="989">
        <v>43890</v>
      </c>
      <c r="AK507" s="2">
        <f t="shared" si="29"/>
        <v>47</v>
      </c>
      <c r="AL507" s="106">
        <v>1</v>
      </c>
      <c r="AM507" s="107" t="s">
        <v>25</v>
      </c>
      <c r="AN507" s="94" t="s">
        <v>372</v>
      </c>
      <c r="AO507" s="105" t="s">
        <v>373</v>
      </c>
      <c r="AP507" s="94" t="s">
        <v>374</v>
      </c>
      <c r="AQ507" s="108" t="s">
        <v>495</v>
      </c>
    </row>
    <row r="508" spans="1:43" ht="99.75" customHeight="1" thickTop="1" thickBot="1" x14ac:dyDescent="0.3">
      <c r="A508" s="90" t="s">
        <v>353</v>
      </c>
      <c r="B508" s="91"/>
      <c r="C508" s="92" t="s">
        <v>1222</v>
      </c>
      <c r="D508" s="92" t="s">
        <v>1223</v>
      </c>
      <c r="E508" s="93" t="s">
        <v>1224</v>
      </c>
      <c r="F508" s="92" t="s">
        <v>1225</v>
      </c>
      <c r="G508" s="92" t="s">
        <v>1222</v>
      </c>
      <c r="H508" s="92" t="s">
        <v>1192</v>
      </c>
      <c r="I508" s="93" t="s">
        <v>1227</v>
      </c>
      <c r="J508" s="92" t="s">
        <v>1228</v>
      </c>
      <c r="K508" s="92" t="s">
        <v>1229</v>
      </c>
      <c r="L508" s="92">
        <v>80</v>
      </c>
      <c r="M508" s="93" t="s">
        <v>30</v>
      </c>
      <c r="N508" s="94" t="s">
        <v>1262</v>
      </c>
      <c r="O508" s="91" t="s">
        <v>1263</v>
      </c>
      <c r="P508" s="91" t="s">
        <v>1270</v>
      </c>
      <c r="Q508" s="95" t="s">
        <v>1271</v>
      </c>
      <c r="R508" s="96">
        <v>1</v>
      </c>
      <c r="S508" s="91" t="s">
        <v>245</v>
      </c>
      <c r="T508" s="1014" t="s">
        <v>1286</v>
      </c>
      <c r="U508" s="98" t="s">
        <v>26</v>
      </c>
      <c r="V508" s="99" t="s">
        <v>1287</v>
      </c>
      <c r="W508" s="100">
        <v>0.02</v>
      </c>
      <c r="X508" s="91">
        <v>100</v>
      </c>
      <c r="Y508" s="91" t="s">
        <v>30</v>
      </c>
      <c r="Z508" s="101" t="s">
        <v>246</v>
      </c>
      <c r="AA508" s="102"/>
      <c r="AB508" s="103"/>
      <c r="AC508" s="105" t="s">
        <v>526</v>
      </c>
      <c r="AD508" s="104" t="s">
        <v>369</v>
      </c>
      <c r="AE508" s="104" t="s">
        <v>370</v>
      </c>
      <c r="AF508" s="370" t="s">
        <v>2683</v>
      </c>
      <c r="AG508" s="98" t="s">
        <v>49</v>
      </c>
      <c r="AH508" s="250" t="s">
        <v>1288</v>
      </c>
      <c r="AI508" s="989">
        <v>43864</v>
      </c>
      <c r="AJ508" s="989">
        <v>43951</v>
      </c>
      <c r="AK508" s="2">
        <f t="shared" si="29"/>
        <v>87</v>
      </c>
      <c r="AL508" s="106">
        <v>1</v>
      </c>
      <c r="AM508" s="107" t="s">
        <v>25</v>
      </c>
      <c r="AN508" s="94" t="s">
        <v>372</v>
      </c>
      <c r="AO508" s="105" t="s">
        <v>373</v>
      </c>
      <c r="AP508" s="94" t="s">
        <v>374</v>
      </c>
      <c r="AQ508" s="108" t="s">
        <v>495</v>
      </c>
    </row>
    <row r="509" spans="1:43" ht="95.25" customHeight="1" thickTop="1" thickBot="1" x14ac:dyDescent="0.3">
      <c r="A509" s="90" t="s">
        <v>353</v>
      </c>
      <c r="B509" s="91"/>
      <c r="C509" s="92" t="s">
        <v>1222</v>
      </c>
      <c r="D509" s="92" t="s">
        <v>1223</v>
      </c>
      <c r="E509" s="93" t="s">
        <v>1224</v>
      </c>
      <c r="F509" s="92" t="s">
        <v>1225</v>
      </c>
      <c r="G509" s="92" t="s">
        <v>1222</v>
      </c>
      <c r="H509" s="92" t="s">
        <v>1192</v>
      </c>
      <c r="I509" s="93" t="s">
        <v>1227</v>
      </c>
      <c r="J509" s="92" t="s">
        <v>1228</v>
      </c>
      <c r="K509" s="92" t="s">
        <v>1229</v>
      </c>
      <c r="L509" s="92">
        <v>80</v>
      </c>
      <c r="M509" s="93" t="s">
        <v>30</v>
      </c>
      <c r="N509" s="94" t="s">
        <v>1262</v>
      </c>
      <c r="O509" s="91" t="s">
        <v>1263</v>
      </c>
      <c r="P509" s="91" t="s">
        <v>1270</v>
      </c>
      <c r="Q509" s="95" t="s">
        <v>1271</v>
      </c>
      <c r="R509" s="96">
        <v>1</v>
      </c>
      <c r="S509" s="91" t="s">
        <v>245</v>
      </c>
      <c r="T509" s="1014" t="s">
        <v>1289</v>
      </c>
      <c r="U509" s="98" t="s">
        <v>26</v>
      </c>
      <c r="V509" s="99" t="s">
        <v>1290</v>
      </c>
      <c r="W509" s="100">
        <v>0.02</v>
      </c>
      <c r="X509" s="91">
        <v>100</v>
      </c>
      <c r="Y509" s="91" t="s">
        <v>30</v>
      </c>
      <c r="Z509" s="101" t="s">
        <v>246</v>
      </c>
      <c r="AA509" s="102"/>
      <c r="AB509" s="103"/>
      <c r="AC509" s="105" t="s">
        <v>526</v>
      </c>
      <c r="AD509" s="104" t="s">
        <v>369</v>
      </c>
      <c r="AE509" s="104" t="s">
        <v>370</v>
      </c>
      <c r="AF509" s="370" t="s">
        <v>2684</v>
      </c>
      <c r="AG509" s="98" t="s">
        <v>49</v>
      </c>
      <c r="AH509" s="250" t="s">
        <v>1291</v>
      </c>
      <c r="AI509" s="989">
        <v>43864</v>
      </c>
      <c r="AJ509" s="989">
        <v>44165</v>
      </c>
      <c r="AK509" s="2">
        <f t="shared" si="29"/>
        <v>301</v>
      </c>
      <c r="AL509" s="106">
        <v>1</v>
      </c>
      <c r="AM509" s="107" t="s">
        <v>25</v>
      </c>
      <c r="AN509" s="94" t="s">
        <v>372</v>
      </c>
      <c r="AO509" s="105" t="s">
        <v>373</v>
      </c>
      <c r="AP509" s="94" t="s">
        <v>374</v>
      </c>
      <c r="AQ509" s="108" t="s">
        <v>495</v>
      </c>
    </row>
    <row r="510" spans="1:43" ht="65.25" customHeight="1" thickTop="1" x14ac:dyDescent="0.25">
      <c r="A510" s="1152" t="s">
        <v>1221</v>
      </c>
      <c r="B510" s="1075"/>
      <c r="C510" s="1143" t="s">
        <v>1222</v>
      </c>
      <c r="D510" s="1143" t="s">
        <v>1223</v>
      </c>
      <c r="E510" s="1143" t="s">
        <v>1224</v>
      </c>
      <c r="F510" s="1143" t="s">
        <v>1225</v>
      </c>
      <c r="G510" s="1143" t="s">
        <v>1222</v>
      </c>
      <c r="H510" s="1143" t="s">
        <v>1192</v>
      </c>
      <c r="I510" s="1276" t="s">
        <v>1227</v>
      </c>
      <c r="J510" s="1143" t="s">
        <v>1228</v>
      </c>
      <c r="K510" s="1143" t="s">
        <v>1229</v>
      </c>
      <c r="L510" s="1143">
        <v>78</v>
      </c>
      <c r="M510" s="1143" t="s">
        <v>30</v>
      </c>
      <c r="N510" s="1102" t="s">
        <v>1262</v>
      </c>
      <c r="O510" s="1075" t="s">
        <v>1263</v>
      </c>
      <c r="P510" s="1075" t="s">
        <v>1270</v>
      </c>
      <c r="Q510" s="1075" t="s">
        <v>1271</v>
      </c>
      <c r="R510" s="1072">
        <v>1</v>
      </c>
      <c r="S510" s="1075" t="s">
        <v>245</v>
      </c>
      <c r="T510" s="1331" t="s">
        <v>2020</v>
      </c>
      <c r="U510" s="1166" t="s">
        <v>26</v>
      </c>
      <c r="V510" s="1169" t="s">
        <v>2021</v>
      </c>
      <c r="W510" s="1172">
        <v>0.3</v>
      </c>
      <c r="X510" s="1075">
        <v>100</v>
      </c>
      <c r="Y510" s="1075" t="s">
        <v>30</v>
      </c>
      <c r="Z510" s="1178" t="s">
        <v>246</v>
      </c>
      <c r="AA510" s="1273"/>
      <c r="AB510" s="1341"/>
      <c r="AC510" s="1187" t="s">
        <v>527</v>
      </c>
      <c r="AD510" s="1841" t="s">
        <v>2022</v>
      </c>
      <c r="AE510" s="1844" t="s">
        <v>1237</v>
      </c>
      <c r="AF510" s="880" t="s">
        <v>2685</v>
      </c>
      <c r="AG510" s="884" t="s">
        <v>49</v>
      </c>
      <c r="AH510" s="972" t="s">
        <v>1240</v>
      </c>
      <c r="AI510" s="975">
        <v>43862</v>
      </c>
      <c r="AJ510" s="975">
        <v>44180</v>
      </c>
      <c r="AK510" s="635">
        <f>AJ510-AI510</f>
        <v>318</v>
      </c>
      <c r="AL510" s="976">
        <v>0.5</v>
      </c>
      <c r="AM510" s="977" t="s">
        <v>25</v>
      </c>
      <c r="AN510" s="977" t="s">
        <v>1241</v>
      </c>
      <c r="AO510" s="977" t="s">
        <v>1242</v>
      </c>
      <c r="AP510" s="977"/>
      <c r="AQ510" s="636"/>
    </row>
    <row r="511" spans="1:43" ht="71.25" customHeight="1" x14ac:dyDescent="0.25">
      <c r="A511" s="1153"/>
      <c r="B511" s="1076"/>
      <c r="C511" s="1144"/>
      <c r="D511" s="1144"/>
      <c r="E511" s="1144"/>
      <c r="F511" s="1144"/>
      <c r="G511" s="1144"/>
      <c r="H511" s="1144"/>
      <c r="I511" s="1277"/>
      <c r="J511" s="1144"/>
      <c r="K511" s="1144"/>
      <c r="L511" s="1144"/>
      <c r="M511" s="1144"/>
      <c r="N511" s="1103"/>
      <c r="O511" s="1076"/>
      <c r="P511" s="1076"/>
      <c r="Q511" s="1076"/>
      <c r="R511" s="1073"/>
      <c r="S511" s="1076"/>
      <c r="T511" s="1332"/>
      <c r="U511" s="1167"/>
      <c r="V511" s="1170"/>
      <c r="W511" s="1173"/>
      <c r="X511" s="1076"/>
      <c r="Y511" s="1076"/>
      <c r="Z511" s="1179"/>
      <c r="AA511" s="1274"/>
      <c r="AB511" s="1342"/>
      <c r="AC511" s="1188"/>
      <c r="AD511" s="1842"/>
      <c r="AE511" s="1845"/>
      <c r="AF511" s="882" t="s">
        <v>2686</v>
      </c>
      <c r="AG511" s="883" t="s">
        <v>49</v>
      </c>
      <c r="AH511" s="973" t="s">
        <v>1243</v>
      </c>
      <c r="AI511" s="978">
        <v>43952</v>
      </c>
      <c r="AJ511" s="978">
        <v>44196</v>
      </c>
      <c r="AK511" s="637">
        <f>AJ511-AI511</f>
        <v>244</v>
      </c>
      <c r="AL511" s="979">
        <v>0.4</v>
      </c>
      <c r="AM511" s="980" t="s">
        <v>25</v>
      </c>
      <c r="AN511" s="980" t="s">
        <v>1244</v>
      </c>
      <c r="AO511" s="980" t="s">
        <v>1245</v>
      </c>
      <c r="AP511" s="980"/>
      <c r="AQ511" s="638"/>
    </row>
    <row r="512" spans="1:43" ht="77.25" customHeight="1" thickBot="1" x14ac:dyDescent="0.3">
      <c r="A512" s="1357"/>
      <c r="B512" s="1133"/>
      <c r="C512" s="1358"/>
      <c r="D512" s="1358"/>
      <c r="E512" s="1358"/>
      <c r="F512" s="1358"/>
      <c r="G512" s="1358"/>
      <c r="H512" s="1358"/>
      <c r="I512" s="1359"/>
      <c r="J512" s="1358"/>
      <c r="K512" s="1358"/>
      <c r="L512" s="1358"/>
      <c r="M512" s="1358"/>
      <c r="N512" s="1134"/>
      <c r="O512" s="1133"/>
      <c r="P512" s="1133"/>
      <c r="Q512" s="1133"/>
      <c r="R512" s="1135"/>
      <c r="S512" s="1133"/>
      <c r="T512" s="1360"/>
      <c r="U512" s="1363"/>
      <c r="V512" s="1364"/>
      <c r="W512" s="1365"/>
      <c r="X512" s="1133"/>
      <c r="Y512" s="1133"/>
      <c r="Z512" s="1366"/>
      <c r="AA512" s="1380"/>
      <c r="AB512" s="1355"/>
      <c r="AC512" s="1356"/>
      <c r="AD512" s="1843"/>
      <c r="AE512" s="1843"/>
      <c r="AF512" s="664" t="s">
        <v>2687</v>
      </c>
      <c r="AG512" s="639" t="s">
        <v>49</v>
      </c>
      <c r="AH512" s="974" t="s">
        <v>1246</v>
      </c>
      <c r="AI512" s="981">
        <v>43952</v>
      </c>
      <c r="AJ512" s="981">
        <v>44196</v>
      </c>
      <c r="AK512" s="640">
        <f>AJ512-AI512</f>
        <v>244</v>
      </c>
      <c r="AL512" s="982">
        <v>0.1</v>
      </c>
      <c r="AM512" s="983" t="s">
        <v>25</v>
      </c>
      <c r="AN512" s="983" t="s">
        <v>90</v>
      </c>
      <c r="AO512" s="983" t="s">
        <v>1247</v>
      </c>
      <c r="AP512" s="983"/>
      <c r="AQ512" s="641"/>
    </row>
    <row r="513" spans="1:43" ht="49.5" customHeight="1" thickTop="1" x14ac:dyDescent="0.25">
      <c r="A513" s="1099" t="s">
        <v>1293</v>
      </c>
      <c r="B513" s="1075" t="s">
        <v>1294</v>
      </c>
      <c r="C513" s="1075" t="s">
        <v>1295</v>
      </c>
      <c r="D513" s="1075" t="s">
        <v>1296</v>
      </c>
      <c r="E513" s="1136" t="s">
        <v>1297</v>
      </c>
      <c r="F513" s="1075" t="s">
        <v>1298</v>
      </c>
      <c r="G513" s="1075" t="s">
        <v>1299</v>
      </c>
      <c r="H513" s="1075" t="s">
        <v>1300</v>
      </c>
      <c r="I513" s="1136" t="s">
        <v>1301</v>
      </c>
      <c r="J513" s="1075" t="s">
        <v>1302</v>
      </c>
      <c r="K513" s="1136" t="s">
        <v>1303</v>
      </c>
      <c r="L513" s="1075">
        <v>78</v>
      </c>
      <c r="M513" s="1075" t="s">
        <v>30</v>
      </c>
      <c r="N513" s="1075" t="s">
        <v>1304</v>
      </c>
      <c r="O513" s="1075" t="s">
        <v>1305</v>
      </c>
      <c r="P513" s="1075" t="s">
        <v>1306</v>
      </c>
      <c r="Q513" s="1136" t="s">
        <v>1307</v>
      </c>
      <c r="R513" s="1579">
        <v>91</v>
      </c>
      <c r="S513" s="1075" t="s">
        <v>30</v>
      </c>
      <c r="T513" s="1581" t="s">
        <v>1308</v>
      </c>
      <c r="U513" s="1583" t="s">
        <v>26</v>
      </c>
      <c r="V513" s="1169" t="s">
        <v>1309</v>
      </c>
      <c r="W513" s="1585">
        <v>0.03</v>
      </c>
      <c r="X513" s="1587">
        <v>100</v>
      </c>
      <c r="Y513" s="1075" t="s">
        <v>30</v>
      </c>
      <c r="Z513" s="1589" t="s">
        <v>1310</v>
      </c>
      <c r="AA513" s="1591"/>
      <c r="AB513" s="1593"/>
      <c r="AC513" s="1075" t="s">
        <v>526</v>
      </c>
      <c r="AD513" s="1155" t="s">
        <v>1311</v>
      </c>
      <c r="AE513" s="1155" t="s">
        <v>1312</v>
      </c>
      <c r="AF513" s="880" t="s">
        <v>2688</v>
      </c>
      <c r="AG513" s="421" t="s">
        <v>49</v>
      </c>
      <c r="AH513" s="725" t="s">
        <v>1313</v>
      </c>
      <c r="AI513" s="12">
        <v>43980</v>
      </c>
      <c r="AJ513" s="12">
        <v>44180</v>
      </c>
      <c r="AK513" s="422">
        <f t="shared" ref="AK513:AK528" si="30">+AJ513-AI513</f>
        <v>200</v>
      </c>
      <c r="AL513" s="812">
        <v>0.5</v>
      </c>
      <c r="AM513" s="423" t="s">
        <v>25</v>
      </c>
      <c r="AN513" s="690" t="s">
        <v>1314</v>
      </c>
      <c r="AO513" s="843" t="s">
        <v>1315</v>
      </c>
      <c r="AP513" s="690" t="s">
        <v>1316</v>
      </c>
      <c r="AQ513" s="424" t="s">
        <v>1317</v>
      </c>
    </row>
    <row r="514" spans="1:43" ht="71.25" customHeight="1" thickBot="1" x14ac:dyDescent="0.3">
      <c r="A514" s="1101"/>
      <c r="B514" s="1077"/>
      <c r="C514" s="1077"/>
      <c r="D514" s="1077"/>
      <c r="E514" s="1142"/>
      <c r="F514" s="1077"/>
      <c r="G514" s="1077"/>
      <c r="H514" s="1077"/>
      <c r="I514" s="1142"/>
      <c r="J514" s="1077"/>
      <c r="K514" s="1142"/>
      <c r="L514" s="1077"/>
      <c r="M514" s="1077"/>
      <c r="N514" s="1077"/>
      <c r="O514" s="1077"/>
      <c r="P514" s="1077"/>
      <c r="Q514" s="1142"/>
      <c r="R514" s="1580"/>
      <c r="S514" s="1077"/>
      <c r="T514" s="1582"/>
      <c r="U514" s="1584"/>
      <c r="V514" s="1171"/>
      <c r="W514" s="1586"/>
      <c r="X514" s="1588"/>
      <c r="Y514" s="1077"/>
      <c r="Z514" s="1590"/>
      <c r="AA514" s="1592"/>
      <c r="AB514" s="1594"/>
      <c r="AC514" s="1077"/>
      <c r="AD514" s="1157"/>
      <c r="AE514" s="1157"/>
      <c r="AF514" s="663" t="s">
        <v>2689</v>
      </c>
      <c r="AG514" s="425" t="s">
        <v>49</v>
      </c>
      <c r="AH514" s="727" t="s">
        <v>1318</v>
      </c>
      <c r="AI514" s="426">
        <v>43893</v>
      </c>
      <c r="AJ514" s="426">
        <v>44043</v>
      </c>
      <c r="AK514" s="427">
        <f t="shared" si="30"/>
        <v>150</v>
      </c>
      <c r="AL514" s="813">
        <v>0.5</v>
      </c>
      <c r="AM514" s="428" t="s">
        <v>25</v>
      </c>
      <c r="AN514" s="692" t="s">
        <v>1314</v>
      </c>
      <c r="AO514" s="712" t="s">
        <v>1315</v>
      </c>
      <c r="AP514" s="692" t="s">
        <v>1316</v>
      </c>
      <c r="AQ514" s="429" t="s">
        <v>1317</v>
      </c>
    </row>
    <row r="515" spans="1:43" ht="41.25" customHeight="1" thickTop="1" x14ac:dyDescent="0.25">
      <c r="A515" s="1099" t="s">
        <v>1293</v>
      </c>
      <c r="B515" s="1075" t="s">
        <v>1294</v>
      </c>
      <c r="C515" s="1075" t="s">
        <v>1295</v>
      </c>
      <c r="D515" s="1075" t="s">
        <v>1296</v>
      </c>
      <c r="E515" s="1136" t="s">
        <v>1297</v>
      </c>
      <c r="F515" s="1075" t="s">
        <v>1298</v>
      </c>
      <c r="G515" s="1075" t="s">
        <v>1299</v>
      </c>
      <c r="H515" s="1075" t="s">
        <v>1300</v>
      </c>
      <c r="I515" s="1136" t="s">
        <v>1301</v>
      </c>
      <c r="J515" s="1075" t="s">
        <v>1302</v>
      </c>
      <c r="K515" s="1136" t="s">
        <v>1303</v>
      </c>
      <c r="L515" s="1075">
        <v>78</v>
      </c>
      <c r="M515" s="1075" t="s">
        <v>30</v>
      </c>
      <c r="N515" s="1075" t="s">
        <v>1304</v>
      </c>
      <c r="O515" s="1075" t="s">
        <v>1305</v>
      </c>
      <c r="P515" s="1075" t="s">
        <v>1319</v>
      </c>
      <c r="Q515" s="1136" t="s">
        <v>1320</v>
      </c>
      <c r="R515" s="1579">
        <v>82</v>
      </c>
      <c r="S515" s="1075" t="s">
        <v>30</v>
      </c>
      <c r="T515" s="1581" t="s">
        <v>1321</v>
      </c>
      <c r="U515" s="1583" t="s">
        <v>26</v>
      </c>
      <c r="V515" s="1169" t="s">
        <v>1322</v>
      </c>
      <c r="W515" s="1585">
        <v>0.02</v>
      </c>
      <c r="X515" s="1587">
        <v>84</v>
      </c>
      <c r="Y515" s="1075" t="s">
        <v>30</v>
      </c>
      <c r="Z515" s="1589" t="s">
        <v>31</v>
      </c>
      <c r="AA515" s="1591"/>
      <c r="AB515" s="1595"/>
      <c r="AC515" s="1075" t="s">
        <v>526</v>
      </c>
      <c r="AD515" s="1155" t="s">
        <v>1311</v>
      </c>
      <c r="AE515" s="1155" t="s">
        <v>1312</v>
      </c>
      <c r="AF515" s="880" t="s">
        <v>2690</v>
      </c>
      <c r="AG515" s="421" t="s">
        <v>49</v>
      </c>
      <c r="AH515" s="725" t="s">
        <v>1323</v>
      </c>
      <c r="AI515" s="12">
        <v>44043</v>
      </c>
      <c r="AJ515" s="12">
        <v>44180</v>
      </c>
      <c r="AK515" s="422">
        <f t="shared" si="30"/>
        <v>137</v>
      </c>
      <c r="AL515" s="812">
        <v>0.5</v>
      </c>
      <c r="AM515" s="423" t="s">
        <v>25</v>
      </c>
      <c r="AN515" s="690" t="s">
        <v>1314</v>
      </c>
      <c r="AO515" s="710" t="s">
        <v>1315</v>
      </c>
      <c r="AP515" s="690" t="s">
        <v>1316</v>
      </c>
      <c r="AQ515" s="430" t="s">
        <v>1324</v>
      </c>
    </row>
    <row r="516" spans="1:43" ht="90" customHeight="1" thickBot="1" x14ac:dyDescent="0.3">
      <c r="A516" s="1101"/>
      <c r="B516" s="1077"/>
      <c r="C516" s="1077"/>
      <c r="D516" s="1077"/>
      <c r="E516" s="1142"/>
      <c r="F516" s="1077"/>
      <c r="G516" s="1077"/>
      <c r="H516" s="1077"/>
      <c r="I516" s="1142"/>
      <c r="J516" s="1077"/>
      <c r="K516" s="1142"/>
      <c r="L516" s="1077"/>
      <c r="M516" s="1077"/>
      <c r="N516" s="1077"/>
      <c r="O516" s="1077"/>
      <c r="P516" s="1077"/>
      <c r="Q516" s="1142"/>
      <c r="R516" s="1580"/>
      <c r="S516" s="1077"/>
      <c r="T516" s="1582"/>
      <c r="U516" s="1584"/>
      <c r="V516" s="1171"/>
      <c r="W516" s="1586"/>
      <c r="X516" s="1588"/>
      <c r="Y516" s="1077"/>
      <c r="Z516" s="1590"/>
      <c r="AA516" s="1592"/>
      <c r="AB516" s="1594"/>
      <c r="AC516" s="1077"/>
      <c r="AD516" s="1157"/>
      <c r="AE516" s="1157"/>
      <c r="AF516" s="663" t="s">
        <v>2691</v>
      </c>
      <c r="AG516" s="425" t="s">
        <v>49</v>
      </c>
      <c r="AH516" s="727" t="s">
        <v>1325</v>
      </c>
      <c r="AI516" s="426">
        <v>44027</v>
      </c>
      <c r="AJ516" s="426">
        <v>44104</v>
      </c>
      <c r="AK516" s="427">
        <f t="shared" si="30"/>
        <v>77</v>
      </c>
      <c r="AL516" s="813">
        <v>0.5</v>
      </c>
      <c r="AM516" s="428" t="s">
        <v>25</v>
      </c>
      <c r="AN516" s="692" t="s">
        <v>1314</v>
      </c>
      <c r="AO516" s="712" t="s">
        <v>1315</v>
      </c>
      <c r="AP516" s="692" t="s">
        <v>1316</v>
      </c>
      <c r="AQ516" s="431" t="s">
        <v>1324</v>
      </c>
    </row>
    <row r="517" spans="1:43" ht="50.25" customHeight="1" thickTop="1" x14ac:dyDescent="0.25">
      <c r="A517" s="1099" t="s">
        <v>1293</v>
      </c>
      <c r="B517" s="1075" t="s">
        <v>1294</v>
      </c>
      <c r="C517" s="1075" t="s">
        <v>1295</v>
      </c>
      <c r="D517" s="1075" t="s">
        <v>1296</v>
      </c>
      <c r="E517" s="1136" t="s">
        <v>1297</v>
      </c>
      <c r="F517" s="1075" t="s">
        <v>1298</v>
      </c>
      <c r="G517" s="1075" t="s">
        <v>1299</v>
      </c>
      <c r="H517" s="1075" t="s">
        <v>1300</v>
      </c>
      <c r="I517" s="1136" t="s">
        <v>1301</v>
      </c>
      <c r="J517" s="1075" t="s">
        <v>1302</v>
      </c>
      <c r="K517" s="1136" t="s">
        <v>1303</v>
      </c>
      <c r="L517" s="1075">
        <v>78</v>
      </c>
      <c r="M517" s="1075" t="s">
        <v>30</v>
      </c>
      <c r="N517" s="1075" t="s">
        <v>1304</v>
      </c>
      <c r="O517" s="1075" t="s">
        <v>1305</v>
      </c>
      <c r="P517" s="1075" t="s">
        <v>1326</v>
      </c>
      <c r="Q517" s="1136" t="s">
        <v>1327</v>
      </c>
      <c r="R517" s="1579">
        <v>52</v>
      </c>
      <c r="S517" s="1075" t="s">
        <v>30</v>
      </c>
      <c r="T517" s="1581" t="s">
        <v>1328</v>
      </c>
      <c r="U517" s="1583" t="s">
        <v>26</v>
      </c>
      <c r="V517" s="1169" t="s">
        <v>1329</v>
      </c>
      <c r="W517" s="1585">
        <v>0.02</v>
      </c>
      <c r="X517" s="1587">
        <v>52</v>
      </c>
      <c r="Y517" s="1075" t="s">
        <v>30</v>
      </c>
      <c r="Z517" s="1589" t="s">
        <v>31</v>
      </c>
      <c r="AA517" s="1589"/>
      <c r="AB517" s="1595"/>
      <c r="AC517" s="1075" t="s">
        <v>526</v>
      </c>
      <c r="AD517" s="1155" t="s">
        <v>1311</v>
      </c>
      <c r="AE517" s="1155" t="s">
        <v>1312</v>
      </c>
      <c r="AF517" s="880" t="s">
        <v>2692</v>
      </c>
      <c r="AG517" s="421" t="s">
        <v>49</v>
      </c>
      <c r="AH517" s="725" t="s">
        <v>1330</v>
      </c>
      <c r="AI517" s="12">
        <v>44042</v>
      </c>
      <c r="AJ517" s="12">
        <v>44195</v>
      </c>
      <c r="AK517" s="422">
        <f t="shared" si="30"/>
        <v>153</v>
      </c>
      <c r="AL517" s="812">
        <v>0.5</v>
      </c>
      <c r="AM517" s="423" t="s">
        <v>25</v>
      </c>
      <c r="AN517" s="690" t="s">
        <v>1314</v>
      </c>
      <c r="AO517" s="710" t="s">
        <v>1315</v>
      </c>
      <c r="AP517" s="690" t="s">
        <v>50</v>
      </c>
      <c r="AQ517" s="424" t="s">
        <v>1331</v>
      </c>
    </row>
    <row r="518" spans="1:43" ht="66.75" customHeight="1" thickBot="1" x14ac:dyDescent="0.3">
      <c r="A518" s="1101"/>
      <c r="B518" s="1077"/>
      <c r="C518" s="1077"/>
      <c r="D518" s="1077"/>
      <c r="E518" s="1142"/>
      <c r="F518" s="1077"/>
      <c r="G518" s="1077"/>
      <c r="H518" s="1077"/>
      <c r="I518" s="1142"/>
      <c r="J518" s="1077"/>
      <c r="K518" s="1142"/>
      <c r="L518" s="1077"/>
      <c r="M518" s="1077"/>
      <c r="N518" s="1077"/>
      <c r="O518" s="1077"/>
      <c r="P518" s="1077"/>
      <c r="Q518" s="1142"/>
      <c r="R518" s="1580"/>
      <c r="S518" s="1077"/>
      <c r="T518" s="1582"/>
      <c r="U518" s="1584"/>
      <c r="V518" s="1171"/>
      <c r="W518" s="1586"/>
      <c r="X518" s="1588"/>
      <c r="Y518" s="1077"/>
      <c r="Z518" s="1590"/>
      <c r="AA518" s="1590"/>
      <c r="AB518" s="1594"/>
      <c r="AC518" s="1077"/>
      <c r="AD518" s="1157"/>
      <c r="AE518" s="1157"/>
      <c r="AF518" s="663" t="s">
        <v>2693</v>
      </c>
      <c r="AG518" s="425" t="s">
        <v>49</v>
      </c>
      <c r="AH518" s="727" t="s">
        <v>1332</v>
      </c>
      <c r="AI518" s="426">
        <v>43893</v>
      </c>
      <c r="AJ518" s="426">
        <v>43951</v>
      </c>
      <c r="AK518" s="427">
        <f t="shared" si="30"/>
        <v>58</v>
      </c>
      <c r="AL518" s="813">
        <v>0.5</v>
      </c>
      <c r="AM518" s="428" t="s">
        <v>25</v>
      </c>
      <c r="AN518" s="692" t="s">
        <v>1314</v>
      </c>
      <c r="AO518" s="712" t="s">
        <v>1315</v>
      </c>
      <c r="AP518" s="692" t="s">
        <v>50</v>
      </c>
      <c r="AQ518" s="429" t="s">
        <v>1331</v>
      </c>
    </row>
    <row r="519" spans="1:43" ht="54.75" customHeight="1" thickTop="1" x14ac:dyDescent="0.25">
      <c r="A519" s="1099" t="s">
        <v>1293</v>
      </c>
      <c r="B519" s="1075" t="s">
        <v>1294</v>
      </c>
      <c r="C519" s="1075" t="s">
        <v>1295</v>
      </c>
      <c r="D519" s="1075" t="s">
        <v>1296</v>
      </c>
      <c r="E519" s="1136" t="s">
        <v>1297</v>
      </c>
      <c r="F519" s="1075" t="s">
        <v>1298</v>
      </c>
      <c r="G519" s="1075" t="s">
        <v>1299</v>
      </c>
      <c r="H519" s="1075" t="s">
        <v>1300</v>
      </c>
      <c r="I519" s="1136" t="s">
        <v>1301</v>
      </c>
      <c r="J519" s="1075" t="s">
        <v>1302</v>
      </c>
      <c r="K519" s="1136" t="s">
        <v>1303</v>
      </c>
      <c r="L519" s="1075">
        <v>78</v>
      </c>
      <c r="M519" s="1075" t="s">
        <v>30</v>
      </c>
      <c r="N519" s="1075" t="s">
        <v>1304</v>
      </c>
      <c r="O519" s="1075" t="s">
        <v>1305</v>
      </c>
      <c r="P519" s="1075" t="s">
        <v>1333</v>
      </c>
      <c r="Q519" s="1136" t="s">
        <v>1334</v>
      </c>
      <c r="R519" s="1579">
        <v>84</v>
      </c>
      <c r="S519" s="1075" t="s">
        <v>30</v>
      </c>
      <c r="T519" s="1581" t="s">
        <v>1335</v>
      </c>
      <c r="U519" s="1583" t="s">
        <v>26</v>
      </c>
      <c r="V519" s="1169" t="s">
        <v>1336</v>
      </c>
      <c r="W519" s="1585">
        <v>0.03</v>
      </c>
      <c r="X519" s="1587">
        <v>84</v>
      </c>
      <c r="Y519" s="1075" t="s">
        <v>30</v>
      </c>
      <c r="Z519" s="1589" t="s">
        <v>443</v>
      </c>
      <c r="AA519" s="1589"/>
      <c r="AB519" s="1595"/>
      <c r="AC519" s="1075" t="s">
        <v>526</v>
      </c>
      <c r="AD519" s="1155" t="s">
        <v>1311</v>
      </c>
      <c r="AE519" s="1155" t="s">
        <v>1312</v>
      </c>
      <c r="AF519" s="880" t="s">
        <v>2694</v>
      </c>
      <c r="AG519" s="421" t="s">
        <v>49</v>
      </c>
      <c r="AH519" s="710" t="s">
        <v>1337</v>
      </c>
      <c r="AI519" s="12">
        <v>43864</v>
      </c>
      <c r="AJ519" s="12">
        <v>43951</v>
      </c>
      <c r="AK519" s="422">
        <f t="shared" si="30"/>
        <v>87</v>
      </c>
      <c r="AL519" s="812">
        <v>0.5</v>
      </c>
      <c r="AM519" s="423" t="s">
        <v>25</v>
      </c>
      <c r="AN519" s="690" t="s">
        <v>1314</v>
      </c>
      <c r="AO519" s="710" t="s">
        <v>1315</v>
      </c>
      <c r="AP519" s="690" t="s">
        <v>50</v>
      </c>
      <c r="AQ519" s="424" t="s">
        <v>1331</v>
      </c>
    </row>
    <row r="520" spans="1:43" ht="64.5" customHeight="1" thickBot="1" x14ac:dyDescent="0.3">
      <c r="A520" s="1101"/>
      <c r="B520" s="1077"/>
      <c r="C520" s="1077"/>
      <c r="D520" s="1077"/>
      <c r="E520" s="1142"/>
      <c r="F520" s="1077"/>
      <c r="G520" s="1077"/>
      <c r="H520" s="1077"/>
      <c r="I520" s="1142"/>
      <c r="J520" s="1077"/>
      <c r="K520" s="1142"/>
      <c r="L520" s="1077"/>
      <c r="M520" s="1077"/>
      <c r="N520" s="1077"/>
      <c r="O520" s="1077"/>
      <c r="P520" s="1077"/>
      <c r="Q520" s="1142"/>
      <c r="R520" s="1580"/>
      <c r="S520" s="1077"/>
      <c r="T520" s="1582"/>
      <c r="U520" s="1584"/>
      <c r="V520" s="1171"/>
      <c r="W520" s="1586"/>
      <c r="X520" s="1588"/>
      <c r="Y520" s="1077"/>
      <c r="Z520" s="1590"/>
      <c r="AA520" s="1590"/>
      <c r="AB520" s="1594"/>
      <c r="AC520" s="1077"/>
      <c r="AD520" s="1157"/>
      <c r="AE520" s="1157"/>
      <c r="AF520" s="663" t="s">
        <v>2695</v>
      </c>
      <c r="AG520" s="425" t="s">
        <v>49</v>
      </c>
      <c r="AH520" s="727" t="s">
        <v>1338</v>
      </c>
      <c r="AI520" s="426">
        <v>43983</v>
      </c>
      <c r="AJ520" s="426">
        <v>44042</v>
      </c>
      <c r="AK520" s="427">
        <f t="shared" si="30"/>
        <v>59</v>
      </c>
      <c r="AL520" s="813">
        <v>0.5</v>
      </c>
      <c r="AM520" s="428" t="s">
        <v>25</v>
      </c>
      <c r="AN520" s="692" t="s">
        <v>1314</v>
      </c>
      <c r="AO520" s="712" t="s">
        <v>1315</v>
      </c>
      <c r="AP520" s="692" t="s">
        <v>50</v>
      </c>
      <c r="AQ520" s="429" t="s">
        <v>1331</v>
      </c>
    </row>
    <row r="521" spans="1:43" ht="116.25" customHeight="1" thickTop="1" thickBot="1" x14ac:dyDescent="0.3">
      <c r="A521" s="252" t="s">
        <v>1293</v>
      </c>
      <c r="B521" s="91" t="s">
        <v>1294</v>
      </c>
      <c r="C521" s="91" t="s">
        <v>1295</v>
      </c>
      <c r="D521" s="91" t="s">
        <v>1296</v>
      </c>
      <c r="E521" s="95" t="s">
        <v>1297</v>
      </c>
      <c r="F521" s="91" t="s">
        <v>1298</v>
      </c>
      <c r="G521" s="91" t="s">
        <v>1299</v>
      </c>
      <c r="H521" s="91" t="s">
        <v>1300</v>
      </c>
      <c r="I521" s="95" t="s">
        <v>1301</v>
      </c>
      <c r="J521" s="91" t="s">
        <v>1302</v>
      </c>
      <c r="K521" s="95" t="s">
        <v>1303</v>
      </c>
      <c r="L521" s="91">
        <v>78</v>
      </c>
      <c r="M521" s="91" t="s">
        <v>30</v>
      </c>
      <c r="N521" s="91" t="s">
        <v>1304</v>
      </c>
      <c r="O521" s="91" t="s">
        <v>1305</v>
      </c>
      <c r="P521" s="91" t="s">
        <v>1339</v>
      </c>
      <c r="Q521" s="95" t="s">
        <v>1340</v>
      </c>
      <c r="R521" s="432">
        <v>20</v>
      </c>
      <c r="S521" s="91" t="s">
        <v>30</v>
      </c>
      <c r="T521" s="1029" t="s">
        <v>1341</v>
      </c>
      <c r="U521" s="433" t="s">
        <v>26</v>
      </c>
      <c r="V521" s="105" t="s">
        <v>1342</v>
      </c>
      <c r="W521" s="434">
        <v>0.02</v>
      </c>
      <c r="X521" s="435">
        <v>30</v>
      </c>
      <c r="Y521" s="91" t="s">
        <v>30</v>
      </c>
      <c r="Z521" s="436" t="s">
        <v>443</v>
      </c>
      <c r="AA521" s="436"/>
      <c r="AB521" s="437"/>
      <c r="AC521" s="91" t="s">
        <v>526</v>
      </c>
      <c r="AD521" s="104" t="s">
        <v>1311</v>
      </c>
      <c r="AE521" s="104" t="s">
        <v>1312</v>
      </c>
      <c r="AF521" s="662" t="s">
        <v>2696</v>
      </c>
      <c r="AG521" s="433" t="s">
        <v>49</v>
      </c>
      <c r="AH521" s="105" t="s">
        <v>1343</v>
      </c>
      <c r="AI521" s="438">
        <v>44046</v>
      </c>
      <c r="AJ521" s="438">
        <v>44104</v>
      </c>
      <c r="AK521" s="439">
        <f t="shared" si="30"/>
        <v>58</v>
      </c>
      <c r="AL521" s="440">
        <v>1</v>
      </c>
      <c r="AM521" s="441" t="s">
        <v>25</v>
      </c>
      <c r="AN521" s="91" t="s">
        <v>1314</v>
      </c>
      <c r="AO521" s="95" t="s">
        <v>1315</v>
      </c>
      <c r="AP521" s="91" t="s">
        <v>50</v>
      </c>
      <c r="AQ521" s="442" t="s">
        <v>1331</v>
      </c>
    </row>
    <row r="522" spans="1:43" ht="64.5" customHeight="1" thickTop="1" x14ac:dyDescent="0.25">
      <c r="A522" s="1099" t="s">
        <v>1293</v>
      </c>
      <c r="B522" s="1075" t="s">
        <v>1294</v>
      </c>
      <c r="C522" s="1075" t="s">
        <v>1295</v>
      </c>
      <c r="D522" s="1075" t="s">
        <v>1296</v>
      </c>
      <c r="E522" s="1136" t="s">
        <v>1297</v>
      </c>
      <c r="F522" s="1075" t="s">
        <v>1298</v>
      </c>
      <c r="G522" s="1075" t="s">
        <v>1299</v>
      </c>
      <c r="H522" s="1075" t="s">
        <v>1300</v>
      </c>
      <c r="I522" s="1136" t="s">
        <v>1301</v>
      </c>
      <c r="J522" s="1075" t="s">
        <v>1302</v>
      </c>
      <c r="K522" s="1136" t="s">
        <v>1303</v>
      </c>
      <c r="L522" s="1075">
        <v>78</v>
      </c>
      <c r="M522" s="1075" t="s">
        <v>30</v>
      </c>
      <c r="N522" s="1075" t="s">
        <v>1304</v>
      </c>
      <c r="O522" s="1075" t="s">
        <v>1305</v>
      </c>
      <c r="P522" s="1075" t="s">
        <v>1344</v>
      </c>
      <c r="Q522" s="1136" t="s">
        <v>1345</v>
      </c>
      <c r="R522" s="1579">
        <v>81</v>
      </c>
      <c r="S522" s="1075" t="s">
        <v>30</v>
      </c>
      <c r="T522" s="1581" t="s">
        <v>1346</v>
      </c>
      <c r="U522" s="1583" t="s">
        <v>26</v>
      </c>
      <c r="V522" s="1169" t="s">
        <v>1347</v>
      </c>
      <c r="W522" s="1585">
        <v>0.02</v>
      </c>
      <c r="X522" s="1587">
        <v>81</v>
      </c>
      <c r="Y522" s="1075" t="s">
        <v>30</v>
      </c>
      <c r="Z522" s="1589" t="s">
        <v>31</v>
      </c>
      <c r="AA522" s="1591"/>
      <c r="AB522" s="1595"/>
      <c r="AC522" s="1075" t="s">
        <v>526</v>
      </c>
      <c r="AD522" s="1155" t="s">
        <v>1311</v>
      </c>
      <c r="AE522" s="1155" t="s">
        <v>1312</v>
      </c>
      <c r="AF522" s="880" t="s">
        <v>2697</v>
      </c>
      <c r="AG522" s="421" t="s">
        <v>49</v>
      </c>
      <c r="AH522" s="725" t="s">
        <v>1348</v>
      </c>
      <c r="AI522" s="12">
        <v>43983</v>
      </c>
      <c r="AJ522" s="12">
        <v>44180</v>
      </c>
      <c r="AK522" s="422">
        <f t="shared" si="30"/>
        <v>197</v>
      </c>
      <c r="AL522" s="812">
        <v>0.5</v>
      </c>
      <c r="AM522" s="423" t="s">
        <v>25</v>
      </c>
      <c r="AN522" s="690" t="s">
        <v>1314</v>
      </c>
      <c r="AO522" s="710" t="s">
        <v>1315</v>
      </c>
      <c r="AP522" s="690" t="s">
        <v>50</v>
      </c>
      <c r="AQ522" s="430" t="s">
        <v>1349</v>
      </c>
    </row>
    <row r="523" spans="1:43" ht="43.5" customHeight="1" thickBot="1" x14ac:dyDescent="0.3">
      <c r="A523" s="1101"/>
      <c r="B523" s="1077"/>
      <c r="C523" s="1077"/>
      <c r="D523" s="1077"/>
      <c r="E523" s="1142"/>
      <c r="F523" s="1077"/>
      <c r="G523" s="1077"/>
      <c r="H523" s="1077"/>
      <c r="I523" s="1142"/>
      <c r="J523" s="1077"/>
      <c r="K523" s="1142"/>
      <c r="L523" s="1077"/>
      <c r="M523" s="1077"/>
      <c r="N523" s="1077"/>
      <c r="O523" s="1077"/>
      <c r="P523" s="1077"/>
      <c r="Q523" s="1142"/>
      <c r="R523" s="1580"/>
      <c r="S523" s="1077"/>
      <c r="T523" s="1582"/>
      <c r="U523" s="1584"/>
      <c r="V523" s="1171"/>
      <c r="W523" s="1586"/>
      <c r="X523" s="1588"/>
      <c r="Y523" s="1077"/>
      <c r="Z523" s="1590"/>
      <c r="AA523" s="1592"/>
      <c r="AB523" s="1594"/>
      <c r="AC523" s="1077"/>
      <c r="AD523" s="1157"/>
      <c r="AE523" s="1157"/>
      <c r="AF523" s="663" t="s">
        <v>2698</v>
      </c>
      <c r="AG523" s="425" t="s">
        <v>49</v>
      </c>
      <c r="AH523" s="727" t="s">
        <v>1350</v>
      </c>
      <c r="AI523" s="426">
        <v>43922</v>
      </c>
      <c r="AJ523" s="426">
        <v>44180</v>
      </c>
      <c r="AK523" s="427">
        <f t="shared" si="30"/>
        <v>258</v>
      </c>
      <c r="AL523" s="813">
        <v>0.5</v>
      </c>
      <c r="AM523" s="428" t="s">
        <v>25</v>
      </c>
      <c r="AN523" s="692" t="s">
        <v>1314</v>
      </c>
      <c r="AO523" s="712" t="s">
        <v>1315</v>
      </c>
      <c r="AP523" s="692" t="s">
        <v>50</v>
      </c>
      <c r="AQ523" s="431" t="s">
        <v>1349</v>
      </c>
    </row>
    <row r="524" spans="1:43" ht="52.5" customHeight="1" thickTop="1" x14ac:dyDescent="0.25">
      <c r="A524" s="1598" t="s">
        <v>1293</v>
      </c>
      <c r="B524" s="1075" t="s">
        <v>1294</v>
      </c>
      <c r="C524" s="1075" t="s">
        <v>1295</v>
      </c>
      <c r="D524" s="1075" t="s">
        <v>1296</v>
      </c>
      <c r="E524" s="1136" t="s">
        <v>1297</v>
      </c>
      <c r="F524" s="1075" t="s">
        <v>1298</v>
      </c>
      <c r="G524" s="1075" t="s">
        <v>1299</v>
      </c>
      <c r="H524" s="1075" t="s">
        <v>1300</v>
      </c>
      <c r="I524" s="1136" t="s">
        <v>1301</v>
      </c>
      <c r="J524" s="1075" t="s">
        <v>1302</v>
      </c>
      <c r="K524" s="1075" t="s">
        <v>1303</v>
      </c>
      <c r="L524" s="1075">
        <v>78</v>
      </c>
      <c r="M524" s="1075" t="s">
        <v>30</v>
      </c>
      <c r="N524" s="1075" t="s">
        <v>1304</v>
      </c>
      <c r="O524" s="1075" t="s">
        <v>1305</v>
      </c>
      <c r="P524" s="1075" t="s">
        <v>1351</v>
      </c>
      <c r="Q524" s="1075" t="s">
        <v>1352</v>
      </c>
      <c r="R524" s="1579">
        <v>100</v>
      </c>
      <c r="S524" s="1075" t="s">
        <v>30</v>
      </c>
      <c r="T524" s="1581" t="s">
        <v>1353</v>
      </c>
      <c r="U524" s="1583" t="s">
        <v>26</v>
      </c>
      <c r="V524" s="1602" t="s">
        <v>1354</v>
      </c>
      <c r="W524" s="1585">
        <v>0.02</v>
      </c>
      <c r="X524" s="1587">
        <v>15</v>
      </c>
      <c r="Y524" s="1075" t="s">
        <v>30</v>
      </c>
      <c r="Z524" s="1589" t="s">
        <v>246</v>
      </c>
      <c r="AA524" s="1591"/>
      <c r="AB524" s="1596"/>
      <c r="AC524" s="1075" t="s">
        <v>526</v>
      </c>
      <c r="AD524" s="1155" t="s">
        <v>1311</v>
      </c>
      <c r="AE524" s="1155" t="s">
        <v>1312</v>
      </c>
      <c r="AF524" s="880" t="s">
        <v>2699</v>
      </c>
      <c r="AG524" s="421" t="s">
        <v>49</v>
      </c>
      <c r="AH524" s="725" t="s">
        <v>1355</v>
      </c>
      <c r="AI524" s="12">
        <v>43918</v>
      </c>
      <c r="AJ524" s="12">
        <v>44180</v>
      </c>
      <c r="AK524" s="422">
        <f t="shared" si="30"/>
        <v>262</v>
      </c>
      <c r="AL524" s="812">
        <v>0.5</v>
      </c>
      <c r="AM524" s="690" t="s">
        <v>25</v>
      </c>
      <c r="AN524" s="690" t="s">
        <v>1314</v>
      </c>
      <c r="AO524" s="710" t="s">
        <v>1315</v>
      </c>
      <c r="AP524" s="690" t="s">
        <v>839</v>
      </c>
      <c r="AQ524" s="430" t="s">
        <v>1324</v>
      </c>
    </row>
    <row r="525" spans="1:43" ht="63.75" customHeight="1" thickBot="1" x14ac:dyDescent="0.3">
      <c r="A525" s="1599"/>
      <c r="B525" s="1077"/>
      <c r="C525" s="1077"/>
      <c r="D525" s="1077"/>
      <c r="E525" s="1142"/>
      <c r="F525" s="1077"/>
      <c r="G525" s="1077"/>
      <c r="H525" s="1077"/>
      <c r="I525" s="1142"/>
      <c r="J525" s="1077"/>
      <c r="K525" s="1077"/>
      <c r="L525" s="1077"/>
      <c r="M525" s="1077"/>
      <c r="N525" s="1077"/>
      <c r="O525" s="1077"/>
      <c r="P525" s="1077"/>
      <c r="Q525" s="1077"/>
      <c r="R525" s="1580"/>
      <c r="S525" s="1077"/>
      <c r="T525" s="1582"/>
      <c r="U525" s="1584"/>
      <c r="V525" s="1603"/>
      <c r="W525" s="1586"/>
      <c r="X525" s="1588"/>
      <c r="Y525" s="1077"/>
      <c r="Z525" s="1590"/>
      <c r="AA525" s="1592"/>
      <c r="AB525" s="1597"/>
      <c r="AC525" s="1077"/>
      <c r="AD525" s="1157"/>
      <c r="AE525" s="1157"/>
      <c r="AF525" s="663" t="s">
        <v>2700</v>
      </c>
      <c r="AG525" s="425" t="s">
        <v>49</v>
      </c>
      <c r="AH525" s="727" t="s">
        <v>1356</v>
      </c>
      <c r="AI525" s="426">
        <v>43864</v>
      </c>
      <c r="AJ525" s="426">
        <v>44180</v>
      </c>
      <c r="AK525" s="427">
        <f t="shared" si="30"/>
        <v>316</v>
      </c>
      <c r="AL525" s="813">
        <v>0.5</v>
      </c>
      <c r="AM525" s="692" t="s">
        <v>25</v>
      </c>
      <c r="AN525" s="692" t="s">
        <v>1314</v>
      </c>
      <c r="AO525" s="712" t="s">
        <v>1315</v>
      </c>
      <c r="AP525" s="692" t="s">
        <v>839</v>
      </c>
      <c r="AQ525" s="431" t="s">
        <v>1324</v>
      </c>
    </row>
    <row r="526" spans="1:43" ht="113.25" customHeight="1" thickTop="1" thickBot="1" x14ac:dyDescent="0.3">
      <c r="A526" s="252" t="s">
        <v>1293</v>
      </c>
      <c r="B526" s="91" t="s">
        <v>1357</v>
      </c>
      <c r="C526" s="91" t="s">
        <v>1295</v>
      </c>
      <c r="D526" s="91" t="s">
        <v>1296</v>
      </c>
      <c r="E526" s="95" t="s">
        <v>1297</v>
      </c>
      <c r="F526" s="91" t="s">
        <v>1298</v>
      </c>
      <c r="G526" s="91" t="s">
        <v>1299</v>
      </c>
      <c r="H526" s="91" t="s">
        <v>1300</v>
      </c>
      <c r="I526" s="95" t="s">
        <v>1301</v>
      </c>
      <c r="J526" s="91" t="s">
        <v>1358</v>
      </c>
      <c r="K526" s="95" t="s">
        <v>1359</v>
      </c>
      <c r="L526" s="91">
        <v>97</v>
      </c>
      <c r="M526" s="91" t="s">
        <v>30</v>
      </c>
      <c r="N526" s="91" t="s">
        <v>1360</v>
      </c>
      <c r="O526" s="91" t="s">
        <v>1361</v>
      </c>
      <c r="P526" s="91" t="s">
        <v>1362</v>
      </c>
      <c r="Q526" s="95" t="s">
        <v>1363</v>
      </c>
      <c r="R526" s="443">
        <v>98</v>
      </c>
      <c r="S526" s="91" t="s">
        <v>30</v>
      </c>
      <c r="T526" s="98" t="s">
        <v>1364</v>
      </c>
      <c r="U526" s="433" t="s">
        <v>26</v>
      </c>
      <c r="V526" s="211" t="s">
        <v>1365</v>
      </c>
      <c r="W526" s="106">
        <v>0.02</v>
      </c>
      <c r="X526" s="444">
        <v>2100</v>
      </c>
      <c r="Y526" s="91" t="s">
        <v>245</v>
      </c>
      <c r="Z526" s="436" t="s">
        <v>246</v>
      </c>
      <c r="AA526" s="609">
        <v>450000000</v>
      </c>
      <c r="AB526" s="444"/>
      <c r="AC526" s="91" t="s">
        <v>526</v>
      </c>
      <c r="AD526" s="104" t="s">
        <v>1311</v>
      </c>
      <c r="AE526" s="104" t="s">
        <v>1312</v>
      </c>
      <c r="AF526" s="662" t="s">
        <v>2701</v>
      </c>
      <c r="AG526" s="433" t="s">
        <v>49</v>
      </c>
      <c r="AH526" s="95" t="s">
        <v>1366</v>
      </c>
      <c r="AI526" s="438">
        <v>43922</v>
      </c>
      <c r="AJ526" s="438">
        <v>44195</v>
      </c>
      <c r="AK526" s="439">
        <f t="shared" si="30"/>
        <v>273</v>
      </c>
      <c r="AL526" s="440">
        <v>1</v>
      </c>
      <c r="AM526" s="441" t="s">
        <v>25</v>
      </c>
      <c r="AN526" s="91" t="s">
        <v>808</v>
      </c>
      <c r="AO526" s="95" t="s">
        <v>1367</v>
      </c>
      <c r="AP526" s="91" t="s">
        <v>808</v>
      </c>
      <c r="AQ526" s="442" t="s">
        <v>1368</v>
      </c>
    </row>
    <row r="527" spans="1:43" ht="107.25" customHeight="1" thickTop="1" thickBot="1" x14ac:dyDescent="0.3">
      <c r="A527" s="252" t="s">
        <v>1293</v>
      </c>
      <c r="B527" s="91" t="s">
        <v>1357</v>
      </c>
      <c r="C527" s="91" t="s">
        <v>1295</v>
      </c>
      <c r="D527" s="91" t="s">
        <v>1296</v>
      </c>
      <c r="E527" s="95" t="s">
        <v>1297</v>
      </c>
      <c r="F527" s="91" t="s">
        <v>1298</v>
      </c>
      <c r="G527" s="91" t="s">
        <v>1299</v>
      </c>
      <c r="H527" s="91" t="s">
        <v>1300</v>
      </c>
      <c r="I527" s="95" t="s">
        <v>1301</v>
      </c>
      <c r="J527" s="91" t="s">
        <v>1358</v>
      </c>
      <c r="K527" s="95" t="s">
        <v>1359</v>
      </c>
      <c r="L527" s="91">
        <v>97</v>
      </c>
      <c r="M527" s="91" t="s">
        <v>30</v>
      </c>
      <c r="N527" s="91" t="s">
        <v>1360</v>
      </c>
      <c r="O527" s="91" t="s">
        <v>1361</v>
      </c>
      <c r="P527" s="91" t="s">
        <v>1369</v>
      </c>
      <c r="Q527" s="95" t="s">
        <v>1370</v>
      </c>
      <c r="R527" s="443">
        <v>97</v>
      </c>
      <c r="S527" s="91" t="s">
        <v>30</v>
      </c>
      <c r="T527" s="1029" t="s">
        <v>1371</v>
      </c>
      <c r="U527" s="433" t="s">
        <v>26</v>
      </c>
      <c r="V527" s="95" t="s">
        <v>1372</v>
      </c>
      <c r="W527" s="434">
        <v>0.02</v>
      </c>
      <c r="X527" s="443">
        <v>2000</v>
      </c>
      <c r="Y527" s="91" t="s">
        <v>245</v>
      </c>
      <c r="Z527" s="436" t="s">
        <v>246</v>
      </c>
      <c r="AA527" s="609">
        <v>450000000</v>
      </c>
      <c r="AB527" s="437"/>
      <c r="AC527" s="91" t="s">
        <v>526</v>
      </c>
      <c r="AD527" s="104" t="s">
        <v>1311</v>
      </c>
      <c r="AE527" s="104" t="s">
        <v>1312</v>
      </c>
      <c r="AF527" s="662" t="s">
        <v>2702</v>
      </c>
      <c r="AG527" s="433" t="s">
        <v>49</v>
      </c>
      <c r="AH527" s="95" t="s">
        <v>1373</v>
      </c>
      <c r="AI527" s="438">
        <v>43922</v>
      </c>
      <c r="AJ527" s="438">
        <v>44195</v>
      </c>
      <c r="AK527" s="439">
        <f t="shared" si="30"/>
        <v>273</v>
      </c>
      <c r="AL527" s="440">
        <v>1</v>
      </c>
      <c r="AM527" s="441" t="s">
        <v>25</v>
      </c>
      <c r="AN527" s="91" t="s">
        <v>808</v>
      </c>
      <c r="AO527" s="95" t="s">
        <v>1367</v>
      </c>
      <c r="AP527" s="91" t="s">
        <v>64</v>
      </c>
      <c r="AQ527" s="442" t="s">
        <v>1374</v>
      </c>
    </row>
    <row r="528" spans="1:43" ht="117" customHeight="1" thickTop="1" thickBot="1" x14ac:dyDescent="0.3">
      <c r="A528" s="252" t="s">
        <v>1293</v>
      </c>
      <c r="B528" s="91" t="s">
        <v>1357</v>
      </c>
      <c r="C528" s="91" t="s">
        <v>1295</v>
      </c>
      <c r="D528" s="91" t="s">
        <v>1296</v>
      </c>
      <c r="E528" s="95" t="s">
        <v>1297</v>
      </c>
      <c r="F528" s="91" t="s">
        <v>1298</v>
      </c>
      <c r="G528" s="91" t="s">
        <v>1299</v>
      </c>
      <c r="H528" s="91" t="s">
        <v>1300</v>
      </c>
      <c r="I528" s="95" t="s">
        <v>1301</v>
      </c>
      <c r="J528" s="91" t="s">
        <v>1358</v>
      </c>
      <c r="K528" s="95" t="s">
        <v>1359</v>
      </c>
      <c r="L528" s="91">
        <v>97</v>
      </c>
      <c r="M528" s="91" t="s">
        <v>30</v>
      </c>
      <c r="N528" s="91" t="s">
        <v>1360</v>
      </c>
      <c r="O528" s="91" t="s">
        <v>1361</v>
      </c>
      <c r="P528" s="91" t="s">
        <v>1375</v>
      </c>
      <c r="Q528" s="95" t="s">
        <v>1376</v>
      </c>
      <c r="R528" s="443">
        <v>27</v>
      </c>
      <c r="S528" s="91" t="s">
        <v>30</v>
      </c>
      <c r="T528" s="1029" t="s">
        <v>1377</v>
      </c>
      <c r="U528" s="433" t="s">
        <v>26</v>
      </c>
      <c r="V528" s="95" t="s">
        <v>1378</v>
      </c>
      <c r="W528" s="434">
        <v>0.02</v>
      </c>
      <c r="X528" s="443">
        <v>1000</v>
      </c>
      <c r="Y528" s="91" t="s">
        <v>245</v>
      </c>
      <c r="Z528" s="436" t="s">
        <v>246</v>
      </c>
      <c r="AA528" s="609">
        <v>450000000</v>
      </c>
      <c r="AB528" s="437"/>
      <c r="AC528" s="91" t="s">
        <v>526</v>
      </c>
      <c r="AD528" s="104" t="s">
        <v>1311</v>
      </c>
      <c r="AE528" s="104" t="s">
        <v>1312</v>
      </c>
      <c r="AF528" s="662" t="s">
        <v>2703</v>
      </c>
      <c r="AG528" s="433" t="s">
        <v>49</v>
      </c>
      <c r="AH528" s="95" t="s">
        <v>1379</v>
      </c>
      <c r="AI528" s="438">
        <v>43922</v>
      </c>
      <c r="AJ528" s="438">
        <v>44195</v>
      </c>
      <c r="AK528" s="439">
        <f t="shared" si="30"/>
        <v>273</v>
      </c>
      <c r="AL528" s="440">
        <v>1</v>
      </c>
      <c r="AM528" s="441" t="s">
        <v>25</v>
      </c>
      <c r="AN528" s="91" t="s">
        <v>808</v>
      </c>
      <c r="AO528" s="95" t="s">
        <v>1367</v>
      </c>
      <c r="AP528" s="91" t="s">
        <v>808</v>
      </c>
      <c r="AQ528" s="442" t="s">
        <v>1380</v>
      </c>
    </row>
    <row r="529" spans="1:43" ht="118.5" customHeight="1" thickTop="1" thickBot="1" x14ac:dyDescent="0.3">
      <c r="A529" s="252" t="s">
        <v>1293</v>
      </c>
      <c r="B529" s="91" t="s">
        <v>1357</v>
      </c>
      <c r="C529" s="91" t="s">
        <v>1295</v>
      </c>
      <c r="D529" s="91" t="s">
        <v>1296</v>
      </c>
      <c r="E529" s="95" t="s">
        <v>1297</v>
      </c>
      <c r="F529" s="91" t="s">
        <v>1298</v>
      </c>
      <c r="G529" s="91" t="s">
        <v>1299</v>
      </c>
      <c r="H529" s="91" t="s">
        <v>1300</v>
      </c>
      <c r="I529" s="95" t="s">
        <v>1301</v>
      </c>
      <c r="J529" s="91" t="s">
        <v>1358</v>
      </c>
      <c r="K529" s="91" t="s">
        <v>1359</v>
      </c>
      <c r="L529" s="91">
        <v>97</v>
      </c>
      <c r="M529" s="91" t="s">
        <v>30</v>
      </c>
      <c r="N529" s="91" t="s">
        <v>1360</v>
      </c>
      <c r="O529" s="91" t="s">
        <v>1361</v>
      </c>
      <c r="P529" s="91" t="s">
        <v>1375</v>
      </c>
      <c r="Q529" s="91" t="s">
        <v>1376</v>
      </c>
      <c r="R529" s="443">
        <v>27</v>
      </c>
      <c r="S529" s="91" t="s">
        <v>30</v>
      </c>
      <c r="T529" s="1029" t="s">
        <v>1381</v>
      </c>
      <c r="U529" s="433" t="s">
        <v>26</v>
      </c>
      <c r="V529" s="95" t="s">
        <v>1382</v>
      </c>
      <c r="W529" s="434">
        <v>0.02</v>
      </c>
      <c r="X529" s="443">
        <v>6</v>
      </c>
      <c r="Y529" s="91" t="s">
        <v>245</v>
      </c>
      <c r="Z529" s="436" t="s">
        <v>246</v>
      </c>
      <c r="AA529" s="609">
        <v>164800000</v>
      </c>
      <c r="AB529" s="445"/>
      <c r="AC529" s="91" t="s">
        <v>526</v>
      </c>
      <c r="AD529" s="104" t="s">
        <v>1311</v>
      </c>
      <c r="AE529" s="104" t="s">
        <v>1312</v>
      </c>
      <c r="AF529" s="662" t="s">
        <v>2704</v>
      </c>
      <c r="AG529" s="433" t="s">
        <v>49</v>
      </c>
      <c r="AH529" s="95" t="s">
        <v>1383</v>
      </c>
      <c r="AI529" s="438">
        <v>43922</v>
      </c>
      <c r="AJ529" s="438">
        <v>44195</v>
      </c>
      <c r="AK529" s="439">
        <v>363</v>
      </c>
      <c r="AL529" s="440">
        <v>1</v>
      </c>
      <c r="AM529" s="441" t="s">
        <v>25</v>
      </c>
      <c r="AN529" s="91" t="s">
        <v>808</v>
      </c>
      <c r="AO529" s="95" t="s">
        <v>1367</v>
      </c>
      <c r="AP529" s="91" t="s">
        <v>808</v>
      </c>
      <c r="AQ529" s="442" t="s">
        <v>1380</v>
      </c>
    </row>
    <row r="530" spans="1:43" ht="115.5" customHeight="1" thickTop="1" thickBot="1" x14ac:dyDescent="0.3">
      <c r="A530" s="252" t="s">
        <v>1293</v>
      </c>
      <c r="B530" s="91" t="s">
        <v>1357</v>
      </c>
      <c r="C530" s="91" t="s">
        <v>1295</v>
      </c>
      <c r="D530" s="91" t="s">
        <v>1296</v>
      </c>
      <c r="E530" s="95" t="s">
        <v>1297</v>
      </c>
      <c r="F530" s="91" t="s">
        <v>1298</v>
      </c>
      <c r="G530" s="91" t="s">
        <v>1299</v>
      </c>
      <c r="H530" s="91" t="s">
        <v>1300</v>
      </c>
      <c r="I530" s="95" t="s">
        <v>1301</v>
      </c>
      <c r="J530" s="91" t="s">
        <v>1358</v>
      </c>
      <c r="K530" s="95" t="s">
        <v>1359</v>
      </c>
      <c r="L530" s="91">
        <v>97</v>
      </c>
      <c r="M530" s="91" t="s">
        <v>30</v>
      </c>
      <c r="N530" s="91" t="s">
        <v>1360</v>
      </c>
      <c r="O530" s="91" t="s">
        <v>1361</v>
      </c>
      <c r="P530" s="91" t="s">
        <v>1384</v>
      </c>
      <c r="Q530" s="95" t="s">
        <v>1385</v>
      </c>
      <c r="R530" s="443">
        <v>17</v>
      </c>
      <c r="S530" s="91" t="s">
        <v>245</v>
      </c>
      <c r="T530" s="1029" t="s">
        <v>1386</v>
      </c>
      <c r="U530" s="433" t="s">
        <v>26</v>
      </c>
      <c r="V530" s="95" t="s">
        <v>1387</v>
      </c>
      <c r="W530" s="434">
        <v>0.02</v>
      </c>
      <c r="X530" s="443">
        <v>1</v>
      </c>
      <c r="Y530" s="91" t="s">
        <v>245</v>
      </c>
      <c r="Z530" s="436" t="s">
        <v>246</v>
      </c>
      <c r="AA530" s="609">
        <v>0</v>
      </c>
      <c r="AB530" s="445"/>
      <c r="AC530" s="91" t="s">
        <v>526</v>
      </c>
      <c r="AD530" s="104" t="s">
        <v>1311</v>
      </c>
      <c r="AE530" s="104" t="s">
        <v>1312</v>
      </c>
      <c r="AF530" s="662" t="s">
        <v>2705</v>
      </c>
      <c r="AG530" s="433" t="s">
        <v>49</v>
      </c>
      <c r="AH530" s="95" t="s">
        <v>1388</v>
      </c>
      <c r="AI530" s="438">
        <v>43922</v>
      </c>
      <c r="AJ530" s="438">
        <v>44195</v>
      </c>
      <c r="AK530" s="439">
        <v>363</v>
      </c>
      <c r="AL530" s="440">
        <v>1</v>
      </c>
      <c r="AM530" s="441" t="s">
        <v>25</v>
      </c>
      <c r="AN530" s="91" t="s">
        <v>808</v>
      </c>
      <c r="AO530" s="95" t="s">
        <v>1367</v>
      </c>
      <c r="AP530" s="91" t="s">
        <v>808</v>
      </c>
      <c r="AQ530" s="442" t="s">
        <v>1380</v>
      </c>
    </row>
    <row r="531" spans="1:43" ht="50.25" customHeight="1" thickTop="1" x14ac:dyDescent="0.25">
      <c r="A531" s="1099" t="s">
        <v>1293</v>
      </c>
      <c r="B531" s="1075" t="s">
        <v>1357</v>
      </c>
      <c r="C531" s="1075" t="s">
        <v>1295</v>
      </c>
      <c r="D531" s="1075" t="s">
        <v>1296</v>
      </c>
      <c r="E531" s="1136" t="s">
        <v>1297</v>
      </c>
      <c r="F531" s="1075" t="s">
        <v>1298</v>
      </c>
      <c r="G531" s="1075" t="s">
        <v>1299</v>
      </c>
      <c r="H531" s="1075" t="s">
        <v>1300</v>
      </c>
      <c r="I531" s="1136" t="s">
        <v>1301</v>
      </c>
      <c r="J531" s="1075" t="s">
        <v>1358</v>
      </c>
      <c r="K531" s="1136" t="s">
        <v>1359</v>
      </c>
      <c r="L531" s="1075">
        <v>97</v>
      </c>
      <c r="M531" s="1075" t="s">
        <v>30</v>
      </c>
      <c r="N531" s="1075" t="s">
        <v>1360</v>
      </c>
      <c r="O531" s="1075" t="s">
        <v>1361</v>
      </c>
      <c r="P531" s="1075" t="s">
        <v>1375</v>
      </c>
      <c r="Q531" s="1136" t="s">
        <v>1376</v>
      </c>
      <c r="R531" s="1600">
        <v>27</v>
      </c>
      <c r="S531" s="1075" t="s">
        <v>30</v>
      </c>
      <c r="T531" s="1581" t="s">
        <v>1389</v>
      </c>
      <c r="U531" s="1583" t="s">
        <v>26</v>
      </c>
      <c r="V531" s="1136" t="s">
        <v>1390</v>
      </c>
      <c r="W531" s="1585">
        <v>0.02</v>
      </c>
      <c r="X531" s="1604">
        <v>33</v>
      </c>
      <c r="Y531" s="1606" t="s">
        <v>245</v>
      </c>
      <c r="Z531" s="1589" t="s">
        <v>246</v>
      </c>
      <c r="AA531" s="1606"/>
      <c r="AB531" s="1595">
        <v>285000000</v>
      </c>
      <c r="AC531" s="1075" t="s">
        <v>526</v>
      </c>
      <c r="AD531" s="1155" t="s">
        <v>1311</v>
      </c>
      <c r="AE531" s="1155" t="s">
        <v>1312</v>
      </c>
      <c r="AF531" s="880" t="s">
        <v>2706</v>
      </c>
      <c r="AG531" s="421" t="s">
        <v>49</v>
      </c>
      <c r="AH531" s="245" t="s">
        <v>1391</v>
      </c>
      <c r="AI531" s="12">
        <v>43983</v>
      </c>
      <c r="AJ531" s="12">
        <v>44195</v>
      </c>
      <c r="AK531" s="422">
        <f>+AJ531-AI531</f>
        <v>212</v>
      </c>
      <c r="AL531" s="812">
        <v>0.5</v>
      </c>
      <c r="AM531" s="423" t="s">
        <v>25</v>
      </c>
      <c r="AN531" s="690" t="s">
        <v>808</v>
      </c>
      <c r="AO531" s="710" t="s">
        <v>1367</v>
      </c>
      <c r="AP531" s="690" t="s">
        <v>808</v>
      </c>
      <c r="AQ531" s="984" t="s">
        <v>1392</v>
      </c>
    </row>
    <row r="532" spans="1:43" ht="45" customHeight="1" thickBot="1" x14ac:dyDescent="0.3">
      <c r="A532" s="1101"/>
      <c r="B532" s="1077"/>
      <c r="C532" s="1077"/>
      <c r="D532" s="1077"/>
      <c r="E532" s="1142"/>
      <c r="F532" s="1077"/>
      <c r="G532" s="1077"/>
      <c r="H532" s="1077"/>
      <c r="I532" s="1142"/>
      <c r="J532" s="1077"/>
      <c r="K532" s="1142"/>
      <c r="L532" s="1077"/>
      <c r="M532" s="1077"/>
      <c r="N532" s="1077"/>
      <c r="O532" s="1077"/>
      <c r="P532" s="1077"/>
      <c r="Q532" s="1142"/>
      <c r="R532" s="1601"/>
      <c r="S532" s="1077"/>
      <c r="T532" s="1582"/>
      <c r="U532" s="1584"/>
      <c r="V532" s="1142"/>
      <c r="W532" s="1586"/>
      <c r="X532" s="1605"/>
      <c r="Y532" s="1607"/>
      <c r="Z532" s="1590"/>
      <c r="AA532" s="1607"/>
      <c r="AB532" s="1594"/>
      <c r="AC532" s="1077"/>
      <c r="AD532" s="1157"/>
      <c r="AE532" s="1157"/>
      <c r="AF532" s="663" t="s">
        <v>2707</v>
      </c>
      <c r="AG532" s="425" t="s">
        <v>49</v>
      </c>
      <c r="AH532" s="246" t="s">
        <v>1393</v>
      </c>
      <c r="AI532" s="426">
        <v>44044</v>
      </c>
      <c r="AJ532" s="426">
        <v>44195</v>
      </c>
      <c r="AK532" s="427">
        <f>+AJ532-AI532</f>
        <v>151</v>
      </c>
      <c r="AL532" s="813">
        <v>0.5</v>
      </c>
      <c r="AM532" s="428" t="s">
        <v>25</v>
      </c>
      <c r="AN532" s="692" t="s">
        <v>808</v>
      </c>
      <c r="AO532" s="712" t="s">
        <v>1367</v>
      </c>
      <c r="AP532" s="692" t="s">
        <v>808</v>
      </c>
      <c r="AQ532" s="985" t="s">
        <v>1392</v>
      </c>
    </row>
    <row r="533" spans="1:43" ht="57" customHeight="1" thickTop="1" x14ac:dyDescent="0.25">
      <c r="A533" s="1099" t="s">
        <v>1293</v>
      </c>
      <c r="B533" s="1075" t="s">
        <v>1394</v>
      </c>
      <c r="C533" s="1075" t="s">
        <v>1295</v>
      </c>
      <c r="D533" s="1075" t="s">
        <v>1296</v>
      </c>
      <c r="E533" s="1136" t="s">
        <v>1297</v>
      </c>
      <c r="F533" s="1075" t="s">
        <v>1298</v>
      </c>
      <c r="G533" s="1075" t="s">
        <v>1299</v>
      </c>
      <c r="H533" s="1075" t="s">
        <v>1300</v>
      </c>
      <c r="I533" s="1136" t="s">
        <v>1301</v>
      </c>
      <c r="J533" s="1075" t="s">
        <v>1358</v>
      </c>
      <c r="K533" s="1136" t="s">
        <v>1359</v>
      </c>
      <c r="L533" s="1075">
        <v>97</v>
      </c>
      <c r="M533" s="1075" t="s">
        <v>30</v>
      </c>
      <c r="N533" s="1075" t="s">
        <v>1395</v>
      </c>
      <c r="O533" s="1075" t="s">
        <v>1396</v>
      </c>
      <c r="P533" s="1075" t="s">
        <v>1397</v>
      </c>
      <c r="Q533" s="1136" t="s">
        <v>1398</v>
      </c>
      <c r="R533" s="1072">
        <v>100</v>
      </c>
      <c r="S533" s="1075" t="s">
        <v>30</v>
      </c>
      <c r="T533" s="1581" t="s">
        <v>1399</v>
      </c>
      <c r="U533" s="1583" t="s">
        <v>26</v>
      </c>
      <c r="V533" s="1169" t="s">
        <v>1400</v>
      </c>
      <c r="W533" s="1608">
        <v>0.02</v>
      </c>
      <c r="X533" s="1600">
        <v>100</v>
      </c>
      <c r="Y533" s="1075" t="s">
        <v>30</v>
      </c>
      <c r="Z533" s="1589" t="s">
        <v>246</v>
      </c>
      <c r="AA533" s="1610">
        <v>0</v>
      </c>
      <c r="AB533" s="1610">
        <v>0</v>
      </c>
      <c r="AC533" s="1075" t="s">
        <v>526</v>
      </c>
      <c r="AD533" s="1155" t="s">
        <v>1311</v>
      </c>
      <c r="AE533" s="1155" t="s">
        <v>1312</v>
      </c>
      <c r="AF533" s="880" t="s">
        <v>2708</v>
      </c>
      <c r="AG533" s="421" t="s">
        <v>49</v>
      </c>
      <c r="AH533" s="710" t="s">
        <v>1401</v>
      </c>
      <c r="AI533" s="12">
        <v>43952</v>
      </c>
      <c r="AJ533" s="12">
        <v>44196</v>
      </c>
      <c r="AK533" s="422">
        <f>+AJ533-AI533</f>
        <v>244</v>
      </c>
      <c r="AL533" s="812">
        <v>0.6</v>
      </c>
      <c r="AM533" s="423" t="s">
        <v>25</v>
      </c>
      <c r="AN533" s="690" t="s">
        <v>1402</v>
      </c>
      <c r="AO533" s="710" t="s">
        <v>1403</v>
      </c>
      <c r="AP533" s="843" t="s">
        <v>725</v>
      </c>
      <c r="AQ533" s="430" t="s">
        <v>1404</v>
      </c>
    </row>
    <row r="534" spans="1:43" ht="58.5" customHeight="1" thickBot="1" x14ac:dyDescent="0.3">
      <c r="A534" s="1101"/>
      <c r="B534" s="1077"/>
      <c r="C534" s="1077"/>
      <c r="D534" s="1077"/>
      <c r="E534" s="1142"/>
      <c r="F534" s="1077"/>
      <c r="G534" s="1077"/>
      <c r="H534" s="1077"/>
      <c r="I534" s="1142"/>
      <c r="J534" s="1077"/>
      <c r="K534" s="1142"/>
      <c r="L534" s="1077"/>
      <c r="M534" s="1077"/>
      <c r="N534" s="1077"/>
      <c r="O534" s="1077"/>
      <c r="P534" s="1077"/>
      <c r="Q534" s="1142"/>
      <c r="R534" s="1074"/>
      <c r="S534" s="1077"/>
      <c r="T534" s="1582"/>
      <c r="U534" s="1584"/>
      <c r="V534" s="1171"/>
      <c r="W534" s="1609"/>
      <c r="X534" s="1601"/>
      <c r="Y534" s="1077"/>
      <c r="Z534" s="1590"/>
      <c r="AA534" s="1611"/>
      <c r="AB534" s="1611"/>
      <c r="AC534" s="1077"/>
      <c r="AD534" s="1157"/>
      <c r="AE534" s="1157"/>
      <c r="AF534" s="663" t="s">
        <v>2709</v>
      </c>
      <c r="AG534" s="425" t="s">
        <v>49</v>
      </c>
      <c r="AH534" s="712" t="s">
        <v>1405</v>
      </c>
      <c r="AI534" s="426">
        <v>43850</v>
      </c>
      <c r="AJ534" s="426">
        <v>44032</v>
      </c>
      <c r="AK534" s="427">
        <f t="shared" ref="AK534:AK544" si="31">+AJ534-AI534</f>
        <v>182</v>
      </c>
      <c r="AL534" s="813">
        <v>0.4</v>
      </c>
      <c r="AM534" s="428" t="s">
        <v>25</v>
      </c>
      <c r="AN534" s="692" t="s">
        <v>1402</v>
      </c>
      <c r="AO534" s="712" t="s">
        <v>1403</v>
      </c>
      <c r="AP534" s="844" t="s">
        <v>112</v>
      </c>
      <c r="AQ534" s="117" t="s">
        <v>1406</v>
      </c>
    </row>
    <row r="535" spans="1:43" ht="49.5" customHeight="1" thickTop="1" x14ac:dyDescent="0.25">
      <c r="A535" s="1099" t="s">
        <v>1293</v>
      </c>
      <c r="B535" s="1075" t="s">
        <v>1394</v>
      </c>
      <c r="C535" s="1075" t="s">
        <v>1295</v>
      </c>
      <c r="D535" s="1075" t="s">
        <v>1296</v>
      </c>
      <c r="E535" s="1136" t="s">
        <v>1297</v>
      </c>
      <c r="F535" s="1075" t="s">
        <v>1298</v>
      </c>
      <c r="G535" s="1075" t="s">
        <v>1299</v>
      </c>
      <c r="H535" s="1075" t="s">
        <v>1300</v>
      </c>
      <c r="I535" s="1136" t="s">
        <v>1301</v>
      </c>
      <c r="J535" s="1075" t="s">
        <v>1358</v>
      </c>
      <c r="K535" s="1136" t="s">
        <v>1359</v>
      </c>
      <c r="L535" s="1075">
        <v>97</v>
      </c>
      <c r="M535" s="1075" t="s">
        <v>30</v>
      </c>
      <c r="N535" s="1075" t="s">
        <v>1395</v>
      </c>
      <c r="O535" s="1075" t="s">
        <v>1396</v>
      </c>
      <c r="P535" s="1075" t="s">
        <v>1397</v>
      </c>
      <c r="Q535" s="1136" t="s">
        <v>1398</v>
      </c>
      <c r="R535" s="1072">
        <v>100</v>
      </c>
      <c r="S535" s="1075" t="s">
        <v>30</v>
      </c>
      <c r="T535" s="1581" t="s">
        <v>1407</v>
      </c>
      <c r="U535" s="1583" t="s">
        <v>26</v>
      </c>
      <c r="V535" s="1169" t="s">
        <v>1408</v>
      </c>
      <c r="W535" s="1585">
        <v>0.03</v>
      </c>
      <c r="X535" s="1600">
        <v>25</v>
      </c>
      <c r="Y535" s="1075" t="s">
        <v>30</v>
      </c>
      <c r="Z535" s="1589" t="s">
        <v>246</v>
      </c>
      <c r="AA535" s="1610">
        <v>0</v>
      </c>
      <c r="AB535" s="1610">
        <v>0</v>
      </c>
      <c r="AC535" s="1075" t="s">
        <v>526</v>
      </c>
      <c r="AD535" s="1155" t="s">
        <v>1311</v>
      </c>
      <c r="AE535" s="1155" t="s">
        <v>1312</v>
      </c>
      <c r="AF535" s="880" t="s">
        <v>2710</v>
      </c>
      <c r="AG535" s="421" t="s">
        <v>49</v>
      </c>
      <c r="AH535" s="710" t="s">
        <v>1409</v>
      </c>
      <c r="AI535" s="12">
        <v>43850</v>
      </c>
      <c r="AJ535" s="12">
        <v>43921</v>
      </c>
      <c r="AK535" s="422">
        <f t="shared" si="31"/>
        <v>71</v>
      </c>
      <c r="AL535" s="812">
        <v>0.4</v>
      </c>
      <c r="AM535" s="423" t="s">
        <v>25</v>
      </c>
      <c r="AN535" s="705" t="s">
        <v>1402</v>
      </c>
      <c r="AO535" s="991" t="s">
        <v>1403</v>
      </c>
      <c r="AP535" s="797" t="s">
        <v>112</v>
      </c>
      <c r="AQ535" s="446" t="s">
        <v>1406</v>
      </c>
    </row>
    <row r="536" spans="1:43" ht="54.75" customHeight="1" thickBot="1" x14ac:dyDescent="0.3">
      <c r="A536" s="1101"/>
      <c r="B536" s="1077"/>
      <c r="C536" s="1077"/>
      <c r="D536" s="1077"/>
      <c r="E536" s="1142"/>
      <c r="F536" s="1077"/>
      <c r="G536" s="1077"/>
      <c r="H536" s="1077"/>
      <c r="I536" s="1142"/>
      <c r="J536" s="1077"/>
      <c r="K536" s="1142"/>
      <c r="L536" s="1077"/>
      <c r="M536" s="1077"/>
      <c r="N536" s="1077"/>
      <c r="O536" s="1077"/>
      <c r="P536" s="1077"/>
      <c r="Q536" s="1142"/>
      <c r="R536" s="1074"/>
      <c r="S536" s="1077"/>
      <c r="T536" s="1582"/>
      <c r="U536" s="1584"/>
      <c r="V536" s="1171"/>
      <c r="W536" s="1586"/>
      <c r="X536" s="1601"/>
      <c r="Y536" s="1077"/>
      <c r="Z536" s="1590"/>
      <c r="AA536" s="1611"/>
      <c r="AB536" s="1611"/>
      <c r="AC536" s="1077"/>
      <c r="AD536" s="1157"/>
      <c r="AE536" s="1157"/>
      <c r="AF536" s="663" t="s">
        <v>2711</v>
      </c>
      <c r="AG536" s="425" t="s">
        <v>49</v>
      </c>
      <c r="AH536" s="712" t="s">
        <v>1410</v>
      </c>
      <c r="AI536" s="426">
        <v>43922</v>
      </c>
      <c r="AJ536" s="426">
        <v>44196</v>
      </c>
      <c r="AK536" s="427">
        <f t="shared" si="31"/>
        <v>274</v>
      </c>
      <c r="AL536" s="813">
        <v>0.6</v>
      </c>
      <c r="AM536" s="428" t="s">
        <v>25</v>
      </c>
      <c r="AN536" s="707" t="s">
        <v>1402</v>
      </c>
      <c r="AO536" s="992" t="s">
        <v>1403</v>
      </c>
      <c r="AP536" s="798" t="s">
        <v>112</v>
      </c>
      <c r="AQ536" s="447" t="s">
        <v>1406</v>
      </c>
    </row>
    <row r="537" spans="1:43" ht="63" customHeight="1" thickTop="1" x14ac:dyDescent="0.25">
      <c r="A537" s="1099" t="s">
        <v>1293</v>
      </c>
      <c r="B537" s="1075" t="s">
        <v>1394</v>
      </c>
      <c r="C537" s="1075" t="s">
        <v>1295</v>
      </c>
      <c r="D537" s="1075" t="s">
        <v>1296</v>
      </c>
      <c r="E537" s="1136" t="s">
        <v>1297</v>
      </c>
      <c r="F537" s="1075" t="s">
        <v>1298</v>
      </c>
      <c r="G537" s="1075" t="s">
        <v>1299</v>
      </c>
      <c r="H537" s="1075" t="s">
        <v>1300</v>
      </c>
      <c r="I537" s="1136" t="s">
        <v>1301</v>
      </c>
      <c r="J537" s="1075" t="s">
        <v>1358</v>
      </c>
      <c r="K537" s="1136" t="s">
        <v>1359</v>
      </c>
      <c r="L537" s="1075">
        <v>97</v>
      </c>
      <c r="M537" s="1075" t="s">
        <v>30</v>
      </c>
      <c r="N537" s="1075" t="s">
        <v>1395</v>
      </c>
      <c r="O537" s="1075" t="s">
        <v>1396</v>
      </c>
      <c r="P537" s="1075" t="s">
        <v>1397</v>
      </c>
      <c r="Q537" s="1136" t="s">
        <v>1398</v>
      </c>
      <c r="R537" s="1072">
        <v>100</v>
      </c>
      <c r="S537" s="1075" t="s">
        <v>30</v>
      </c>
      <c r="T537" s="1581" t="s">
        <v>1411</v>
      </c>
      <c r="U537" s="1583" t="s">
        <v>26</v>
      </c>
      <c r="V537" s="1169" t="s">
        <v>1412</v>
      </c>
      <c r="W537" s="1585">
        <v>0.02</v>
      </c>
      <c r="X537" s="1600">
        <v>25</v>
      </c>
      <c r="Y537" s="1075" t="s">
        <v>30</v>
      </c>
      <c r="Z537" s="1589" t="s">
        <v>246</v>
      </c>
      <c r="AA537" s="1610" t="s">
        <v>1413</v>
      </c>
      <c r="AB537" s="1612"/>
      <c r="AC537" s="1075" t="s">
        <v>526</v>
      </c>
      <c r="AD537" s="1155" t="s">
        <v>1311</v>
      </c>
      <c r="AE537" s="1155" t="s">
        <v>1312</v>
      </c>
      <c r="AF537" s="880" t="s">
        <v>2712</v>
      </c>
      <c r="AG537" s="421" t="s">
        <v>49</v>
      </c>
      <c r="AH537" s="710" t="s">
        <v>1414</v>
      </c>
      <c r="AI537" s="12">
        <v>43862</v>
      </c>
      <c r="AJ537" s="12">
        <v>44196</v>
      </c>
      <c r="AK537" s="422">
        <f t="shared" si="31"/>
        <v>334</v>
      </c>
      <c r="AL537" s="812">
        <v>0.5</v>
      </c>
      <c r="AM537" s="423" t="s">
        <v>25</v>
      </c>
      <c r="AN537" s="705" t="s">
        <v>1402</v>
      </c>
      <c r="AO537" s="991" t="s">
        <v>1403</v>
      </c>
      <c r="AP537" s="448" t="s">
        <v>725</v>
      </c>
      <c r="AQ537" s="449" t="s">
        <v>1404</v>
      </c>
    </row>
    <row r="538" spans="1:43" ht="58.5" customHeight="1" thickBot="1" x14ac:dyDescent="0.3">
      <c r="A538" s="1101"/>
      <c r="B538" s="1077"/>
      <c r="C538" s="1077"/>
      <c r="D538" s="1077"/>
      <c r="E538" s="1142"/>
      <c r="F538" s="1077"/>
      <c r="G538" s="1077"/>
      <c r="H538" s="1077"/>
      <c r="I538" s="1142"/>
      <c r="J538" s="1077"/>
      <c r="K538" s="1142"/>
      <c r="L538" s="1077"/>
      <c r="M538" s="1077"/>
      <c r="N538" s="1077"/>
      <c r="O538" s="1077"/>
      <c r="P538" s="1077"/>
      <c r="Q538" s="1142"/>
      <c r="R538" s="1074"/>
      <c r="S538" s="1077"/>
      <c r="T538" s="1582"/>
      <c r="U538" s="1584"/>
      <c r="V538" s="1171"/>
      <c r="W538" s="1586"/>
      <c r="X538" s="1601"/>
      <c r="Y538" s="1077"/>
      <c r="Z538" s="1590"/>
      <c r="AA538" s="1611"/>
      <c r="AB538" s="1613"/>
      <c r="AC538" s="1077"/>
      <c r="AD538" s="1157"/>
      <c r="AE538" s="1157"/>
      <c r="AF538" s="663" t="s">
        <v>2713</v>
      </c>
      <c r="AG538" s="425" t="s">
        <v>49</v>
      </c>
      <c r="AH538" s="712" t="s">
        <v>1415</v>
      </c>
      <c r="AI538" s="426">
        <v>43922</v>
      </c>
      <c r="AJ538" s="426">
        <v>44165</v>
      </c>
      <c r="AK538" s="427">
        <f t="shared" si="31"/>
        <v>243</v>
      </c>
      <c r="AL538" s="813">
        <v>0.5</v>
      </c>
      <c r="AM538" s="428" t="s">
        <v>25</v>
      </c>
      <c r="AN538" s="707" t="s">
        <v>1402</v>
      </c>
      <c r="AO538" s="992" t="s">
        <v>1403</v>
      </c>
      <c r="AP538" s="798" t="s">
        <v>1416</v>
      </c>
      <c r="AQ538" s="986" t="s">
        <v>1417</v>
      </c>
    </row>
    <row r="539" spans="1:43" ht="51.75" customHeight="1" thickTop="1" x14ac:dyDescent="0.25">
      <c r="A539" s="1099" t="s">
        <v>1293</v>
      </c>
      <c r="B539" s="1075" t="s">
        <v>1394</v>
      </c>
      <c r="C539" s="1075" t="s">
        <v>1295</v>
      </c>
      <c r="D539" s="1075" t="s">
        <v>1296</v>
      </c>
      <c r="E539" s="1136" t="s">
        <v>1297</v>
      </c>
      <c r="F539" s="1075" t="s">
        <v>1298</v>
      </c>
      <c r="G539" s="1075" t="s">
        <v>1299</v>
      </c>
      <c r="H539" s="1075" t="s">
        <v>1300</v>
      </c>
      <c r="I539" s="1136" t="s">
        <v>1301</v>
      </c>
      <c r="J539" s="1075" t="s">
        <v>1358</v>
      </c>
      <c r="K539" s="1136" t="s">
        <v>1359</v>
      </c>
      <c r="L539" s="1075">
        <v>97</v>
      </c>
      <c r="M539" s="1075" t="s">
        <v>30</v>
      </c>
      <c r="N539" s="1075" t="s">
        <v>1395</v>
      </c>
      <c r="O539" s="1075" t="s">
        <v>1396</v>
      </c>
      <c r="P539" s="1075" t="s">
        <v>1397</v>
      </c>
      <c r="Q539" s="1136" t="s">
        <v>1398</v>
      </c>
      <c r="R539" s="1072">
        <v>100</v>
      </c>
      <c r="S539" s="1075" t="s">
        <v>30</v>
      </c>
      <c r="T539" s="1581" t="s">
        <v>1418</v>
      </c>
      <c r="U539" s="1583" t="s">
        <v>26</v>
      </c>
      <c r="V539" s="1169" t="s">
        <v>1419</v>
      </c>
      <c r="W539" s="1585">
        <v>0.03</v>
      </c>
      <c r="X539" s="1600">
        <v>50</v>
      </c>
      <c r="Y539" s="1075" t="s">
        <v>30</v>
      </c>
      <c r="Z539" s="1589" t="s">
        <v>246</v>
      </c>
      <c r="AA539" s="1610">
        <v>0</v>
      </c>
      <c r="AB539" s="1610">
        <v>0</v>
      </c>
      <c r="AC539" s="1075" t="s">
        <v>526</v>
      </c>
      <c r="AD539" s="1155" t="s">
        <v>1311</v>
      </c>
      <c r="AE539" s="1155" t="s">
        <v>1312</v>
      </c>
      <c r="AF539" s="880" t="s">
        <v>2714</v>
      </c>
      <c r="AG539" s="421" t="s">
        <v>49</v>
      </c>
      <c r="AH539" s="710" t="s">
        <v>1420</v>
      </c>
      <c r="AI539" s="12">
        <v>43876</v>
      </c>
      <c r="AJ539" s="12">
        <v>43921</v>
      </c>
      <c r="AK539" s="422">
        <f t="shared" si="31"/>
        <v>45</v>
      </c>
      <c r="AL539" s="812">
        <v>0.5</v>
      </c>
      <c r="AM539" s="423" t="s">
        <v>25</v>
      </c>
      <c r="AN539" s="705" t="s">
        <v>1402</v>
      </c>
      <c r="AO539" s="991" t="s">
        <v>1403</v>
      </c>
      <c r="AP539" s="797" t="s">
        <v>1416</v>
      </c>
      <c r="AQ539" s="987" t="s">
        <v>1417</v>
      </c>
    </row>
    <row r="540" spans="1:43" ht="60" customHeight="1" thickBot="1" x14ac:dyDescent="0.3">
      <c r="A540" s="1101"/>
      <c r="B540" s="1077"/>
      <c r="C540" s="1077"/>
      <c r="D540" s="1077"/>
      <c r="E540" s="1142"/>
      <c r="F540" s="1077"/>
      <c r="G540" s="1077"/>
      <c r="H540" s="1077"/>
      <c r="I540" s="1142"/>
      <c r="J540" s="1077"/>
      <c r="K540" s="1142"/>
      <c r="L540" s="1077"/>
      <c r="M540" s="1077"/>
      <c r="N540" s="1077"/>
      <c r="O540" s="1077"/>
      <c r="P540" s="1077"/>
      <c r="Q540" s="1142"/>
      <c r="R540" s="1074"/>
      <c r="S540" s="1077"/>
      <c r="T540" s="1582"/>
      <c r="U540" s="1584"/>
      <c r="V540" s="1171"/>
      <c r="W540" s="1586"/>
      <c r="X540" s="1601"/>
      <c r="Y540" s="1077"/>
      <c r="Z540" s="1590"/>
      <c r="AA540" s="1611"/>
      <c r="AB540" s="1611"/>
      <c r="AC540" s="1077"/>
      <c r="AD540" s="1157"/>
      <c r="AE540" s="1157"/>
      <c r="AF540" s="663" t="s">
        <v>2715</v>
      </c>
      <c r="AG540" s="425" t="s">
        <v>49</v>
      </c>
      <c r="AH540" s="712" t="s">
        <v>1421</v>
      </c>
      <c r="AI540" s="426">
        <v>43936</v>
      </c>
      <c r="AJ540" s="426">
        <v>44165</v>
      </c>
      <c r="AK540" s="427">
        <f t="shared" si="31"/>
        <v>229</v>
      </c>
      <c r="AL540" s="813">
        <v>0.5</v>
      </c>
      <c r="AM540" s="428" t="s">
        <v>25</v>
      </c>
      <c r="AN540" s="707" t="s">
        <v>1402</v>
      </c>
      <c r="AO540" s="992" t="s">
        <v>1403</v>
      </c>
      <c r="AP540" s="798" t="s">
        <v>1416</v>
      </c>
      <c r="AQ540" s="986" t="s">
        <v>1417</v>
      </c>
    </row>
    <row r="541" spans="1:43" ht="60" customHeight="1" thickTop="1" x14ac:dyDescent="0.25">
      <c r="A541" s="1099" t="s">
        <v>1293</v>
      </c>
      <c r="B541" s="1075" t="s">
        <v>1394</v>
      </c>
      <c r="C541" s="1075" t="s">
        <v>1295</v>
      </c>
      <c r="D541" s="1075" t="s">
        <v>1296</v>
      </c>
      <c r="E541" s="1136" t="s">
        <v>1297</v>
      </c>
      <c r="F541" s="1075" t="s">
        <v>1298</v>
      </c>
      <c r="G541" s="1075" t="s">
        <v>1299</v>
      </c>
      <c r="H541" s="1075" t="s">
        <v>1300</v>
      </c>
      <c r="I541" s="1136" t="s">
        <v>1301</v>
      </c>
      <c r="J541" s="1075" t="s">
        <v>1358</v>
      </c>
      <c r="K541" s="1075" t="s">
        <v>1359</v>
      </c>
      <c r="L541" s="1075">
        <v>97</v>
      </c>
      <c r="M541" s="1075" t="s">
        <v>30</v>
      </c>
      <c r="N541" s="1075" t="s">
        <v>1395</v>
      </c>
      <c r="O541" s="1075" t="s">
        <v>1396</v>
      </c>
      <c r="P541" s="1075" t="s">
        <v>1397</v>
      </c>
      <c r="Q541" s="1075" t="s">
        <v>1398</v>
      </c>
      <c r="R541" s="1072">
        <v>100</v>
      </c>
      <c r="S541" s="1075" t="s">
        <v>30</v>
      </c>
      <c r="T541" s="1581" t="s">
        <v>1422</v>
      </c>
      <c r="U541" s="1583" t="s">
        <v>26</v>
      </c>
      <c r="V541" s="1169" t="s">
        <v>1423</v>
      </c>
      <c r="W541" s="1585">
        <v>0.02</v>
      </c>
      <c r="X541" s="1600">
        <v>25</v>
      </c>
      <c r="Y541" s="1075" t="s">
        <v>30</v>
      </c>
      <c r="Z541" s="1589" t="s">
        <v>246</v>
      </c>
      <c r="AA541" s="1610">
        <v>0</v>
      </c>
      <c r="AB541" s="1610">
        <v>0</v>
      </c>
      <c r="AC541" s="1075" t="s">
        <v>526</v>
      </c>
      <c r="AD541" s="1155" t="s">
        <v>1311</v>
      </c>
      <c r="AE541" s="1155" t="s">
        <v>1312</v>
      </c>
      <c r="AF541" s="880" t="s">
        <v>2716</v>
      </c>
      <c r="AG541" s="421" t="s">
        <v>49</v>
      </c>
      <c r="AH541" s="710" t="s">
        <v>1424</v>
      </c>
      <c r="AI541" s="12">
        <v>43891</v>
      </c>
      <c r="AJ541" s="12">
        <v>44165</v>
      </c>
      <c r="AK541" s="422">
        <f t="shared" si="31"/>
        <v>274</v>
      </c>
      <c r="AL541" s="812">
        <v>0.33</v>
      </c>
      <c r="AM541" s="423" t="s">
        <v>25</v>
      </c>
      <c r="AN541" s="705" t="s">
        <v>1402</v>
      </c>
      <c r="AO541" s="991" t="s">
        <v>1403</v>
      </c>
      <c r="AP541" s="797" t="s">
        <v>1416</v>
      </c>
      <c r="AQ541" s="987" t="s">
        <v>1417</v>
      </c>
    </row>
    <row r="542" spans="1:43" ht="54.75" customHeight="1" thickBot="1" x14ac:dyDescent="0.3">
      <c r="A542" s="1101"/>
      <c r="B542" s="1077"/>
      <c r="C542" s="1077"/>
      <c r="D542" s="1077"/>
      <c r="E542" s="1142"/>
      <c r="F542" s="1077"/>
      <c r="G542" s="1077"/>
      <c r="H542" s="1077"/>
      <c r="I542" s="1142"/>
      <c r="J542" s="1077"/>
      <c r="K542" s="1077"/>
      <c r="L542" s="1077"/>
      <c r="M542" s="1077"/>
      <c r="N542" s="1077"/>
      <c r="O542" s="1077"/>
      <c r="P542" s="1077"/>
      <c r="Q542" s="1077"/>
      <c r="R542" s="1074"/>
      <c r="S542" s="1077"/>
      <c r="T542" s="1582"/>
      <c r="U542" s="1584"/>
      <c r="V542" s="1171"/>
      <c r="W542" s="1586"/>
      <c r="X542" s="1601"/>
      <c r="Y542" s="1077"/>
      <c r="Z542" s="1590"/>
      <c r="AA542" s="1611"/>
      <c r="AB542" s="1611"/>
      <c r="AC542" s="1077"/>
      <c r="AD542" s="1157"/>
      <c r="AE542" s="1157"/>
      <c r="AF542" s="663" t="s">
        <v>2717</v>
      </c>
      <c r="AG542" s="425" t="s">
        <v>49</v>
      </c>
      <c r="AH542" s="712" t="s">
        <v>1425</v>
      </c>
      <c r="AI542" s="426">
        <v>43891</v>
      </c>
      <c r="AJ542" s="426">
        <v>44165</v>
      </c>
      <c r="AK542" s="427">
        <f t="shared" si="31"/>
        <v>274</v>
      </c>
      <c r="AL542" s="813">
        <v>0.33</v>
      </c>
      <c r="AM542" s="428" t="s">
        <v>25</v>
      </c>
      <c r="AN542" s="707" t="s">
        <v>1402</v>
      </c>
      <c r="AO542" s="992" t="s">
        <v>1403</v>
      </c>
      <c r="AP542" s="798" t="s">
        <v>112</v>
      </c>
      <c r="AQ542" s="447" t="s">
        <v>1406</v>
      </c>
    </row>
    <row r="543" spans="1:43" ht="53.25" customHeight="1" thickTop="1" x14ac:dyDescent="0.25">
      <c r="A543" s="1099" t="s">
        <v>1293</v>
      </c>
      <c r="B543" s="1075" t="s">
        <v>1394</v>
      </c>
      <c r="C543" s="1075" t="s">
        <v>1295</v>
      </c>
      <c r="D543" s="1075" t="s">
        <v>1296</v>
      </c>
      <c r="E543" s="1136" t="s">
        <v>1297</v>
      </c>
      <c r="F543" s="1075" t="s">
        <v>1298</v>
      </c>
      <c r="G543" s="1075" t="s">
        <v>1299</v>
      </c>
      <c r="H543" s="1075" t="s">
        <v>1300</v>
      </c>
      <c r="I543" s="1136" t="s">
        <v>1301</v>
      </c>
      <c r="J543" s="1075" t="s">
        <v>1358</v>
      </c>
      <c r="K543" s="1075" t="s">
        <v>1359</v>
      </c>
      <c r="L543" s="1075">
        <v>97</v>
      </c>
      <c r="M543" s="1075" t="s">
        <v>30</v>
      </c>
      <c r="N543" s="1075" t="s">
        <v>1395</v>
      </c>
      <c r="O543" s="1075" t="s">
        <v>1396</v>
      </c>
      <c r="P543" s="1075" t="s">
        <v>1397</v>
      </c>
      <c r="Q543" s="1075" t="s">
        <v>1398</v>
      </c>
      <c r="R543" s="1072">
        <v>100</v>
      </c>
      <c r="S543" s="1075" t="s">
        <v>30</v>
      </c>
      <c r="T543" s="1581" t="s">
        <v>1426</v>
      </c>
      <c r="U543" s="1583" t="s">
        <v>26</v>
      </c>
      <c r="V543" s="1169" t="s">
        <v>1427</v>
      </c>
      <c r="W543" s="1585">
        <v>0.03</v>
      </c>
      <c r="X543" s="1600">
        <v>25</v>
      </c>
      <c r="Y543" s="1075" t="s">
        <v>30</v>
      </c>
      <c r="Z543" s="1589" t="s">
        <v>246</v>
      </c>
      <c r="AA543" s="1610">
        <v>0</v>
      </c>
      <c r="AB543" s="1610">
        <v>0</v>
      </c>
      <c r="AC543" s="1075" t="s">
        <v>526</v>
      </c>
      <c r="AD543" s="1155" t="s">
        <v>1311</v>
      </c>
      <c r="AE543" s="1155" t="s">
        <v>1312</v>
      </c>
      <c r="AF543" s="880" t="s">
        <v>2718</v>
      </c>
      <c r="AG543" s="421" t="s">
        <v>49</v>
      </c>
      <c r="AH543" s="710" t="s">
        <v>1428</v>
      </c>
      <c r="AI543" s="12">
        <v>43891</v>
      </c>
      <c r="AJ543" s="12">
        <v>43981</v>
      </c>
      <c r="AK543" s="422">
        <f t="shared" si="31"/>
        <v>90</v>
      </c>
      <c r="AL543" s="812">
        <v>0.33</v>
      </c>
      <c r="AM543" s="423" t="s">
        <v>25</v>
      </c>
      <c r="AN543" s="705" t="s">
        <v>1402</v>
      </c>
      <c r="AO543" s="991" t="s">
        <v>1403</v>
      </c>
      <c r="AP543" s="797" t="s">
        <v>112</v>
      </c>
      <c r="AQ543" s="446" t="s">
        <v>1406</v>
      </c>
    </row>
    <row r="544" spans="1:43" ht="55.5" customHeight="1" thickBot="1" x14ac:dyDescent="0.3">
      <c r="A544" s="1101"/>
      <c r="B544" s="1077"/>
      <c r="C544" s="1077"/>
      <c r="D544" s="1077"/>
      <c r="E544" s="1142"/>
      <c r="F544" s="1077"/>
      <c r="G544" s="1077"/>
      <c r="H544" s="1077"/>
      <c r="I544" s="1142"/>
      <c r="J544" s="1077"/>
      <c r="K544" s="1077"/>
      <c r="L544" s="1077"/>
      <c r="M544" s="1077"/>
      <c r="N544" s="1077"/>
      <c r="O544" s="1077"/>
      <c r="P544" s="1077"/>
      <c r="Q544" s="1077"/>
      <c r="R544" s="1074"/>
      <c r="S544" s="1077"/>
      <c r="T544" s="1582"/>
      <c r="U544" s="1584"/>
      <c r="V544" s="1171"/>
      <c r="W544" s="1586"/>
      <c r="X544" s="1601"/>
      <c r="Y544" s="1077"/>
      <c r="Z544" s="1590"/>
      <c r="AA544" s="1611"/>
      <c r="AB544" s="1611"/>
      <c r="AC544" s="1077"/>
      <c r="AD544" s="1157"/>
      <c r="AE544" s="1157"/>
      <c r="AF544" s="663" t="s">
        <v>2719</v>
      </c>
      <c r="AG544" s="425" t="s">
        <v>49</v>
      </c>
      <c r="AH544" s="712" t="s">
        <v>1429</v>
      </c>
      <c r="AI544" s="426">
        <v>43983</v>
      </c>
      <c r="AJ544" s="426">
        <v>44165</v>
      </c>
      <c r="AK544" s="427">
        <f t="shared" si="31"/>
        <v>182</v>
      </c>
      <c r="AL544" s="813">
        <v>0.33</v>
      </c>
      <c r="AM544" s="428" t="s">
        <v>25</v>
      </c>
      <c r="AN544" s="707" t="s">
        <v>1402</v>
      </c>
      <c r="AO544" s="992" t="s">
        <v>1403</v>
      </c>
      <c r="AP544" s="798" t="s">
        <v>112</v>
      </c>
      <c r="AQ544" s="447" t="s">
        <v>1406</v>
      </c>
    </row>
    <row r="545" spans="1:43" ht="82.5" customHeight="1" thickTop="1" x14ac:dyDescent="0.25">
      <c r="A545" s="1614" t="s">
        <v>1293</v>
      </c>
      <c r="B545" s="1616" t="s">
        <v>1430</v>
      </c>
      <c r="C545" s="1616" t="s">
        <v>1295</v>
      </c>
      <c r="D545" s="1616" t="s">
        <v>1296</v>
      </c>
      <c r="E545" s="1618" t="s">
        <v>1297</v>
      </c>
      <c r="F545" s="1616" t="s">
        <v>1431</v>
      </c>
      <c r="G545" s="1616" t="s">
        <v>1432</v>
      </c>
      <c r="H545" s="1616" t="s">
        <v>1433</v>
      </c>
      <c r="I545" s="1618" t="s">
        <v>1434</v>
      </c>
      <c r="J545" s="1616" t="s">
        <v>1435</v>
      </c>
      <c r="K545" s="1620" t="s">
        <v>1436</v>
      </c>
      <c r="L545" s="1616">
        <v>25</v>
      </c>
      <c r="M545" s="1616" t="s">
        <v>30</v>
      </c>
      <c r="N545" s="1620" t="s">
        <v>1437</v>
      </c>
      <c r="O545" s="1620" t="s">
        <v>1438</v>
      </c>
      <c r="P545" s="1620" t="s">
        <v>1439</v>
      </c>
      <c r="Q545" s="1620" t="s">
        <v>1440</v>
      </c>
      <c r="R545" s="1635">
        <v>40</v>
      </c>
      <c r="S545" s="1620" t="s">
        <v>30</v>
      </c>
      <c r="T545" s="1622" t="s">
        <v>1441</v>
      </c>
      <c r="U545" s="1625" t="s">
        <v>26</v>
      </c>
      <c r="V545" s="1187" t="s">
        <v>1442</v>
      </c>
      <c r="W545" s="1628">
        <v>0.02</v>
      </c>
      <c r="X545" s="1630">
        <v>30</v>
      </c>
      <c r="Y545" s="1631" t="s">
        <v>245</v>
      </c>
      <c r="Z545" s="1632" t="s">
        <v>443</v>
      </c>
      <c r="AA545" s="1633"/>
      <c r="AB545" s="1633">
        <v>358443492</v>
      </c>
      <c r="AC545" s="1620" t="s">
        <v>526</v>
      </c>
      <c r="AD545" s="1640" t="s">
        <v>1443</v>
      </c>
      <c r="AE545" s="1640" t="s">
        <v>1444</v>
      </c>
      <c r="AF545" s="880" t="s">
        <v>2720</v>
      </c>
      <c r="AG545" s="450" t="s">
        <v>49</v>
      </c>
      <c r="AH545" s="530" t="s">
        <v>1445</v>
      </c>
      <c r="AI545" s="451">
        <v>43871</v>
      </c>
      <c r="AJ545" s="451">
        <v>44185</v>
      </c>
      <c r="AK545" s="452">
        <f t="shared" ref="AK545:AK564" si="32">DAYS360(AI545,AJ545)</f>
        <v>310</v>
      </c>
      <c r="AL545" s="453">
        <v>0.5</v>
      </c>
      <c r="AM545" s="454" t="s">
        <v>25</v>
      </c>
      <c r="AN545" s="847" t="s">
        <v>1446</v>
      </c>
      <c r="AO545" s="848" t="s">
        <v>1447</v>
      </c>
      <c r="AP545" s="847" t="s">
        <v>1448</v>
      </c>
      <c r="AQ545" s="455"/>
    </row>
    <row r="546" spans="1:43" ht="78.75" customHeight="1" thickBot="1" x14ac:dyDescent="0.3">
      <c r="A546" s="1615"/>
      <c r="B546" s="1617"/>
      <c r="C546" s="1617"/>
      <c r="D546" s="1617"/>
      <c r="E546" s="1619"/>
      <c r="F546" s="1617"/>
      <c r="G546" s="1617"/>
      <c r="H546" s="1617"/>
      <c r="I546" s="1619"/>
      <c r="J546" s="1617"/>
      <c r="K546" s="1617"/>
      <c r="L546" s="1617"/>
      <c r="M546" s="1617"/>
      <c r="N546" s="1617"/>
      <c r="O546" s="1617"/>
      <c r="P546" s="1617"/>
      <c r="Q546" s="1617"/>
      <c r="R546" s="1617"/>
      <c r="S546" s="1617"/>
      <c r="T546" s="1624"/>
      <c r="U546" s="1626"/>
      <c r="V546" s="1627"/>
      <c r="W546" s="1629"/>
      <c r="X546" s="1617"/>
      <c r="Y546" s="1617"/>
      <c r="Z546" s="1617"/>
      <c r="AA546" s="1634"/>
      <c r="AB546" s="1634"/>
      <c r="AC546" s="1617"/>
      <c r="AD546" s="1617"/>
      <c r="AE546" s="1617"/>
      <c r="AF546" s="663" t="s">
        <v>2721</v>
      </c>
      <c r="AG546" s="456" t="s">
        <v>49</v>
      </c>
      <c r="AH546" s="533" t="s">
        <v>1449</v>
      </c>
      <c r="AI546" s="458">
        <v>43985</v>
      </c>
      <c r="AJ546" s="458">
        <v>44165</v>
      </c>
      <c r="AK546" s="459">
        <f t="shared" si="32"/>
        <v>177</v>
      </c>
      <c r="AL546" s="460">
        <v>0.5</v>
      </c>
      <c r="AM546" s="461" t="s">
        <v>25</v>
      </c>
      <c r="AN546" s="462" t="s">
        <v>1446</v>
      </c>
      <c r="AO546" s="533" t="s">
        <v>1447</v>
      </c>
      <c r="AP546" s="462" t="s">
        <v>1448</v>
      </c>
      <c r="AQ546" s="463"/>
    </row>
    <row r="547" spans="1:43" ht="67.5" customHeight="1" thickTop="1" x14ac:dyDescent="0.25">
      <c r="A547" s="1614" t="s">
        <v>1293</v>
      </c>
      <c r="B547" s="1616" t="s">
        <v>1430</v>
      </c>
      <c r="C547" s="1616" t="s">
        <v>1295</v>
      </c>
      <c r="D547" s="1616" t="s">
        <v>1296</v>
      </c>
      <c r="E547" s="1618" t="s">
        <v>1297</v>
      </c>
      <c r="F547" s="1616" t="s">
        <v>1431</v>
      </c>
      <c r="G547" s="1616" t="s">
        <v>1432</v>
      </c>
      <c r="H547" s="1616" t="s">
        <v>1433</v>
      </c>
      <c r="I547" s="1618" t="s">
        <v>1434</v>
      </c>
      <c r="J547" s="1616" t="s">
        <v>1435</v>
      </c>
      <c r="K547" s="1620" t="s">
        <v>1436</v>
      </c>
      <c r="L547" s="1616">
        <v>25</v>
      </c>
      <c r="M547" s="1616" t="s">
        <v>30</v>
      </c>
      <c r="N547" s="1620" t="s">
        <v>1437</v>
      </c>
      <c r="O547" s="1620" t="s">
        <v>1438</v>
      </c>
      <c r="P547" s="1620" t="s">
        <v>1450</v>
      </c>
      <c r="Q547" s="1620" t="s">
        <v>1451</v>
      </c>
      <c r="R547" s="1635">
        <v>53</v>
      </c>
      <c r="S547" s="1620" t="s">
        <v>30</v>
      </c>
      <c r="T547" s="1622" t="s">
        <v>1452</v>
      </c>
      <c r="U547" s="1625" t="s">
        <v>26</v>
      </c>
      <c r="V547" s="1187" t="s">
        <v>1453</v>
      </c>
      <c r="W547" s="1628">
        <v>0.02</v>
      </c>
      <c r="X547" s="1630">
        <v>14</v>
      </c>
      <c r="Y547" s="1631" t="s">
        <v>245</v>
      </c>
      <c r="Z547" s="1632" t="s">
        <v>443</v>
      </c>
      <c r="AA547" s="1633"/>
      <c r="AB547" s="1633"/>
      <c r="AC547" s="1620" t="s">
        <v>526</v>
      </c>
      <c r="AD547" s="1640" t="s">
        <v>1443</v>
      </c>
      <c r="AE547" s="1640" t="s">
        <v>1444</v>
      </c>
      <c r="AF547" s="880" t="s">
        <v>2722</v>
      </c>
      <c r="AG547" s="450" t="s">
        <v>49</v>
      </c>
      <c r="AH547" s="530" t="s">
        <v>1454</v>
      </c>
      <c r="AI547" s="451">
        <v>43995</v>
      </c>
      <c r="AJ547" s="464">
        <v>44180</v>
      </c>
      <c r="AK547" s="452">
        <f t="shared" si="32"/>
        <v>182</v>
      </c>
      <c r="AL547" s="453">
        <v>0.3</v>
      </c>
      <c r="AM547" s="454" t="s">
        <v>25</v>
      </c>
      <c r="AN547" s="847" t="s">
        <v>1446</v>
      </c>
      <c r="AO547" s="848" t="s">
        <v>1447</v>
      </c>
      <c r="AP547" s="847" t="s">
        <v>1448</v>
      </c>
      <c r="AQ547" s="455"/>
    </row>
    <row r="548" spans="1:43" ht="80.25" customHeight="1" x14ac:dyDescent="0.25">
      <c r="A548" s="1641"/>
      <c r="B548" s="1621"/>
      <c r="C548" s="1621"/>
      <c r="D548" s="1621"/>
      <c r="E548" s="1642"/>
      <c r="F548" s="1621"/>
      <c r="G548" s="1621"/>
      <c r="H548" s="1621"/>
      <c r="I548" s="1642"/>
      <c r="J548" s="1621"/>
      <c r="K548" s="1621"/>
      <c r="L548" s="1621"/>
      <c r="M548" s="1621"/>
      <c r="N548" s="1621"/>
      <c r="O548" s="1621"/>
      <c r="P548" s="1621"/>
      <c r="Q548" s="1621"/>
      <c r="R548" s="1621"/>
      <c r="S548" s="1621"/>
      <c r="T548" s="1623"/>
      <c r="U548" s="1636"/>
      <c r="V548" s="1637"/>
      <c r="W548" s="1638"/>
      <c r="X548" s="1621"/>
      <c r="Y548" s="1621"/>
      <c r="Z548" s="1621"/>
      <c r="AA548" s="1639"/>
      <c r="AB548" s="1639"/>
      <c r="AC548" s="1621"/>
      <c r="AD548" s="1621"/>
      <c r="AE548" s="1621"/>
      <c r="AF548" s="882" t="s">
        <v>2723</v>
      </c>
      <c r="AG548" s="465" t="s">
        <v>49</v>
      </c>
      <c r="AH548" s="531" t="s">
        <v>1455</v>
      </c>
      <c r="AI548" s="466">
        <v>43983</v>
      </c>
      <c r="AJ548" s="467">
        <v>44180</v>
      </c>
      <c r="AK548" s="468">
        <f t="shared" si="32"/>
        <v>194</v>
      </c>
      <c r="AL548" s="469">
        <v>0.3</v>
      </c>
      <c r="AM548" s="470" t="s">
        <v>25</v>
      </c>
      <c r="AN548" s="471" t="s">
        <v>1446</v>
      </c>
      <c r="AO548" s="993" t="s">
        <v>1447</v>
      </c>
      <c r="AP548" s="471" t="s">
        <v>1448</v>
      </c>
      <c r="AQ548" s="473"/>
    </row>
    <row r="549" spans="1:43" ht="63" customHeight="1" thickBot="1" x14ac:dyDescent="0.3">
      <c r="A549" s="1615"/>
      <c r="B549" s="1617"/>
      <c r="C549" s="1617"/>
      <c r="D549" s="1617"/>
      <c r="E549" s="1619"/>
      <c r="F549" s="1617"/>
      <c r="G549" s="1617"/>
      <c r="H549" s="1617"/>
      <c r="I549" s="1619"/>
      <c r="J549" s="1617"/>
      <c r="K549" s="1617"/>
      <c r="L549" s="1617"/>
      <c r="M549" s="1617"/>
      <c r="N549" s="1617"/>
      <c r="O549" s="1617"/>
      <c r="P549" s="1617"/>
      <c r="Q549" s="1617"/>
      <c r="R549" s="1617"/>
      <c r="S549" s="1617"/>
      <c r="T549" s="1624"/>
      <c r="U549" s="1626"/>
      <c r="V549" s="1627"/>
      <c r="W549" s="1629"/>
      <c r="X549" s="1617"/>
      <c r="Y549" s="1617"/>
      <c r="Z549" s="1617"/>
      <c r="AA549" s="1634"/>
      <c r="AB549" s="1634"/>
      <c r="AC549" s="1617"/>
      <c r="AD549" s="1617"/>
      <c r="AE549" s="1617"/>
      <c r="AF549" s="663" t="s">
        <v>2724</v>
      </c>
      <c r="AG549" s="456" t="s">
        <v>49</v>
      </c>
      <c r="AH549" s="533" t="s">
        <v>1456</v>
      </c>
      <c r="AI549" s="474">
        <v>43995</v>
      </c>
      <c r="AJ549" s="458">
        <v>44180</v>
      </c>
      <c r="AK549" s="459">
        <f t="shared" si="32"/>
        <v>182</v>
      </c>
      <c r="AL549" s="460">
        <v>0.4</v>
      </c>
      <c r="AM549" s="461" t="s">
        <v>25</v>
      </c>
      <c r="AN549" s="462" t="s">
        <v>1446</v>
      </c>
      <c r="AO549" s="533" t="s">
        <v>1447</v>
      </c>
      <c r="AP549" s="462" t="s">
        <v>1448</v>
      </c>
      <c r="AQ549" s="463"/>
    </row>
    <row r="550" spans="1:43" ht="60" customHeight="1" thickTop="1" x14ac:dyDescent="0.25">
      <c r="A550" s="1614" t="s">
        <v>1293</v>
      </c>
      <c r="B550" s="1616" t="s">
        <v>1430</v>
      </c>
      <c r="C550" s="1616" t="s">
        <v>1295</v>
      </c>
      <c r="D550" s="1616" t="s">
        <v>1296</v>
      </c>
      <c r="E550" s="1618" t="s">
        <v>1297</v>
      </c>
      <c r="F550" s="1616" t="s">
        <v>1431</v>
      </c>
      <c r="G550" s="1616" t="s">
        <v>1432</v>
      </c>
      <c r="H550" s="1616" t="s">
        <v>1433</v>
      </c>
      <c r="I550" s="1618" t="s">
        <v>1434</v>
      </c>
      <c r="J550" s="1616" t="s">
        <v>1435</v>
      </c>
      <c r="K550" s="1620" t="s">
        <v>1436</v>
      </c>
      <c r="L550" s="1616">
        <v>25</v>
      </c>
      <c r="M550" s="1616" t="s">
        <v>30</v>
      </c>
      <c r="N550" s="1620" t="s">
        <v>1437</v>
      </c>
      <c r="O550" s="1620" t="s">
        <v>1438</v>
      </c>
      <c r="P550" s="1620" t="s">
        <v>1457</v>
      </c>
      <c r="Q550" s="1620" t="s">
        <v>1458</v>
      </c>
      <c r="R550" s="1635">
        <v>55</v>
      </c>
      <c r="S550" s="1620" t="s">
        <v>30</v>
      </c>
      <c r="T550" s="1622" t="s">
        <v>1459</v>
      </c>
      <c r="U550" s="1625" t="s">
        <v>26</v>
      </c>
      <c r="V550" s="1187" t="s">
        <v>1460</v>
      </c>
      <c r="W550" s="1628">
        <v>0.03</v>
      </c>
      <c r="X550" s="1643">
        <v>30</v>
      </c>
      <c r="Y550" s="1631" t="s">
        <v>30</v>
      </c>
      <c r="Z550" s="1632" t="s">
        <v>246</v>
      </c>
      <c r="AA550" s="1633"/>
      <c r="AB550" s="1633"/>
      <c r="AC550" s="1620" t="s">
        <v>526</v>
      </c>
      <c r="AD550" s="1640" t="s">
        <v>1443</v>
      </c>
      <c r="AE550" s="1640" t="s">
        <v>1444</v>
      </c>
      <c r="AF550" s="880" t="s">
        <v>2725</v>
      </c>
      <c r="AG550" s="450" t="s">
        <v>49</v>
      </c>
      <c r="AH550" s="848" t="s">
        <v>1461</v>
      </c>
      <c r="AI550" s="451">
        <v>43997</v>
      </c>
      <c r="AJ550" s="464">
        <v>44180</v>
      </c>
      <c r="AK550" s="452">
        <f t="shared" si="32"/>
        <v>180</v>
      </c>
      <c r="AL550" s="453">
        <v>0.5</v>
      </c>
      <c r="AM550" s="454" t="s">
        <v>25</v>
      </c>
      <c r="AN550" s="847" t="s">
        <v>1446</v>
      </c>
      <c r="AO550" s="848" t="s">
        <v>1447</v>
      </c>
      <c r="AP550" s="847" t="s">
        <v>1448</v>
      </c>
      <c r="AQ550" s="455"/>
    </row>
    <row r="551" spans="1:43" ht="99.75" customHeight="1" thickBot="1" x14ac:dyDescent="0.3">
      <c r="A551" s="1615"/>
      <c r="B551" s="1617"/>
      <c r="C551" s="1617"/>
      <c r="D551" s="1617"/>
      <c r="E551" s="1619"/>
      <c r="F551" s="1617"/>
      <c r="G551" s="1617"/>
      <c r="H551" s="1617"/>
      <c r="I551" s="1619"/>
      <c r="J551" s="1617"/>
      <c r="K551" s="1617"/>
      <c r="L551" s="1617"/>
      <c r="M551" s="1617"/>
      <c r="N551" s="1617"/>
      <c r="O551" s="1617"/>
      <c r="P551" s="1617"/>
      <c r="Q551" s="1617"/>
      <c r="R551" s="1617"/>
      <c r="S551" s="1617"/>
      <c r="T551" s="1624"/>
      <c r="U551" s="1626"/>
      <c r="V551" s="1627"/>
      <c r="W551" s="1629"/>
      <c r="X551" s="1644"/>
      <c r="Y551" s="1617"/>
      <c r="Z551" s="1617"/>
      <c r="AA551" s="1634"/>
      <c r="AB551" s="1634"/>
      <c r="AC551" s="1617"/>
      <c r="AD551" s="1617"/>
      <c r="AE551" s="1617"/>
      <c r="AF551" s="663" t="s">
        <v>2726</v>
      </c>
      <c r="AG551" s="456" t="s">
        <v>49</v>
      </c>
      <c r="AH551" s="532" t="s">
        <v>1462</v>
      </c>
      <c r="AI551" s="474">
        <v>43983</v>
      </c>
      <c r="AJ551" s="474">
        <v>44180</v>
      </c>
      <c r="AK551" s="459">
        <f t="shared" si="32"/>
        <v>194</v>
      </c>
      <c r="AL551" s="460">
        <v>0.5</v>
      </c>
      <c r="AM551" s="461" t="s">
        <v>25</v>
      </c>
      <c r="AN551" s="462" t="s">
        <v>1446</v>
      </c>
      <c r="AO551" s="533" t="s">
        <v>1447</v>
      </c>
      <c r="AP551" s="462" t="s">
        <v>1448</v>
      </c>
      <c r="AQ551" s="463"/>
    </row>
    <row r="552" spans="1:43" ht="43.5" customHeight="1" thickTop="1" x14ac:dyDescent="0.25">
      <c r="A552" s="1614" t="s">
        <v>1293</v>
      </c>
      <c r="B552" s="1616" t="s">
        <v>1430</v>
      </c>
      <c r="C552" s="1616" t="s">
        <v>1295</v>
      </c>
      <c r="D552" s="1616" t="s">
        <v>1296</v>
      </c>
      <c r="E552" s="1618" t="s">
        <v>1297</v>
      </c>
      <c r="F552" s="1616" t="s">
        <v>1431</v>
      </c>
      <c r="G552" s="1616" t="s">
        <v>1432</v>
      </c>
      <c r="H552" s="1616" t="s">
        <v>1433</v>
      </c>
      <c r="I552" s="1618" t="s">
        <v>1434</v>
      </c>
      <c r="J552" s="1616" t="s">
        <v>1435</v>
      </c>
      <c r="K552" s="1620" t="s">
        <v>1436</v>
      </c>
      <c r="L552" s="1616">
        <v>25</v>
      </c>
      <c r="M552" s="1616" t="s">
        <v>30</v>
      </c>
      <c r="N552" s="1620" t="s">
        <v>1437</v>
      </c>
      <c r="O552" s="1620" t="s">
        <v>1438</v>
      </c>
      <c r="P552" s="1620" t="s">
        <v>1463</v>
      </c>
      <c r="Q552" s="1620" t="s">
        <v>1464</v>
      </c>
      <c r="R552" s="1635">
        <v>43</v>
      </c>
      <c r="S552" s="1620" t="s">
        <v>30</v>
      </c>
      <c r="T552" s="1622" t="s">
        <v>1465</v>
      </c>
      <c r="U552" s="1625" t="s">
        <v>26</v>
      </c>
      <c r="V552" s="1187" t="s">
        <v>1466</v>
      </c>
      <c r="W552" s="1628">
        <v>0.02</v>
      </c>
      <c r="X552" s="1630">
        <v>20</v>
      </c>
      <c r="Y552" s="1631" t="s">
        <v>245</v>
      </c>
      <c r="Z552" s="1632" t="s">
        <v>246</v>
      </c>
      <c r="AA552" s="1633"/>
      <c r="AB552" s="1633"/>
      <c r="AC552" s="1620" t="s">
        <v>526</v>
      </c>
      <c r="AD552" s="1640" t="s">
        <v>1443</v>
      </c>
      <c r="AE552" s="1640" t="s">
        <v>1444</v>
      </c>
      <c r="AF552" s="880" t="s">
        <v>2727</v>
      </c>
      <c r="AG552" s="450" t="s">
        <v>49</v>
      </c>
      <c r="AH552" s="848" t="s">
        <v>1467</v>
      </c>
      <c r="AI552" s="464">
        <v>44058</v>
      </c>
      <c r="AJ552" s="464">
        <v>44165</v>
      </c>
      <c r="AK552" s="452">
        <f t="shared" si="32"/>
        <v>105</v>
      </c>
      <c r="AL552" s="453">
        <v>0.5</v>
      </c>
      <c r="AM552" s="454" t="s">
        <v>25</v>
      </c>
      <c r="AN552" s="847" t="s">
        <v>1446</v>
      </c>
      <c r="AO552" s="848" t="s">
        <v>1447</v>
      </c>
      <c r="AP552" s="847" t="s">
        <v>1448</v>
      </c>
      <c r="AQ552" s="455"/>
    </row>
    <row r="553" spans="1:43" ht="113.25" customHeight="1" thickBot="1" x14ac:dyDescent="0.3">
      <c r="A553" s="1615"/>
      <c r="B553" s="1617"/>
      <c r="C553" s="1617"/>
      <c r="D553" s="1617"/>
      <c r="E553" s="1619"/>
      <c r="F553" s="1617"/>
      <c r="G553" s="1617"/>
      <c r="H553" s="1617"/>
      <c r="I553" s="1619"/>
      <c r="J553" s="1617"/>
      <c r="K553" s="1617"/>
      <c r="L553" s="1617"/>
      <c r="M553" s="1617"/>
      <c r="N553" s="1617"/>
      <c r="O553" s="1617"/>
      <c r="P553" s="1617"/>
      <c r="Q553" s="1617"/>
      <c r="R553" s="1617"/>
      <c r="S553" s="1617"/>
      <c r="T553" s="1624"/>
      <c r="U553" s="1626"/>
      <c r="V553" s="1627"/>
      <c r="W553" s="1629"/>
      <c r="X553" s="1617"/>
      <c r="Y553" s="1617"/>
      <c r="Z553" s="1617"/>
      <c r="AA553" s="1634"/>
      <c r="AB553" s="1634"/>
      <c r="AC553" s="1617"/>
      <c r="AD553" s="1617"/>
      <c r="AE553" s="1617"/>
      <c r="AF553" s="664" t="s">
        <v>2728</v>
      </c>
      <c r="AG553" s="456" t="s">
        <v>49</v>
      </c>
      <c r="AH553" s="532" t="s">
        <v>1468</v>
      </c>
      <c r="AI553" s="474">
        <v>43864</v>
      </c>
      <c r="AJ553" s="474">
        <v>44165</v>
      </c>
      <c r="AK553" s="459">
        <f t="shared" si="32"/>
        <v>297</v>
      </c>
      <c r="AL553" s="460">
        <v>0.5</v>
      </c>
      <c r="AM553" s="461" t="s">
        <v>25</v>
      </c>
      <c r="AN553" s="462" t="s">
        <v>1446</v>
      </c>
      <c r="AO553" s="533" t="s">
        <v>1447</v>
      </c>
      <c r="AP553" s="462" t="s">
        <v>1448</v>
      </c>
      <c r="AQ553" s="463"/>
    </row>
    <row r="554" spans="1:43" ht="76.5" customHeight="1" thickTop="1" x14ac:dyDescent="0.25">
      <c r="A554" s="1614" t="s">
        <v>1293</v>
      </c>
      <c r="B554" s="1616" t="s">
        <v>1430</v>
      </c>
      <c r="C554" s="1616" t="s">
        <v>1295</v>
      </c>
      <c r="D554" s="1616" t="s">
        <v>1296</v>
      </c>
      <c r="E554" s="1618" t="s">
        <v>1297</v>
      </c>
      <c r="F554" s="1616" t="s">
        <v>1431</v>
      </c>
      <c r="G554" s="1616" t="s">
        <v>1432</v>
      </c>
      <c r="H554" s="1616" t="s">
        <v>1433</v>
      </c>
      <c r="I554" s="1618" t="s">
        <v>1434</v>
      </c>
      <c r="J554" s="1616" t="s">
        <v>1435</v>
      </c>
      <c r="K554" s="1620" t="s">
        <v>1436</v>
      </c>
      <c r="L554" s="1616">
        <v>25</v>
      </c>
      <c r="M554" s="1616" t="s">
        <v>30</v>
      </c>
      <c r="N554" s="1620" t="s">
        <v>1437</v>
      </c>
      <c r="O554" s="1620" t="s">
        <v>1438</v>
      </c>
      <c r="P554" s="1620" t="s">
        <v>1469</v>
      </c>
      <c r="Q554" s="1620" t="s">
        <v>1470</v>
      </c>
      <c r="R554" s="1635">
        <v>100</v>
      </c>
      <c r="S554" s="1620" t="s">
        <v>30</v>
      </c>
      <c r="T554" s="1622" t="s">
        <v>1471</v>
      </c>
      <c r="U554" s="1625" t="s">
        <v>26</v>
      </c>
      <c r="V554" s="1187" t="s">
        <v>1472</v>
      </c>
      <c r="W554" s="1628">
        <v>0.02</v>
      </c>
      <c r="X554" s="1630">
        <v>15</v>
      </c>
      <c r="Y554" s="1631" t="s">
        <v>245</v>
      </c>
      <c r="Z554" s="1632" t="s">
        <v>246</v>
      </c>
      <c r="AA554" s="1633"/>
      <c r="AB554" s="1633"/>
      <c r="AC554" s="1620" t="s">
        <v>526</v>
      </c>
      <c r="AD554" s="1640" t="s">
        <v>1443</v>
      </c>
      <c r="AE554" s="1640" t="s">
        <v>1444</v>
      </c>
      <c r="AF554" s="880" t="s">
        <v>2729</v>
      </c>
      <c r="AG554" s="450" t="s">
        <v>49</v>
      </c>
      <c r="AH554" s="530" t="s">
        <v>1473</v>
      </c>
      <c r="AI554" s="451">
        <v>43985</v>
      </c>
      <c r="AJ554" s="451">
        <v>44165</v>
      </c>
      <c r="AK554" s="452">
        <f t="shared" si="32"/>
        <v>177</v>
      </c>
      <c r="AL554" s="453">
        <v>0.5</v>
      </c>
      <c r="AM554" s="454" t="s">
        <v>902</v>
      </c>
      <c r="AN554" s="847" t="s">
        <v>1446</v>
      </c>
      <c r="AO554" s="849" t="s">
        <v>1447</v>
      </c>
      <c r="AP554" s="847" t="s">
        <v>1448</v>
      </c>
      <c r="AQ554" s="455"/>
    </row>
    <row r="555" spans="1:43" ht="58.5" customHeight="1" thickBot="1" x14ac:dyDescent="0.3">
      <c r="A555" s="1615"/>
      <c r="B555" s="1617"/>
      <c r="C555" s="1617"/>
      <c r="D555" s="1617"/>
      <c r="E555" s="1619"/>
      <c r="F555" s="1617"/>
      <c r="G555" s="1617"/>
      <c r="H555" s="1617"/>
      <c r="I555" s="1619"/>
      <c r="J555" s="1617"/>
      <c r="K555" s="1617"/>
      <c r="L555" s="1617"/>
      <c r="M555" s="1617"/>
      <c r="N555" s="1617"/>
      <c r="O555" s="1617"/>
      <c r="P555" s="1617"/>
      <c r="Q555" s="1617"/>
      <c r="R555" s="1617"/>
      <c r="S555" s="1617"/>
      <c r="T555" s="1624"/>
      <c r="U555" s="1626"/>
      <c r="V555" s="1627"/>
      <c r="W555" s="1629"/>
      <c r="X555" s="1617"/>
      <c r="Y555" s="1617"/>
      <c r="Z555" s="1617"/>
      <c r="AA555" s="1634"/>
      <c r="AB555" s="1634"/>
      <c r="AC555" s="1617"/>
      <c r="AD555" s="1617"/>
      <c r="AE555" s="1617"/>
      <c r="AF555" s="664" t="s">
        <v>2730</v>
      </c>
      <c r="AG555" s="456" t="s">
        <v>49</v>
      </c>
      <c r="AH555" s="532" t="s">
        <v>1474</v>
      </c>
      <c r="AI555" s="474">
        <v>43983</v>
      </c>
      <c r="AJ555" s="458">
        <v>44073</v>
      </c>
      <c r="AK555" s="459">
        <f t="shared" si="32"/>
        <v>89</v>
      </c>
      <c r="AL555" s="460">
        <v>0.5</v>
      </c>
      <c r="AM555" s="461" t="s">
        <v>25</v>
      </c>
      <c r="AN555" s="462" t="s">
        <v>1446</v>
      </c>
      <c r="AO555" s="457" t="s">
        <v>1447</v>
      </c>
      <c r="AP555" s="462" t="s">
        <v>1448</v>
      </c>
      <c r="AQ555" s="463"/>
    </row>
    <row r="556" spans="1:43" ht="49.5" customHeight="1" thickTop="1" x14ac:dyDescent="0.25">
      <c r="A556" s="1614" t="s">
        <v>1293</v>
      </c>
      <c r="B556" s="1616" t="s">
        <v>1430</v>
      </c>
      <c r="C556" s="1616" t="s">
        <v>1295</v>
      </c>
      <c r="D556" s="1616" t="s">
        <v>1296</v>
      </c>
      <c r="E556" s="1618" t="s">
        <v>1297</v>
      </c>
      <c r="F556" s="1616" t="s">
        <v>1431</v>
      </c>
      <c r="G556" s="1616" t="s">
        <v>1432</v>
      </c>
      <c r="H556" s="1616" t="s">
        <v>1433</v>
      </c>
      <c r="I556" s="1618" t="s">
        <v>1475</v>
      </c>
      <c r="J556" s="1616" t="s">
        <v>1435</v>
      </c>
      <c r="K556" s="1620" t="s">
        <v>1436</v>
      </c>
      <c r="L556" s="1616">
        <v>25</v>
      </c>
      <c r="M556" s="1616" t="s">
        <v>30</v>
      </c>
      <c r="N556" s="1620" t="s">
        <v>1476</v>
      </c>
      <c r="O556" s="1620" t="s">
        <v>1477</v>
      </c>
      <c r="P556" s="1620" t="s">
        <v>1478</v>
      </c>
      <c r="Q556" s="1620" t="s">
        <v>1479</v>
      </c>
      <c r="R556" s="1635">
        <v>75</v>
      </c>
      <c r="S556" s="1620" t="s">
        <v>30</v>
      </c>
      <c r="T556" s="1622" t="s">
        <v>1480</v>
      </c>
      <c r="U556" s="1625" t="s">
        <v>26</v>
      </c>
      <c r="V556" s="1187" t="s">
        <v>1481</v>
      </c>
      <c r="W556" s="1628">
        <v>0.02</v>
      </c>
      <c r="X556" s="1630">
        <v>10</v>
      </c>
      <c r="Y556" s="1631" t="s">
        <v>245</v>
      </c>
      <c r="Z556" s="1632" t="s">
        <v>246</v>
      </c>
      <c r="AA556" s="1633"/>
      <c r="AB556" s="1633"/>
      <c r="AC556" s="1620" t="s">
        <v>526</v>
      </c>
      <c r="AD556" s="1640" t="s">
        <v>1443</v>
      </c>
      <c r="AE556" s="1640" t="s">
        <v>1444</v>
      </c>
      <c r="AF556" s="880" t="s">
        <v>2731</v>
      </c>
      <c r="AG556" s="475" t="s">
        <v>49</v>
      </c>
      <c r="AH556" s="848" t="s">
        <v>1482</v>
      </c>
      <c r="AI556" s="451">
        <v>44013</v>
      </c>
      <c r="AJ556" s="476">
        <v>44134</v>
      </c>
      <c r="AK556" s="452">
        <f t="shared" si="32"/>
        <v>119</v>
      </c>
      <c r="AL556" s="453">
        <v>0.3</v>
      </c>
      <c r="AM556" s="454" t="s">
        <v>25</v>
      </c>
      <c r="AN556" s="847" t="s">
        <v>1483</v>
      </c>
      <c r="AO556" s="849" t="s">
        <v>1484</v>
      </c>
      <c r="AP556" s="847" t="s">
        <v>1485</v>
      </c>
      <c r="AQ556" s="455"/>
    </row>
    <row r="557" spans="1:43" ht="54" customHeight="1" x14ac:dyDescent="0.25">
      <c r="A557" s="1641"/>
      <c r="B557" s="1621"/>
      <c r="C557" s="1621"/>
      <c r="D557" s="1621"/>
      <c r="E557" s="1642"/>
      <c r="F557" s="1621"/>
      <c r="G557" s="1621"/>
      <c r="H557" s="1621"/>
      <c r="I557" s="1642"/>
      <c r="J557" s="1621"/>
      <c r="K557" s="1621"/>
      <c r="L557" s="1621"/>
      <c r="M557" s="1621"/>
      <c r="N557" s="1621"/>
      <c r="O557" s="1621"/>
      <c r="P557" s="1621"/>
      <c r="Q557" s="1621"/>
      <c r="R557" s="1621"/>
      <c r="S557" s="1621"/>
      <c r="T557" s="1623"/>
      <c r="U557" s="1636"/>
      <c r="V557" s="1637"/>
      <c r="W557" s="1638"/>
      <c r="X557" s="1621"/>
      <c r="Y557" s="1621"/>
      <c r="Z557" s="1621"/>
      <c r="AA557" s="1639"/>
      <c r="AB557" s="1639"/>
      <c r="AC557" s="1621"/>
      <c r="AD557" s="1621"/>
      <c r="AE557" s="1621"/>
      <c r="AF557" s="882" t="s">
        <v>2732</v>
      </c>
      <c r="AG557" s="477" t="s">
        <v>49</v>
      </c>
      <c r="AH557" s="531" t="s">
        <v>1486</v>
      </c>
      <c r="AI557" s="467">
        <v>43952</v>
      </c>
      <c r="AJ557" s="467">
        <v>44134</v>
      </c>
      <c r="AK557" s="468">
        <f t="shared" si="32"/>
        <v>179</v>
      </c>
      <c r="AL557" s="469">
        <v>0.4</v>
      </c>
      <c r="AM557" s="470" t="s">
        <v>25</v>
      </c>
      <c r="AN557" s="471" t="s">
        <v>1483</v>
      </c>
      <c r="AO557" s="472" t="s">
        <v>1484</v>
      </c>
      <c r="AP557" s="471" t="s">
        <v>1485</v>
      </c>
      <c r="AQ557" s="473"/>
    </row>
    <row r="558" spans="1:43" ht="76.5" customHeight="1" thickBot="1" x14ac:dyDescent="0.3">
      <c r="A558" s="1615"/>
      <c r="B558" s="1617"/>
      <c r="C558" s="1617"/>
      <c r="D558" s="1617"/>
      <c r="E558" s="1619"/>
      <c r="F558" s="1617"/>
      <c r="G558" s="1617"/>
      <c r="H558" s="1617"/>
      <c r="I558" s="1619"/>
      <c r="J558" s="1617"/>
      <c r="K558" s="1617"/>
      <c r="L558" s="1617"/>
      <c r="M558" s="1617"/>
      <c r="N558" s="1617"/>
      <c r="O558" s="1617"/>
      <c r="P558" s="1617"/>
      <c r="Q558" s="1617"/>
      <c r="R558" s="1617"/>
      <c r="S558" s="1617"/>
      <c r="T558" s="1624"/>
      <c r="U558" s="1626"/>
      <c r="V558" s="1627"/>
      <c r="W558" s="1629"/>
      <c r="X558" s="1617"/>
      <c r="Y558" s="1617"/>
      <c r="Z558" s="1617"/>
      <c r="AA558" s="1634"/>
      <c r="AB558" s="1634"/>
      <c r="AC558" s="1617"/>
      <c r="AD558" s="1617"/>
      <c r="AE558" s="1617"/>
      <c r="AF558" s="663" t="s">
        <v>2733</v>
      </c>
      <c r="AG558" s="478" t="s">
        <v>49</v>
      </c>
      <c r="AH558" s="532" t="s">
        <v>1487</v>
      </c>
      <c r="AI558" s="458">
        <v>43983</v>
      </c>
      <c r="AJ558" s="458">
        <v>44180</v>
      </c>
      <c r="AK558" s="459">
        <f t="shared" si="32"/>
        <v>194</v>
      </c>
      <c r="AL558" s="460">
        <v>0.3</v>
      </c>
      <c r="AM558" s="461" t="s">
        <v>25</v>
      </c>
      <c r="AN558" s="462" t="s">
        <v>1483</v>
      </c>
      <c r="AO558" s="457" t="s">
        <v>1484</v>
      </c>
      <c r="AP558" s="462" t="s">
        <v>1485</v>
      </c>
      <c r="AQ558" s="463"/>
    </row>
    <row r="559" spans="1:43" ht="82.5" customHeight="1" thickTop="1" x14ac:dyDescent="0.25">
      <c r="A559" s="1614" t="s">
        <v>1293</v>
      </c>
      <c r="B559" s="1616" t="s">
        <v>1488</v>
      </c>
      <c r="C559" s="1616" t="s">
        <v>1295</v>
      </c>
      <c r="D559" s="1616" t="s">
        <v>1296</v>
      </c>
      <c r="E559" s="1618" t="s">
        <v>1297</v>
      </c>
      <c r="F559" s="1616" t="s">
        <v>1431</v>
      </c>
      <c r="G559" s="1616" t="s">
        <v>1432</v>
      </c>
      <c r="H559" s="1616" t="s">
        <v>1433</v>
      </c>
      <c r="I559" s="1618" t="s">
        <v>1434</v>
      </c>
      <c r="J559" s="1616" t="s">
        <v>1435</v>
      </c>
      <c r="K559" s="1616" t="s">
        <v>1436</v>
      </c>
      <c r="L559" s="1616">
        <v>25</v>
      </c>
      <c r="M559" s="1616" t="s">
        <v>30</v>
      </c>
      <c r="N559" s="1620" t="s">
        <v>1476</v>
      </c>
      <c r="O559" s="1620" t="s">
        <v>1477</v>
      </c>
      <c r="P559" s="1620" t="s">
        <v>1489</v>
      </c>
      <c r="Q559" s="1620" t="s">
        <v>1490</v>
      </c>
      <c r="R559" s="1635">
        <v>10</v>
      </c>
      <c r="S559" s="1620" t="s">
        <v>30</v>
      </c>
      <c r="T559" s="1622" t="s">
        <v>1491</v>
      </c>
      <c r="U559" s="1625" t="s">
        <v>26</v>
      </c>
      <c r="V559" s="1187" t="s">
        <v>1492</v>
      </c>
      <c r="W559" s="1628">
        <v>0.03</v>
      </c>
      <c r="X559" s="1630">
        <v>10</v>
      </c>
      <c r="Y559" s="1631" t="s">
        <v>245</v>
      </c>
      <c r="Z559" s="1632" t="s">
        <v>246</v>
      </c>
      <c r="AA559" s="1633"/>
      <c r="AB559" s="1633"/>
      <c r="AC559" s="1616" t="s">
        <v>526</v>
      </c>
      <c r="AD559" s="1640" t="s">
        <v>1443</v>
      </c>
      <c r="AE559" s="1640" t="s">
        <v>1444</v>
      </c>
      <c r="AF559" s="880" t="s">
        <v>2734</v>
      </c>
      <c r="AG559" s="450" t="s">
        <v>49</v>
      </c>
      <c r="AH559" s="530" t="s">
        <v>1493</v>
      </c>
      <c r="AI559" s="479">
        <v>44025</v>
      </c>
      <c r="AJ559" s="479">
        <v>44165</v>
      </c>
      <c r="AK559" s="452">
        <f t="shared" si="32"/>
        <v>137</v>
      </c>
      <c r="AL559" s="453">
        <v>0.5</v>
      </c>
      <c r="AM559" s="454" t="s">
        <v>25</v>
      </c>
      <c r="AN559" s="847" t="s">
        <v>1483</v>
      </c>
      <c r="AO559" s="849" t="s">
        <v>1484</v>
      </c>
      <c r="AP559" s="847" t="s">
        <v>1485</v>
      </c>
      <c r="AQ559" s="480"/>
    </row>
    <row r="560" spans="1:43" ht="66.75" customHeight="1" thickBot="1" x14ac:dyDescent="0.3">
      <c r="A560" s="1615"/>
      <c r="B560" s="1617"/>
      <c r="C560" s="1617"/>
      <c r="D560" s="1617"/>
      <c r="E560" s="1619"/>
      <c r="F560" s="1617"/>
      <c r="G560" s="1617"/>
      <c r="H560" s="1617"/>
      <c r="I560" s="1619"/>
      <c r="J560" s="1617"/>
      <c r="K560" s="1617"/>
      <c r="L560" s="1617"/>
      <c r="M560" s="1617"/>
      <c r="N560" s="1617"/>
      <c r="O560" s="1617"/>
      <c r="P560" s="1617"/>
      <c r="Q560" s="1617"/>
      <c r="R560" s="1617"/>
      <c r="S560" s="1617"/>
      <c r="T560" s="1624"/>
      <c r="U560" s="1626"/>
      <c r="V560" s="1627"/>
      <c r="W560" s="1629"/>
      <c r="X560" s="1617"/>
      <c r="Y560" s="1617"/>
      <c r="Z560" s="1617"/>
      <c r="AA560" s="1634"/>
      <c r="AB560" s="1634"/>
      <c r="AC560" s="1617"/>
      <c r="AD560" s="1617"/>
      <c r="AE560" s="1617"/>
      <c r="AF560" s="663" t="s">
        <v>2735</v>
      </c>
      <c r="AG560" s="456" t="s">
        <v>49</v>
      </c>
      <c r="AH560" s="532" t="s">
        <v>1494</v>
      </c>
      <c r="AI560" s="481">
        <v>43864</v>
      </c>
      <c r="AJ560" s="481">
        <v>44012</v>
      </c>
      <c r="AK560" s="459">
        <f t="shared" si="32"/>
        <v>147</v>
      </c>
      <c r="AL560" s="460">
        <v>0.5</v>
      </c>
      <c r="AM560" s="461" t="s">
        <v>25</v>
      </c>
      <c r="AN560" s="462" t="s">
        <v>1483</v>
      </c>
      <c r="AO560" s="457" t="s">
        <v>1484</v>
      </c>
      <c r="AP560" s="462" t="s">
        <v>1485</v>
      </c>
      <c r="AQ560" s="482"/>
    </row>
    <row r="561" spans="1:43" ht="65.25" customHeight="1" thickTop="1" x14ac:dyDescent="0.25">
      <c r="A561" s="1614" t="s">
        <v>1293</v>
      </c>
      <c r="B561" s="1616" t="s">
        <v>1488</v>
      </c>
      <c r="C561" s="1616" t="s">
        <v>1295</v>
      </c>
      <c r="D561" s="1616" t="s">
        <v>1296</v>
      </c>
      <c r="E561" s="1618" t="s">
        <v>1297</v>
      </c>
      <c r="F561" s="1616" t="s">
        <v>1431</v>
      </c>
      <c r="G561" s="1616" t="s">
        <v>1432</v>
      </c>
      <c r="H561" s="1616" t="s">
        <v>1433</v>
      </c>
      <c r="I561" s="1618" t="s">
        <v>1434</v>
      </c>
      <c r="J561" s="1616" t="s">
        <v>1435</v>
      </c>
      <c r="K561" s="1620" t="s">
        <v>1436</v>
      </c>
      <c r="L561" s="1616">
        <v>25</v>
      </c>
      <c r="M561" s="1616" t="s">
        <v>30</v>
      </c>
      <c r="N561" s="1620" t="s">
        <v>1476</v>
      </c>
      <c r="O561" s="1620" t="s">
        <v>1477</v>
      </c>
      <c r="P561" s="1620" t="s">
        <v>1495</v>
      </c>
      <c r="Q561" s="1620" t="s">
        <v>1496</v>
      </c>
      <c r="R561" s="1635">
        <v>100</v>
      </c>
      <c r="S561" s="1620" t="s">
        <v>30</v>
      </c>
      <c r="T561" s="1622" t="s">
        <v>1497</v>
      </c>
      <c r="U561" s="1625" t="s">
        <v>26</v>
      </c>
      <c r="V561" s="1187" t="s">
        <v>1498</v>
      </c>
      <c r="W561" s="1628">
        <v>0.02</v>
      </c>
      <c r="X561" s="1630">
        <v>133</v>
      </c>
      <c r="Y561" s="1616" t="s">
        <v>245</v>
      </c>
      <c r="Z561" s="1632" t="s">
        <v>246</v>
      </c>
      <c r="AA561" s="1633"/>
      <c r="AB561" s="1633"/>
      <c r="AC561" s="1620" t="s">
        <v>526</v>
      </c>
      <c r="AD561" s="1640" t="s">
        <v>1443</v>
      </c>
      <c r="AE561" s="1640" t="s">
        <v>1444</v>
      </c>
      <c r="AF561" s="880" t="s">
        <v>2736</v>
      </c>
      <c r="AG561" s="450" t="s">
        <v>49</v>
      </c>
      <c r="AH561" s="530" t="s">
        <v>1499</v>
      </c>
      <c r="AI561" s="464">
        <v>43903</v>
      </c>
      <c r="AJ561" s="464">
        <v>44165</v>
      </c>
      <c r="AK561" s="452">
        <f t="shared" si="32"/>
        <v>257</v>
      </c>
      <c r="AL561" s="453">
        <v>0.5</v>
      </c>
      <c r="AM561" s="454" t="s">
        <v>25</v>
      </c>
      <c r="AN561" s="847" t="s">
        <v>1483</v>
      </c>
      <c r="AO561" s="849" t="s">
        <v>1484</v>
      </c>
      <c r="AP561" s="847" t="s">
        <v>1485</v>
      </c>
      <c r="AQ561" s="480"/>
    </row>
    <row r="562" spans="1:43" ht="114.75" customHeight="1" thickBot="1" x14ac:dyDescent="0.3">
      <c r="A562" s="1615"/>
      <c r="B562" s="1617"/>
      <c r="C562" s="1617"/>
      <c r="D562" s="1617"/>
      <c r="E562" s="1619"/>
      <c r="F562" s="1617"/>
      <c r="G562" s="1617"/>
      <c r="H562" s="1617"/>
      <c r="I562" s="1619"/>
      <c r="J562" s="1617"/>
      <c r="K562" s="1617"/>
      <c r="L562" s="1617"/>
      <c r="M562" s="1617"/>
      <c r="N562" s="1617"/>
      <c r="O562" s="1617"/>
      <c r="P562" s="1617"/>
      <c r="Q562" s="1617"/>
      <c r="R562" s="1617"/>
      <c r="S562" s="1617"/>
      <c r="T562" s="1624"/>
      <c r="U562" s="1626"/>
      <c r="V562" s="1627"/>
      <c r="W562" s="1629"/>
      <c r="X562" s="1617"/>
      <c r="Y562" s="1617"/>
      <c r="Z562" s="1617"/>
      <c r="AA562" s="1634"/>
      <c r="AB562" s="1634"/>
      <c r="AC562" s="1617"/>
      <c r="AD562" s="1617"/>
      <c r="AE562" s="1617"/>
      <c r="AF562" s="663" t="s">
        <v>2881</v>
      </c>
      <c r="AG562" s="456" t="s">
        <v>49</v>
      </c>
      <c r="AH562" s="532" t="s">
        <v>1500</v>
      </c>
      <c r="AI562" s="474">
        <v>43896</v>
      </c>
      <c r="AJ562" s="458">
        <v>43920</v>
      </c>
      <c r="AK562" s="459">
        <f t="shared" si="32"/>
        <v>24</v>
      </c>
      <c r="AL562" s="460">
        <v>0.5</v>
      </c>
      <c r="AM562" s="461" t="s">
        <v>25</v>
      </c>
      <c r="AN562" s="462" t="s">
        <v>1483</v>
      </c>
      <c r="AO562" s="457" t="s">
        <v>1484</v>
      </c>
      <c r="AP562" s="462" t="s">
        <v>1485</v>
      </c>
      <c r="AQ562" s="482"/>
    </row>
    <row r="563" spans="1:43" ht="64.5" customHeight="1" thickTop="1" x14ac:dyDescent="0.25">
      <c r="A563" s="1614" t="s">
        <v>1293</v>
      </c>
      <c r="B563" s="1616" t="s">
        <v>1488</v>
      </c>
      <c r="C563" s="1616" t="s">
        <v>1295</v>
      </c>
      <c r="D563" s="1616" t="s">
        <v>1296</v>
      </c>
      <c r="E563" s="1618" t="s">
        <v>1297</v>
      </c>
      <c r="F563" s="1616" t="s">
        <v>1431</v>
      </c>
      <c r="G563" s="1616" t="s">
        <v>1432</v>
      </c>
      <c r="H563" s="1616" t="s">
        <v>1433</v>
      </c>
      <c r="I563" s="1618" t="s">
        <v>1434</v>
      </c>
      <c r="J563" s="1616" t="s">
        <v>1435</v>
      </c>
      <c r="K563" s="1620" t="s">
        <v>1436</v>
      </c>
      <c r="L563" s="1616">
        <v>25</v>
      </c>
      <c r="M563" s="1616" t="s">
        <v>30</v>
      </c>
      <c r="N563" s="1620" t="s">
        <v>1476</v>
      </c>
      <c r="O563" s="1620" t="s">
        <v>1477</v>
      </c>
      <c r="P563" s="1620" t="s">
        <v>1501</v>
      </c>
      <c r="Q563" s="1620" t="s">
        <v>1502</v>
      </c>
      <c r="R563" s="1635">
        <v>70</v>
      </c>
      <c r="S563" s="1620" t="s">
        <v>318</v>
      </c>
      <c r="T563" s="1622" t="s">
        <v>1503</v>
      </c>
      <c r="U563" s="1625" t="s">
        <v>26</v>
      </c>
      <c r="V563" s="1187" t="s">
        <v>1504</v>
      </c>
      <c r="W563" s="1628">
        <v>0.02</v>
      </c>
      <c r="X563" s="1630">
        <v>15</v>
      </c>
      <c r="Y563" s="1616" t="s">
        <v>245</v>
      </c>
      <c r="Z563" s="1632" t="s">
        <v>246</v>
      </c>
      <c r="AA563" s="1633"/>
      <c r="AB563" s="1633"/>
      <c r="AC563" s="1620" t="s">
        <v>526</v>
      </c>
      <c r="AD563" s="1640" t="s">
        <v>1443</v>
      </c>
      <c r="AE563" s="1640" t="s">
        <v>1444</v>
      </c>
      <c r="AF563" s="880" t="s">
        <v>2737</v>
      </c>
      <c r="AG563" s="450" t="s">
        <v>49</v>
      </c>
      <c r="AH563" s="530" t="s">
        <v>1505</v>
      </c>
      <c r="AI563" s="483">
        <v>43954</v>
      </c>
      <c r="AJ563" s="483">
        <v>44134</v>
      </c>
      <c r="AK563" s="452">
        <f t="shared" si="32"/>
        <v>177</v>
      </c>
      <c r="AL563" s="453">
        <v>0.5</v>
      </c>
      <c r="AM563" s="454" t="s">
        <v>25</v>
      </c>
      <c r="AN563" s="847" t="s">
        <v>1483</v>
      </c>
      <c r="AO563" s="849" t="s">
        <v>1484</v>
      </c>
      <c r="AP563" s="847" t="s">
        <v>1485</v>
      </c>
      <c r="AQ563" s="480"/>
    </row>
    <row r="564" spans="1:43" ht="94.5" customHeight="1" thickBot="1" x14ac:dyDescent="0.3">
      <c r="A564" s="1615"/>
      <c r="B564" s="1617"/>
      <c r="C564" s="1617"/>
      <c r="D564" s="1617"/>
      <c r="E564" s="1619"/>
      <c r="F564" s="1617"/>
      <c r="G564" s="1617"/>
      <c r="H564" s="1617"/>
      <c r="I564" s="1619"/>
      <c r="J564" s="1617"/>
      <c r="K564" s="1617"/>
      <c r="L564" s="1617"/>
      <c r="M564" s="1617"/>
      <c r="N564" s="1617"/>
      <c r="O564" s="1617"/>
      <c r="P564" s="1617"/>
      <c r="Q564" s="1617"/>
      <c r="R564" s="1617"/>
      <c r="S564" s="1617"/>
      <c r="T564" s="1624"/>
      <c r="U564" s="1626"/>
      <c r="V564" s="1627"/>
      <c r="W564" s="1629"/>
      <c r="X564" s="1617"/>
      <c r="Y564" s="1617"/>
      <c r="Z564" s="1617"/>
      <c r="AA564" s="1634"/>
      <c r="AB564" s="1634"/>
      <c r="AC564" s="1617"/>
      <c r="AD564" s="1617"/>
      <c r="AE564" s="1617"/>
      <c r="AF564" s="664" t="s">
        <v>2738</v>
      </c>
      <c r="AG564" s="456" t="s">
        <v>49</v>
      </c>
      <c r="AH564" s="532" t="s">
        <v>1506</v>
      </c>
      <c r="AI564" s="484">
        <v>43881</v>
      </c>
      <c r="AJ564" s="484">
        <v>44012</v>
      </c>
      <c r="AK564" s="459">
        <f t="shared" si="32"/>
        <v>130</v>
      </c>
      <c r="AL564" s="460">
        <v>0.5</v>
      </c>
      <c r="AM564" s="461" t="s">
        <v>25</v>
      </c>
      <c r="AN564" s="462" t="s">
        <v>1483</v>
      </c>
      <c r="AO564" s="457" t="s">
        <v>1484</v>
      </c>
      <c r="AP564" s="462" t="s">
        <v>1485</v>
      </c>
      <c r="AQ564" s="482"/>
    </row>
    <row r="565" spans="1:43" ht="176.25" customHeight="1" thickTop="1" x14ac:dyDescent="0.25">
      <c r="A565" s="1099" t="s">
        <v>1293</v>
      </c>
      <c r="B565" s="1075" t="s">
        <v>1507</v>
      </c>
      <c r="C565" s="1075" t="s">
        <v>1295</v>
      </c>
      <c r="D565" s="1075" t="s">
        <v>1296</v>
      </c>
      <c r="E565" s="1136" t="s">
        <v>1297</v>
      </c>
      <c r="F565" s="1075" t="s">
        <v>1508</v>
      </c>
      <c r="G565" s="1075" t="s">
        <v>1509</v>
      </c>
      <c r="H565" s="1075" t="s">
        <v>1510</v>
      </c>
      <c r="I565" s="1136" t="s">
        <v>1511</v>
      </c>
      <c r="J565" s="1075" t="s">
        <v>1512</v>
      </c>
      <c r="K565" s="1136" t="s">
        <v>1513</v>
      </c>
      <c r="L565" s="1075">
        <v>6</v>
      </c>
      <c r="M565" s="1075" t="s">
        <v>30</v>
      </c>
      <c r="N565" s="1075" t="s">
        <v>1514</v>
      </c>
      <c r="O565" s="1075" t="s">
        <v>1515</v>
      </c>
      <c r="P565" s="1075" t="s">
        <v>1516</v>
      </c>
      <c r="Q565" s="1136" t="s">
        <v>1517</v>
      </c>
      <c r="R565" s="1600">
        <v>35</v>
      </c>
      <c r="S565" s="1075" t="s">
        <v>30</v>
      </c>
      <c r="T565" s="1581" t="s">
        <v>1518</v>
      </c>
      <c r="U565" s="1583" t="s">
        <v>26</v>
      </c>
      <c r="V565" s="1169" t="s">
        <v>1519</v>
      </c>
      <c r="W565" s="1585">
        <v>0.02</v>
      </c>
      <c r="X565" s="1600">
        <v>30</v>
      </c>
      <c r="Y565" s="1075" t="s">
        <v>30</v>
      </c>
      <c r="Z565" s="1585" t="s">
        <v>791</v>
      </c>
      <c r="AA565" s="1595">
        <v>0</v>
      </c>
      <c r="AB565" s="1595">
        <v>0</v>
      </c>
      <c r="AC565" s="1075" t="s">
        <v>526</v>
      </c>
      <c r="AD565" s="1155"/>
      <c r="AE565" s="1155" t="s">
        <v>1520</v>
      </c>
      <c r="AF565" s="880" t="s">
        <v>2739</v>
      </c>
      <c r="AG565" s="421" t="s">
        <v>49</v>
      </c>
      <c r="AH565" s="716" t="s">
        <v>1521</v>
      </c>
      <c r="AI565" s="485">
        <v>43862</v>
      </c>
      <c r="AJ565" s="485">
        <v>43951</v>
      </c>
      <c r="AK565" s="422">
        <f t="shared" ref="AK565:AK574" si="33">+AJ565-AI565</f>
        <v>89</v>
      </c>
      <c r="AL565" s="812">
        <v>0.5</v>
      </c>
      <c r="AM565" s="423" t="s">
        <v>25</v>
      </c>
      <c r="AN565" s="690" t="s">
        <v>808</v>
      </c>
      <c r="AO565" s="693" t="s">
        <v>1522</v>
      </c>
      <c r="AP565" s="194"/>
      <c r="AQ565" s="131"/>
    </row>
    <row r="566" spans="1:43" ht="119.25" customHeight="1" thickBot="1" x14ac:dyDescent="0.3">
      <c r="A566" s="1101"/>
      <c r="B566" s="1077"/>
      <c r="C566" s="1077"/>
      <c r="D566" s="1077"/>
      <c r="E566" s="1142"/>
      <c r="F566" s="1077"/>
      <c r="G566" s="1077"/>
      <c r="H566" s="1077"/>
      <c r="I566" s="1142"/>
      <c r="J566" s="1077"/>
      <c r="K566" s="1142"/>
      <c r="L566" s="1077"/>
      <c r="M566" s="1077"/>
      <c r="N566" s="1077"/>
      <c r="O566" s="1077"/>
      <c r="P566" s="1077"/>
      <c r="Q566" s="1142"/>
      <c r="R566" s="1601"/>
      <c r="S566" s="1077"/>
      <c r="T566" s="1582"/>
      <c r="U566" s="1584"/>
      <c r="V566" s="1171"/>
      <c r="W566" s="1586"/>
      <c r="X566" s="1601"/>
      <c r="Y566" s="1077"/>
      <c r="Z566" s="1586"/>
      <c r="AA566" s="1594"/>
      <c r="AB566" s="1594"/>
      <c r="AC566" s="1077"/>
      <c r="AD566" s="1157"/>
      <c r="AE566" s="1157"/>
      <c r="AF566" s="664" t="s">
        <v>2740</v>
      </c>
      <c r="AG566" s="425" t="s">
        <v>49</v>
      </c>
      <c r="AH566" s="718" t="s">
        <v>1523</v>
      </c>
      <c r="AI566" s="486">
        <v>44044</v>
      </c>
      <c r="AJ566" s="486">
        <v>44165</v>
      </c>
      <c r="AK566" s="427">
        <f t="shared" si="33"/>
        <v>121</v>
      </c>
      <c r="AL566" s="813">
        <v>0.5</v>
      </c>
      <c r="AM566" s="428" t="s">
        <v>25</v>
      </c>
      <c r="AN566" s="692" t="s">
        <v>808</v>
      </c>
      <c r="AO566" s="695" t="s">
        <v>1522</v>
      </c>
      <c r="AP566" s="196"/>
      <c r="AQ566" s="136"/>
    </row>
    <row r="567" spans="1:43" ht="55.5" customHeight="1" thickTop="1" x14ac:dyDescent="0.25">
      <c r="A567" s="1099" t="s">
        <v>1293</v>
      </c>
      <c r="B567" s="1075" t="s">
        <v>1507</v>
      </c>
      <c r="C567" s="1075" t="s">
        <v>1295</v>
      </c>
      <c r="D567" s="1075" t="s">
        <v>1296</v>
      </c>
      <c r="E567" s="1136" t="s">
        <v>1297</v>
      </c>
      <c r="F567" s="1075" t="s">
        <v>1508</v>
      </c>
      <c r="G567" s="1075" t="s">
        <v>1509</v>
      </c>
      <c r="H567" s="1075" t="s">
        <v>1510</v>
      </c>
      <c r="I567" s="1136" t="s">
        <v>1511</v>
      </c>
      <c r="J567" s="1075" t="s">
        <v>1512</v>
      </c>
      <c r="K567" s="1136" t="s">
        <v>1513</v>
      </c>
      <c r="L567" s="1075">
        <v>6</v>
      </c>
      <c r="M567" s="1075" t="s">
        <v>30</v>
      </c>
      <c r="N567" s="1075" t="s">
        <v>1514</v>
      </c>
      <c r="O567" s="1075" t="s">
        <v>1515</v>
      </c>
      <c r="P567" s="1075" t="s">
        <v>1516</v>
      </c>
      <c r="Q567" s="1136" t="s">
        <v>1517</v>
      </c>
      <c r="R567" s="1072">
        <v>35</v>
      </c>
      <c r="S567" s="1075" t="s">
        <v>30</v>
      </c>
      <c r="T567" s="1581" t="s">
        <v>1524</v>
      </c>
      <c r="U567" s="1583" t="s">
        <v>26</v>
      </c>
      <c r="V567" s="1169" t="s">
        <v>1525</v>
      </c>
      <c r="W567" s="1585">
        <v>0.02</v>
      </c>
      <c r="X567" s="1600">
        <v>30</v>
      </c>
      <c r="Y567" s="1075" t="s">
        <v>30</v>
      </c>
      <c r="Z567" s="1600" t="s">
        <v>791</v>
      </c>
      <c r="AA567" s="1595">
        <v>250906000</v>
      </c>
      <c r="AB567" s="1595"/>
      <c r="AC567" s="1075" t="s">
        <v>526</v>
      </c>
      <c r="AD567" s="1155"/>
      <c r="AE567" s="1155" t="s">
        <v>1520</v>
      </c>
      <c r="AF567" s="835" t="s">
        <v>2741</v>
      </c>
      <c r="AG567" s="841" t="s">
        <v>49</v>
      </c>
      <c r="AH567" s="716" t="s">
        <v>1526</v>
      </c>
      <c r="AI567" s="487">
        <v>43862</v>
      </c>
      <c r="AJ567" s="487">
        <v>44012</v>
      </c>
      <c r="AK567" s="488">
        <f t="shared" si="33"/>
        <v>150</v>
      </c>
      <c r="AL567" s="827">
        <v>0.4</v>
      </c>
      <c r="AM567" s="830" t="s">
        <v>25</v>
      </c>
      <c r="AN567" s="693" t="s">
        <v>808</v>
      </c>
      <c r="AO567" s="725" t="s">
        <v>1522</v>
      </c>
      <c r="AP567" s="194"/>
      <c r="AQ567" s="814"/>
    </row>
    <row r="568" spans="1:43" ht="40.5" x14ac:dyDescent="0.25">
      <c r="A568" s="1100"/>
      <c r="B568" s="1076"/>
      <c r="C568" s="1076"/>
      <c r="D568" s="1076"/>
      <c r="E568" s="1137"/>
      <c r="F568" s="1076"/>
      <c r="G568" s="1076"/>
      <c r="H568" s="1076"/>
      <c r="I568" s="1137"/>
      <c r="J568" s="1076"/>
      <c r="K568" s="1137"/>
      <c r="L568" s="1076"/>
      <c r="M568" s="1076"/>
      <c r="N568" s="1076"/>
      <c r="O568" s="1076"/>
      <c r="P568" s="1076"/>
      <c r="Q568" s="1137"/>
      <c r="R568" s="1073"/>
      <c r="S568" s="1076"/>
      <c r="T568" s="1646"/>
      <c r="U568" s="1647"/>
      <c r="V568" s="1170"/>
      <c r="W568" s="1648"/>
      <c r="X568" s="1649"/>
      <c r="Y568" s="1076"/>
      <c r="Z568" s="1649"/>
      <c r="AA568" s="1645"/>
      <c r="AB568" s="1645"/>
      <c r="AC568" s="1076"/>
      <c r="AD568" s="1156"/>
      <c r="AE568" s="1156"/>
      <c r="AF568" s="910" t="s">
        <v>2742</v>
      </c>
      <c r="AG568" s="850" t="s">
        <v>49</v>
      </c>
      <c r="AH568" s="383" t="s">
        <v>1527</v>
      </c>
      <c r="AI568" s="490">
        <v>44013</v>
      </c>
      <c r="AJ568" s="490">
        <v>44104</v>
      </c>
      <c r="AK568" s="491">
        <f t="shared" si="33"/>
        <v>91</v>
      </c>
      <c r="AL568" s="828">
        <v>0.3</v>
      </c>
      <c r="AM568" s="831" t="s">
        <v>25</v>
      </c>
      <c r="AN568" s="694" t="s">
        <v>808</v>
      </c>
      <c r="AO568" s="726" t="s">
        <v>1522</v>
      </c>
      <c r="AP568" s="195"/>
      <c r="AQ568" s="815"/>
    </row>
    <row r="569" spans="1:43" ht="41.25" thickBot="1" x14ac:dyDescent="0.3">
      <c r="A569" s="1101"/>
      <c r="B569" s="1077"/>
      <c r="C569" s="1077"/>
      <c r="D569" s="1077"/>
      <c r="E569" s="1142"/>
      <c r="F569" s="1077"/>
      <c r="G569" s="1077"/>
      <c r="H569" s="1077"/>
      <c r="I569" s="1142"/>
      <c r="J569" s="1077"/>
      <c r="K569" s="1142"/>
      <c r="L569" s="1077"/>
      <c r="M569" s="1077"/>
      <c r="N569" s="1077"/>
      <c r="O569" s="1077"/>
      <c r="P569" s="1077"/>
      <c r="Q569" s="1142"/>
      <c r="R569" s="1074"/>
      <c r="S569" s="1077"/>
      <c r="T569" s="1582"/>
      <c r="U569" s="1584"/>
      <c r="V569" s="1171"/>
      <c r="W569" s="1586"/>
      <c r="X569" s="1601"/>
      <c r="Y569" s="1077"/>
      <c r="Z569" s="1601"/>
      <c r="AA569" s="1594"/>
      <c r="AB569" s="1594"/>
      <c r="AC569" s="1077"/>
      <c r="AD569" s="1157"/>
      <c r="AE569" s="1157"/>
      <c r="AF569" s="836" t="s">
        <v>2743</v>
      </c>
      <c r="AG569" s="842" t="s">
        <v>49</v>
      </c>
      <c r="AH569" s="846" t="s">
        <v>1528</v>
      </c>
      <c r="AI569" s="492">
        <v>44105</v>
      </c>
      <c r="AJ569" s="492">
        <v>44165</v>
      </c>
      <c r="AK569" s="493">
        <f t="shared" si="33"/>
        <v>60</v>
      </c>
      <c r="AL569" s="829">
        <v>0.3</v>
      </c>
      <c r="AM569" s="832" t="s">
        <v>25</v>
      </c>
      <c r="AN569" s="695" t="s">
        <v>808</v>
      </c>
      <c r="AO569" s="727" t="s">
        <v>1522</v>
      </c>
      <c r="AP569" s="196"/>
      <c r="AQ569" s="816"/>
    </row>
    <row r="570" spans="1:43" ht="45.75" customHeight="1" thickTop="1" x14ac:dyDescent="0.25">
      <c r="A570" s="1099" t="s">
        <v>1293</v>
      </c>
      <c r="B570" s="1075" t="s">
        <v>1507</v>
      </c>
      <c r="C570" s="1075" t="s">
        <v>1295</v>
      </c>
      <c r="D570" s="1075" t="s">
        <v>1296</v>
      </c>
      <c r="E570" s="1136" t="s">
        <v>1297</v>
      </c>
      <c r="F570" s="1075" t="s">
        <v>1508</v>
      </c>
      <c r="G570" s="1075" t="s">
        <v>1509</v>
      </c>
      <c r="H570" s="1075" t="s">
        <v>1510</v>
      </c>
      <c r="I570" s="1136" t="s">
        <v>1511</v>
      </c>
      <c r="J570" s="1075" t="s">
        <v>1512</v>
      </c>
      <c r="K570" s="1136" t="s">
        <v>1513</v>
      </c>
      <c r="L570" s="1075">
        <v>6</v>
      </c>
      <c r="M570" s="1075" t="s">
        <v>30</v>
      </c>
      <c r="N570" s="1075" t="s">
        <v>1514</v>
      </c>
      <c r="O570" s="1075" t="s">
        <v>1515</v>
      </c>
      <c r="P570" s="1075" t="s">
        <v>1516</v>
      </c>
      <c r="Q570" s="1136" t="s">
        <v>1517</v>
      </c>
      <c r="R570" s="1072">
        <v>35</v>
      </c>
      <c r="S570" s="1075" t="s">
        <v>30</v>
      </c>
      <c r="T570" s="1581" t="s">
        <v>1529</v>
      </c>
      <c r="U570" s="1583" t="s">
        <v>26</v>
      </c>
      <c r="V570" s="1169" t="s">
        <v>1530</v>
      </c>
      <c r="W570" s="1585">
        <v>0.02</v>
      </c>
      <c r="X570" s="1600">
        <v>25</v>
      </c>
      <c r="Y570" s="1075" t="s">
        <v>30</v>
      </c>
      <c r="Z570" s="1600" t="s">
        <v>791</v>
      </c>
      <c r="AA570" s="1595">
        <v>0</v>
      </c>
      <c r="AB570" s="1595">
        <v>0</v>
      </c>
      <c r="AC570" s="1075" t="s">
        <v>526</v>
      </c>
      <c r="AD570" s="1155"/>
      <c r="AE570" s="1155" t="s">
        <v>1520</v>
      </c>
      <c r="AF570" s="835" t="s">
        <v>2744</v>
      </c>
      <c r="AG570" s="841" t="s">
        <v>49</v>
      </c>
      <c r="AH570" s="845" t="s">
        <v>1531</v>
      </c>
      <c r="AI570" s="487">
        <v>43862</v>
      </c>
      <c r="AJ570" s="487">
        <v>43889</v>
      </c>
      <c r="AK570" s="693">
        <f t="shared" si="33"/>
        <v>27</v>
      </c>
      <c r="AL570" s="827">
        <v>0.25</v>
      </c>
      <c r="AM570" s="830" t="s">
        <v>25</v>
      </c>
      <c r="AN570" s="693" t="s">
        <v>808</v>
      </c>
      <c r="AO570" s="725" t="s">
        <v>1522</v>
      </c>
      <c r="AP570" s="194"/>
      <c r="AQ570" s="814"/>
    </row>
    <row r="571" spans="1:43" ht="54.75" customHeight="1" x14ac:dyDescent="0.25">
      <c r="A571" s="1100"/>
      <c r="B571" s="1076"/>
      <c r="C571" s="1076"/>
      <c r="D571" s="1076"/>
      <c r="E571" s="1137"/>
      <c r="F571" s="1076"/>
      <c r="G571" s="1076"/>
      <c r="H571" s="1076"/>
      <c r="I571" s="1137"/>
      <c r="J571" s="1076"/>
      <c r="K571" s="1137"/>
      <c r="L571" s="1076"/>
      <c r="M571" s="1076"/>
      <c r="N571" s="1076"/>
      <c r="O571" s="1076"/>
      <c r="P571" s="1076"/>
      <c r="Q571" s="1137"/>
      <c r="R571" s="1073"/>
      <c r="S571" s="1076"/>
      <c r="T571" s="1646"/>
      <c r="U571" s="1647"/>
      <c r="V571" s="1170"/>
      <c r="W571" s="1648"/>
      <c r="X571" s="1649"/>
      <c r="Y571" s="1076"/>
      <c r="Z571" s="1649"/>
      <c r="AA571" s="1645"/>
      <c r="AB571" s="1645"/>
      <c r="AC571" s="1076"/>
      <c r="AD571" s="1156"/>
      <c r="AE571" s="1156"/>
      <c r="AF571" s="910" t="s">
        <v>2745</v>
      </c>
      <c r="AG571" s="850" t="s">
        <v>49</v>
      </c>
      <c r="AH571" s="383" t="s">
        <v>1532</v>
      </c>
      <c r="AI571" s="490">
        <v>43891</v>
      </c>
      <c r="AJ571" s="490">
        <v>43981</v>
      </c>
      <c r="AK571" s="694">
        <f t="shared" si="33"/>
        <v>90</v>
      </c>
      <c r="AL571" s="828">
        <v>0.25</v>
      </c>
      <c r="AM571" s="831" t="s">
        <v>25</v>
      </c>
      <c r="AN571" s="694" t="s">
        <v>808</v>
      </c>
      <c r="AO571" s="726" t="s">
        <v>1522</v>
      </c>
      <c r="AP571" s="195"/>
      <c r="AQ571" s="815"/>
    </row>
    <row r="572" spans="1:43" ht="41.25" thickBot="1" x14ac:dyDescent="0.3">
      <c r="A572" s="1101"/>
      <c r="B572" s="1077"/>
      <c r="C572" s="1077"/>
      <c r="D572" s="1077"/>
      <c r="E572" s="1142"/>
      <c r="F572" s="1077"/>
      <c r="G572" s="1077"/>
      <c r="H572" s="1077"/>
      <c r="I572" s="1142"/>
      <c r="J572" s="1077"/>
      <c r="K572" s="1142"/>
      <c r="L572" s="1077"/>
      <c r="M572" s="1077"/>
      <c r="N572" s="1077"/>
      <c r="O572" s="1077"/>
      <c r="P572" s="1077"/>
      <c r="Q572" s="1142"/>
      <c r="R572" s="1074"/>
      <c r="S572" s="1077"/>
      <c r="T572" s="1582"/>
      <c r="U572" s="1584"/>
      <c r="V572" s="1171"/>
      <c r="W572" s="1586"/>
      <c r="X572" s="1601"/>
      <c r="Y572" s="1077"/>
      <c r="Z572" s="1601"/>
      <c r="AA572" s="1594"/>
      <c r="AB572" s="1594"/>
      <c r="AC572" s="1077"/>
      <c r="AD572" s="1157"/>
      <c r="AE572" s="1157"/>
      <c r="AF572" s="836" t="s">
        <v>2746</v>
      </c>
      <c r="AG572" s="842" t="s">
        <v>49</v>
      </c>
      <c r="AH572" s="846" t="s">
        <v>1533</v>
      </c>
      <c r="AI572" s="492">
        <v>43983</v>
      </c>
      <c r="AJ572" s="492">
        <v>44165</v>
      </c>
      <c r="AK572" s="695">
        <f t="shared" si="33"/>
        <v>182</v>
      </c>
      <c r="AL572" s="829">
        <v>0.5</v>
      </c>
      <c r="AM572" s="832" t="s">
        <v>25</v>
      </c>
      <c r="AN572" s="695" t="s">
        <v>808</v>
      </c>
      <c r="AO572" s="727" t="s">
        <v>1522</v>
      </c>
      <c r="AP572" s="196"/>
      <c r="AQ572" s="816"/>
    </row>
    <row r="573" spans="1:43" ht="41.25" thickTop="1" x14ac:dyDescent="0.25">
      <c r="A573" s="1099" t="s">
        <v>1293</v>
      </c>
      <c r="B573" s="1075" t="s">
        <v>1507</v>
      </c>
      <c r="C573" s="1075" t="s">
        <v>1295</v>
      </c>
      <c r="D573" s="1075" t="s">
        <v>1296</v>
      </c>
      <c r="E573" s="1136" t="s">
        <v>1297</v>
      </c>
      <c r="F573" s="1075" t="s">
        <v>1508</v>
      </c>
      <c r="G573" s="1075" t="s">
        <v>1509</v>
      </c>
      <c r="H573" s="1075" t="s">
        <v>1510</v>
      </c>
      <c r="I573" s="1136" t="s">
        <v>1511</v>
      </c>
      <c r="J573" s="1075" t="s">
        <v>1512</v>
      </c>
      <c r="K573" s="1136" t="s">
        <v>1513</v>
      </c>
      <c r="L573" s="1075">
        <v>6</v>
      </c>
      <c r="M573" s="1075" t="s">
        <v>30</v>
      </c>
      <c r="N573" s="1075" t="s">
        <v>1514</v>
      </c>
      <c r="O573" s="1075" t="s">
        <v>1515</v>
      </c>
      <c r="P573" s="1075" t="s">
        <v>1516</v>
      </c>
      <c r="Q573" s="1136" t="s">
        <v>1517</v>
      </c>
      <c r="R573" s="1072">
        <v>35</v>
      </c>
      <c r="S573" s="1075" t="s">
        <v>30</v>
      </c>
      <c r="T573" s="1581" t="s">
        <v>1534</v>
      </c>
      <c r="U573" s="1583" t="s">
        <v>26</v>
      </c>
      <c r="V573" s="1169" t="s">
        <v>1535</v>
      </c>
      <c r="W573" s="1585">
        <v>0.02</v>
      </c>
      <c r="X573" s="1600">
        <v>25</v>
      </c>
      <c r="Y573" s="1075" t="s">
        <v>30</v>
      </c>
      <c r="Z573" s="1650" t="s">
        <v>1536</v>
      </c>
      <c r="AA573" s="1650">
        <v>368160246</v>
      </c>
      <c r="AB573" s="1595">
        <v>0</v>
      </c>
      <c r="AC573" s="1075" t="s">
        <v>526</v>
      </c>
      <c r="AD573" s="1155"/>
      <c r="AE573" s="1155" t="s">
        <v>1520</v>
      </c>
      <c r="AF573" s="880" t="s">
        <v>2747</v>
      </c>
      <c r="AG573" s="421" t="s">
        <v>49</v>
      </c>
      <c r="AH573" s="725" t="s">
        <v>1537</v>
      </c>
      <c r="AI573" s="494">
        <v>43831</v>
      </c>
      <c r="AJ573" s="494">
        <v>43845</v>
      </c>
      <c r="AK573" s="693">
        <f t="shared" si="33"/>
        <v>14</v>
      </c>
      <c r="AL573" s="827">
        <v>0.5</v>
      </c>
      <c r="AM573" s="830" t="s">
        <v>25</v>
      </c>
      <c r="AN573" s="693" t="s">
        <v>808</v>
      </c>
      <c r="AO573" s="725" t="s">
        <v>1522</v>
      </c>
      <c r="AP573" s="194"/>
      <c r="AQ573" s="131"/>
    </row>
    <row r="574" spans="1:43" ht="41.25" thickBot="1" x14ac:dyDescent="0.3">
      <c r="A574" s="1101"/>
      <c r="B574" s="1077"/>
      <c r="C574" s="1077"/>
      <c r="D574" s="1077"/>
      <c r="E574" s="1142"/>
      <c r="F574" s="1077"/>
      <c r="G574" s="1077"/>
      <c r="H574" s="1077"/>
      <c r="I574" s="1142"/>
      <c r="J574" s="1077"/>
      <c r="K574" s="1142"/>
      <c r="L574" s="1077"/>
      <c r="M574" s="1077"/>
      <c r="N574" s="1077"/>
      <c r="O574" s="1077"/>
      <c r="P574" s="1077"/>
      <c r="Q574" s="1142"/>
      <c r="R574" s="1074"/>
      <c r="S574" s="1077"/>
      <c r="T574" s="1582"/>
      <c r="U574" s="1584"/>
      <c r="V574" s="1171"/>
      <c r="W574" s="1586"/>
      <c r="X574" s="1601"/>
      <c r="Y574" s="1077"/>
      <c r="Z574" s="1651"/>
      <c r="AA574" s="1651"/>
      <c r="AB574" s="1594"/>
      <c r="AC574" s="1077"/>
      <c r="AD574" s="1157"/>
      <c r="AE574" s="1157"/>
      <c r="AF574" s="664" t="s">
        <v>2748</v>
      </c>
      <c r="AG574" s="425" t="s">
        <v>49</v>
      </c>
      <c r="AH574" s="727" t="s">
        <v>1538</v>
      </c>
      <c r="AI574" s="495">
        <v>43862</v>
      </c>
      <c r="AJ574" s="495">
        <v>43981</v>
      </c>
      <c r="AK574" s="695">
        <f t="shared" si="33"/>
        <v>119</v>
      </c>
      <c r="AL574" s="829">
        <v>0.5</v>
      </c>
      <c r="AM574" s="832" t="s">
        <v>25</v>
      </c>
      <c r="AN574" s="695" t="s">
        <v>808</v>
      </c>
      <c r="AO574" s="727" t="s">
        <v>1522</v>
      </c>
      <c r="AP574" s="196"/>
      <c r="AQ574" s="136"/>
    </row>
    <row r="575" spans="1:43" ht="98.25" customHeight="1" thickTop="1" x14ac:dyDescent="0.25">
      <c r="A575" s="1099" t="s">
        <v>1293</v>
      </c>
      <c r="B575" s="1075" t="s">
        <v>1507</v>
      </c>
      <c r="C575" s="1075" t="s">
        <v>1295</v>
      </c>
      <c r="D575" s="1075" t="s">
        <v>1296</v>
      </c>
      <c r="E575" s="1136" t="s">
        <v>1539</v>
      </c>
      <c r="F575" s="1075" t="s">
        <v>1508</v>
      </c>
      <c r="G575" s="1075" t="s">
        <v>1509</v>
      </c>
      <c r="H575" s="1075" t="s">
        <v>1510</v>
      </c>
      <c r="I575" s="1136" t="s">
        <v>1511</v>
      </c>
      <c r="J575" s="1075" t="s">
        <v>1512</v>
      </c>
      <c r="K575" s="1136" t="s">
        <v>1513</v>
      </c>
      <c r="L575" s="1075">
        <v>6</v>
      </c>
      <c r="M575" s="1075" t="s">
        <v>30</v>
      </c>
      <c r="N575" s="1075" t="s">
        <v>1540</v>
      </c>
      <c r="O575" s="1075" t="s">
        <v>1541</v>
      </c>
      <c r="P575" s="1075" t="s">
        <v>1542</v>
      </c>
      <c r="Q575" s="1136" t="s">
        <v>1543</v>
      </c>
      <c r="R575" s="1072">
        <v>25</v>
      </c>
      <c r="S575" s="1075" t="s">
        <v>245</v>
      </c>
      <c r="T575" s="1581" t="s">
        <v>1544</v>
      </c>
      <c r="U575" s="1583" t="s">
        <v>26</v>
      </c>
      <c r="V575" s="1169" t="s">
        <v>1545</v>
      </c>
      <c r="W575" s="1585">
        <v>0.02</v>
      </c>
      <c r="X575" s="1075">
        <v>1</v>
      </c>
      <c r="Y575" s="1075" t="s">
        <v>245</v>
      </c>
      <c r="Z575" s="1589" t="s">
        <v>246</v>
      </c>
      <c r="AA575" s="1653">
        <v>500000000</v>
      </c>
      <c r="AB575" s="1596"/>
      <c r="AC575" s="1075" t="s">
        <v>526</v>
      </c>
      <c r="AD575" s="1155"/>
      <c r="AE575" s="1155" t="s">
        <v>1520</v>
      </c>
      <c r="AF575" s="880" t="s">
        <v>2749</v>
      </c>
      <c r="AG575" s="421" t="s">
        <v>49</v>
      </c>
      <c r="AH575" s="725" t="s">
        <v>1546</v>
      </c>
      <c r="AI575" s="821">
        <v>43837</v>
      </c>
      <c r="AJ575" s="821">
        <v>43845</v>
      </c>
      <c r="AK575" s="422">
        <v>15</v>
      </c>
      <c r="AL575" s="719">
        <v>0.05</v>
      </c>
      <c r="AM575" s="423" t="s">
        <v>25</v>
      </c>
      <c r="AN575" s="693" t="s">
        <v>808</v>
      </c>
      <c r="AO575" s="710" t="s">
        <v>1547</v>
      </c>
      <c r="AP575" s="496"/>
      <c r="AQ575" s="497"/>
    </row>
    <row r="576" spans="1:43" ht="189" customHeight="1" x14ac:dyDescent="0.25">
      <c r="A576" s="1100"/>
      <c r="B576" s="1076"/>
      <c r="C576" s="1076"/>
      <c r="D576" s="1076"/>
      <c r="E576" s="1137"/>
      <c r="F576" s="1076"/>
      <c r="G576" s="1076"/>
      <c r="H576" s="1076"/>
      <c r="I576" s="1137"/>
      <c r="J576" s="1076"/>
      <c r="K576" s="1137"/>
      <c r="L576" s="1076"/>
      <c r="M576" s="1076"/>
      <c r="N576" s="1076"/>
      <c r="O576" s="1076"/>
      <c r="P576" s="1076"/>
      <c r="Q576" s="1137"/>
      <c r="R576" s="1073"/>
      <c r="S576" s="1076"/>
      <c r="T576" s="1646"/>
      <c r="U576" s="1647"/>
      <c r="V576" s="1170"/>
      <c r="W576" s="1648"/>
      <c r="X576" s="1076"/>
      <c r="Y576" s="1076"/>
      <c r="Z576" s="1652"/>
      <c r="AA576" s="1645"/>
      <c r="AB576" s="1654"/>
      <c r="AC576" s="1076"/>
      <c r="AD576" s="1156"/>
      <c r="AE576" s="1156"/>
      <c r="AF576" s="882" t="s">
        <v>2750</v>
      </c>
      <c r="AG576" s="489" t="s">
        <v>49</v>
      </c>
      <c r="AH576" s="726" t="s">
        <v>1548</v>
      </c>
      <c r="AI576" s="822">
        <v>43472</v>
      </c>
      <c r="AJ576" s="822">
        <v>43951</v>
      </c>
      <c r="AK576" s="498">
        <v>114</v>
      </c>
      <c r="AL576" s="720">
        <v>0.6</v>
      </c>
      <c r="AM576" s="499" t="s">
        <v>25</v>
      </c>
      <c r="AN576" s="694" t="s">
        <v>808</v>
      </c>
      <c r="AO576" s="711" t="s">
        <v>1547</v>
      </c>
      <c r="AP576" s="500"/>
      <c r="AQ576" s="501"/>
    </row>
    <row r="577" spans="1:43" ht="81" customHeight="1" thickBot="1" x14ac:dyDescent="0.3">
      <c r="A577" s="1100"/>
      <c r="B577" s="1076"/>
      <c r="C577" s="1076"/>
      <c r="D577" s="1076"/>
      <c r="E577" s="1137"/>
      <c r="F577" s="1076"/>
      <c r="G577" s="1076"/>
      <c r="H577" s="1076"/>
      <c r="I577" s="1137"/>
      <c r="J577" s="1076"/>
      <c r="K577" s="1137"/>
      <c r="L577" s="1076"/>
      <c r="M577" s="1076"/>
      <c r="N577" s="1076"/>
      <c r="O577" s="1076"/>
      <c r="P577" s="1076"/>
      <c r="Q577" s="1137"/>
      <c r="R577" s="1073"/>
      <c r="S577" s="1076"/>
      <c r="T577" s="1646"/>
      <c r="U577" s="1647"/>
      <c r="V577" s="1170"/>
      <c r="W577" s="1648"/>
      <c r="X577" s="1076"/>
      <c r="Y577" s="1076"/>
      <c r="Z577" s="1652"/>
      <c r="AA577" s="1645"/>
      <c r="AB577" s="1654"/>
      <c r="AC577" s="1076"/>
      <c r="AD577" s="1156"/>
      <c r="AE577" s="1156"/>
      <c r="AF577" s="663" t="s">
        <v>2751</v>
      </c>
      <c r="AG577" s="489" t="s">
        <v>49</v>
      </c>
      <c r="AH577" s="726" t="s">
        <v>1549</v>
      </c>
      <c r="AI577" s="822">
        <v>43864</v>
      </c>
      <c r="AJ577" s="822">
        <v>43971</v>
      </c>
      <c r="AK577" s="498">
        <v>107</v>
      </c>
      <c r="AL577" s="720">
        <v>0.1</v>
      </c>
      <c r="AM577" s="499" t="s">
        <v>25</v>
      </c>
      <c r="AN577" s="500" t="s">
        <v>1550</v>
      </c>
      <c r="AO577" s="711" t="s">
        <v>1547</v>
      </c>
      <c r="AP577" s="500"/>
      <c r="AQ577" s="501"/>
    </row>
    <row r="578" spans="1:43" ht="81.75" customHeight="1" thickTop="1" thickBot="1" x14ac:dyDescent="0.3">
      <c r="A578" s="1101"/>
      <c r="B578" s="1077"/>
      <c r="C578" s="1077"/>
      <c r="D578" s="1077"/>
      <c r="E578" s="1142"/>
      <c r="F578" s="1077"/>
      <c r="G578" s="1077"/>
      <c r="H578" s="1077"/>
      <c r="I578" s="1142"/>
      <c r="J578" s="1077"/>
      <c r="K578" s="1142"/>
      <c r="L578" s="1077"/>
      <c r="M578" s="1077"/>
      <c r="N578" s="1077"/>
      <c r="O578" s="1077"/>
      <c r="P578" s="1077"/>
      <c r="Q578" s="1142"/>
      <c r="R578" s="1074"/>
      <c r="S578" s="1077"/>
      <c r="T578" s="1582"/>
      <c r="U578" s="1584"/>
      <c r="V578" s="1171"/>
      <c r="W578" s="1586"/>
      <c r="X578" s="1077"/>
      <c r="Y578" s="1077"/>
      <c r="Z578" s="1590"/>
      <c r="AA578" s="1594"/>
      <c r="AB578" s="1597"/>
      <c r="AC578" s="1077"/>
      <c r="AD578" s="1157"/>
      <c r="AE578" s="1157"/>
      <c r="AF578" s="662" t="s">
        <v>2752</v>
      </c>
      <c r="AG578" s="425" t="s">
        <v>49</v>
      </c>
      <c r="AH578" s="727" t="s">
        <v>1551</v>
      </c>
      <c r="AI578" s="823">
        <v>43892</v>
      </c>
      <c r="AJ578" s="823">
        <v>44165</v>
      </c>
      <c r="AK578" s="427">
        <v>272</v>
      </c>
      <c r="AL578" s="721">
        <v>0.25</v>
      </c>
      <c r="AM578" s="428" t="s">
        <v>25</v>
      </c>
      <c r="AN578" s="695" t="s">
        <v>808</v>
      </c>
      <c r="AO578" s="712" t="s">
        <v>1547</v>
      </c>
      <c r="AP578" s="502"/>
      <c r="AQ578" s="503"/>
    </row>
    <row r="579" spans="1:43" ht="106.5" customHeight="1" thickTop="1" thickBot="1" x14ac:dyDescent="0.3">
      <c r="A579" s="252" t="s">
        <v>1293</v>
      </c>
      <c r="B579" s="91" t="s">
        <v>1507</v>
      </c>
      <c r="C579" s="91" t="s">
        <v>1295</v>
      </c>
      <c r="D579" s="91" t="s">
        <v>1296</v>
      </c>
      <c r="E579" s="95" t="s">
        <v>1297</v>
      </c>
      <c r="F579" s="91" t="s">
        <v>1508</v>
      </c>
      <c r="G579" s="91" t="s">
        <v>1509</v>
      </c>
      <c r="H579" s="436" t="s">
        <v>1510</v>
      </c>
      <c r="I579" s="95" t="s">
        <v>1552</v>
      </c>
      <c r="J579" s="436" t="s">
        <v>1512</v>
      </c>
      <c r="K579" s="95" t="s">
        <v>1513</v>
      </c>
      <c r="L579" s="436">
        <v>3</v>
      </c>
      <c r="M579" s="436" t="s">
        <v>30</v>
      </c>
      <c r="N579" s="436" t="s">
        <v>1553</v>
      </c>
      <c r="O579" s="91" t="s">
        <v>1554</v>
      </c>
      <c r="P579" s="436" t="s">
        <v>1555</v>
      </c>
      <c r="Q579" s="95" t="s">
        <v>1556</v>
      </c>
      <c r="R579" s="96">
        <v>1323</v>
      </c>
      <c r="S579" s="91" t="s">
        <v>245</v>
      </c>
      <c r="T579" s="1029" t="s">
        <v>1557</v>
      </c>
      <c r="U579" s="504" t="s">
        <v>26</v>
      </c>
      <c r="V579" s="99" t="s">
        <v>1558</v>
      </c>
      <c r="W579" s="434">
        <v>0.02</v>
      </c>
      <c r="X579" s="436">
        <v>23</v>
      </c>
      <c r="Y579" s="436" t="s">
        <v>245</v>
      </c>
      <c r="Z579" s="91" t="s">
        <v>1559</v>
      </c>
      <c r="AA579" s="610">
        <v>62000000</v>
      </c>
      <c r="AB579" s="437"/>
      <c r="AC579" s="91" t="s">
        <v>526</v>
      </c>
      <c r="AD579" s="104"/>
      <c r="AE579" s="104" t="s">
        <v>1520</v>
      </c>
      <c r="AF579" s="662" t="s">
        <v>2753</v>
      </c>
      <c r="AG579" s="433" t="s">
        <v>49</v>
      </c>
      <c r="AH579" s="95" t="s">
        <v>1560</v>
      </c>
      <c r="AI579" s="201">
        <v>43861</v>
      </c>
      <c r="AJ579" s="201">
        <v>44042</v>
      </c>
      <c r="AK579" s="439">
        <v>182</v>
      </c>
      <c r="AL579" s="202">
        <v>1</v>
      </c>
      <c r="AM579" s="441" t="s">
        <v>25</v>
      </c>
      <c r="AN579" s="358" t="s">
        <v>50</v>
      </c>
      <c r="AO579" s="95" t="s">
        <v>1561</v>
      </c>
      <c r="AP579" s="358"/>
      <c r="AQ579" s="505"/>
    </row>
    <row r="580" spans="1:43" ht="110.25" customHeight="1" thickTop="1" thickBot="1" x14ac:dyDescent="0.3">
      <c r="A580" s="252" t="s">
        <v>1293</v>
      </c>
      <c r="B580" s="91" t="s">
        <v>1507</v>
      </c>
      <c r="C580" s="91" t="s">
        <v>1295</v>
      </c>
      <c r="D580" s="91" t="s">
        <v>1296</v>
      </c>
      <c r="E580" s="95" t="s">
        <v>1297</v>
      </c>
      <c r="F580" s="91" t="s">
        <v>1508</v>
      </c>
      <c r="G580" s="91" t="s">
        <v>1509</v>
      </c>
      <c r="H580" s="436" t="s">
        <v>1510</v>
      </c>
      <c r="I580" s="95" t="s">
        <v>1552</v>
      </c>
      <c r="J580" s="436" t="s">
        <v>1512</v>
      </c>
      <c r="K580" s="95" t="s">
        <v>1513</v>
      </c>
      <c r="L580" s="436">
        <v>3</v>
      </c>
      <c r="M580" s="436" t="s">
        <v>30</v>
      </c>
      <c r="N580" s="436" t="s">
        <v>1553</v>
      </c>
      <c r="O580" s="91" t="s">
        <v>1554</v>
      </c>
      <c r="P580" s="91" t="s">
        <v>1555</v>
      </c>
      <c r="Q580" s="95" t="s">
        <v>1556</v>
      </c>
      <c r="R580" s="96">
        <v>1323</v>
      </c>
      <c r="S580" s="91" t="s">
        <v>245</v>
      </c>
      <c r="T580" s="1029" t="s">
        <v>1562</v>
      </c>
      <c r="U580" s="433" t="s">
        <v>26</v>
      </c>
      <c r="V580" s="99" t="s">
        <v>1563</v>
      </c>
      <c r="W580" s="434">
        <v>0.02</v>
      </c>
      <c r="X580" s="506">
        <v>25</v>
      </c>
      <c r="Y580" s="434" t="s">
        <v>245</v>
      </c>
      <c r="Z580" s="436" t="s">
        <v>1559</v>
      </c>
      <c r="AA580" s="611">
        <v>155000000</v>
      </c>
      <c r="AB580" s="437"/>
      <c r="AC580" s="91" t="s">
        <v>526</v>
      </c>
      <c r="AD580" s="104"/>
      <c r="AE580" s="104" t="s">
        <v>1520</v>
      </c>
      <c r="AF580" s="662" t="s">
        <v>2754</v>
      </c>
      <c r="AG580" s="433" t="s">
        <v>49</v>
      </c>
      <c r="AH580" s="95" t="s">
        <v>1564</v>
      </c>
      <c r="AI580" s="438">
        <v>43861</v>
      </c>
      <c r="AJ580" s="438">
        <v>44042</v>
      </c>
      <c r="AK580" s="439">
        <v>192</v>
      </c>
      <c r="AL580" s="202">
        <v>1</v>
      </c>
      <c r="AM580" s="441" t="s">
        <v>25</v>
      </c>
      <c r="AN580" s="358" t="s">
        <v>50</v>
      </c>
      <c r="AO580" s="95" t="s">
        <v>1561</v>
      </c>
      <c r="AP580" s="358"/>
      <c r="AQ580" s="505"/>
    </row>
    <row r="581" spans="1:43" ht="68.25" customHeight="1" thickTop="1" x14ac:dyDescent="0.25">
      <c r="A581" s="1099" t="s">
        <v>1293</v>
      </c>
      <c r="B581" s="1075" t="s">
        <v>1507</v>
      </c>
      <c r="C581" s="1075" t="s">
        <v>1295</v>
      </c>
      <c r="D581" s="1075" t="s">
        <v>1296</v>
      </c>
      <c r="E581" s="1136" t="s">
        <v>1297</v>
      </c>
      <c r="F581" s="1075" t="s">
        <v>1508</v>
      </c>
      <c r="G581" s="1075" t="s">
        <v>1509</v>
      </c>
      <c r="H581" s="1589" t="s">
        <v>1510</v>
      </c>
      <c r="I581" s="1136" t="s">
        <v>1552</v>
      </c>
      <c r="J581" s="1589" t="s">
        <v>1512</v>
      </c>
      <c r="K581" s="1136" t="s">
        <v>1513</v>
      </c>
      <c r="L581" s="1589">
        <v>6</v>
      </c>
      <c r="M581" s="1589" t="s">
        <v>30</v>
      </c>
      <c r="N581" s="1589" t="s">
        <v>1553</v>
      </c>
      <c r="O581" s="1075" t="s">
        <v>1554</v>
      </c>
      <c r="P581" s="1075" t="s">
        <v>1555</v>
      </c>
      <c r="Q581" s="1136" t="s">
        <v>1556</v>
      </c>
      <c r="R581" s="1072">
        <v>1323</v>
      </c>
      <c r="S581" s="1075" t="s">
        <v>245</v>
      </c>
      <c r="T581" s="1581" t="s">
        <v>1565</v>
      </c>
      <c r="U581" s="1583" t="s">
        <v>26</v>
      </c>
      <c r="V581" s="1169" t="s">
        <v>1566</v>
      </c>
      <c r="W581" s="1585">
        <v>0.02</v>
      </c>
      <c r="X581" s="1075">
        <v>2</v>
      </c>
      <c r="Y581" s="1075" t="s">
        <v>245</v>
      </c>
      <c r="Z581" s="1589" t="s">
        <v>1559</v>
      </c>
      <c r="AA581" s="1595">
        <v>155000000</v>
      </c>
      <c r="AB581" s="1595"/>
      <c r="AC581" s="1075" t="s">
        <v>526</v>
      </c>
      <c r="AD581" s="1155"/>
      <c r="AE581" s="1155" t="s">
        <v>1520</v>
      </c>
      <c r="AF581" s="880" t="s">
        <v>2755</v>
      </c>
      <c r="AG581" s="421" t="s">
        <v>49</v>
      </c>
      <c r="AH581" s="710" t="s">
        <v>1567</v>
      </c>
      <c r="AI581" s="12">
        <v>43845</v>
      </c>
      <c r="AJ581" s="12">
        <v>44165</v>
      </c>
      <c r="AK581" s="422">
        <v>320</v>
      </c>
      <c r="AL581" s="194">
        <v>0.4</v>
      </c>
      <c r="AM581" s="423" t="s">
        <v>25</v>
      </c>
      <c r="AN581" s="496" t="s">
        <v>50</v>
      </c>
      <c r="AO581" s="710" t="s">
        <v>1561</v>
      </c>
      <c r="AP581" s="496"/>
      <c r="AQ581" s="497"/>
    </row>
    <row r="582" spans="1:43" ht="72" customHeight="1" thickBot="1" x14ac:dyDescent="0.3">
      <c r="A582" s="1101"/>
      <c r="B582" s="1077"/>
      <c r="C582" s="1077"/>
      <c r="D582" s="1077"/>
      <c r="E582" s="1142"/>
      <c r="F582" s="1077"/>
      <c r="G582" s="1077"/>
      <c r="H582" s="1590"/>
      <c r="I582" s="1142"/>
      <c r="J582" s="1590"/>
      <c r="K582" s="1142"/>
      <c r="L582" s="1590"/>
      <c r="M582" s="1590"/>
      <c r="N582" s="1590"/>
      <c r="O582" s="1077"/>
      <c r="P582" s="1077"/>
      <c r="Q582" s="1142"/>
      <c r="R582" s="1074"/>
      <c r="S582" s="1077"/>
      <c r="T582" s="1582"/>
      <c r="U582" s="1584"/>
      <c r="V582" s="1171"/>
      <c r="W582" s="1586"/>
      <c r="X582" s="1077"/>
      <c r="Y582" s="1077"/>
      <c r="Z582" s="1590"/>
      <c r="AA582" s="1594"/>
      <c r="AB582" s="1594"/>
      <c r="AC582" s="1077"/>
      <c r="AD582" s="1157"/>
      <c r="AE582" s="1157"/>
      <c r="AF582" s="664" t="s">
        <v>2756</v>
      </c>
      <c r="AG582" s="425" t="s">
        <v>49</v>
      </c>
      <c r="AH582" s="712" t="s">
        <v>1568</v>
      </c>
      <c r="AI582" s="426">
        <v>43833</v>
      </c>
      <c r="AJ582" s="426">
        <v>44165</v>
      </c>
      <c r="AK582" s="427">
        <v>332</v>
      </c>
      <c r="AL582" s="196">
        <v>0.6</v>
      </c>
      <c r="AM582" s="428" t="s">
        <v>25</v>
      </c>
      <c r="AN582" s="502" t="s">
        <v>50</v>
      </c>
      <c r="AO582" s="712" t="s">
        <v>1561</v>
      </c>
      <c r="AP582" s="502"/>
      <c r="AQ582" s="503"/>
    </row>
    <row r="583" spans="1:43" ht="60" customHeight="1" thickTop="1" x14ac:dyDescent="0.25">
      <c r="A583" s="1099" t="s">
        <v>1293</v>
      </c>
      <c r="B583" s="1075" t="s">
        <v>1507</v>
      </c>
      <c r="C583" s="1075" t="s">
        <v>1295</v>
      </c>
      <c r="D583" s="1075" t="s">
        <v>1296</v>
      </c>
      <c r="E583" s="1136" t="s">
        <v>1297</v>
      </c>
      <c r="F583" s="1075" t="s">
        <v>1508</v>
      </c>
      <c r="G583" s="1075" t="s">
        <v>1509</v>
      </c>
      <c r="H583" s="1589" t="s">
        <v>1510</v>
      </c>
      <c r="I583" s="1136" t="s">
        <v>1552</v>
      </c>
      <c r="J583" s="1589" t="s">
        <v>1512</v>
      </c>
      <c r="K583" s="1136" t="s">
        <v>1513</v>
      </c>
      <c r="L583" s="1589">
        <v>6</v>
      </c>
      <c r="M583" s="1589" t="s">
        <v>30</v>
      </c>
      <c r="N583" s="1589" t="s">
        <v>1553</v>
      </c>
      <c r="O583" s="1075" t="s">
        <v>1554</v>
      </c>
      <c r="P583" s="1075" t="s">
        <v>1555</v>
      </c>
      <c r="Q583" s="1136" t="s">
        <v>1556</v>
      </c>
      <c r="R583" s="1072">
        <v>1323</v>
      </c>
      <c r="S583" s="1075" t="s">
        <v>245</v>
      </c>
      <c r="T583" s="1581" t="s">
        <v>1569</v>
      </c>
      <c r="U583" s="1583" t="s">
        <v>26</v>
      </c>
      <c r="V583" s="1169" t="s">
        <v>1570</v>
      </c>
      <c r="W583" s="1585">
        <v>0.02</v>
      </c>
      <c r="X583" s="1075">
        <v>2</v>
      </c>
      <c r="Y583" s="1075" t="s">
        <v>245</v>
      </c>
      <c r="Z583" s="1589" t="s">
        <v>1559</v>
      </c>
      <c r="AA583" s="1595"/>
      <c r="AB583" s="1595"/>
      <c r="AC583" s="1075" t="s">
        <v>526</v>
      </c>
      <c r="AD583" s="1155"/>
      <c r="AE583" s="1155" t="s">
        <v>1520</v>
      </c>
      <c r="AF583" s="835" t="s">
        <v>2757</v>
      </c>
      <c r="AG583" s="841" t="s">
        <v>49</v>
      </c>
      <c r="AH583" s="710" t="s">
        <v>1571</v>
      </c>
      <c r="AI583" s="12">
        <v>43869</v>
      </c>
      <c r="AJ583" s="12" t="s">
        <v>1572</v>
      </c>
      <c r="AK583" s="422">
        <v>296</v>
      </c>
      <c r="AL583" s="194">
        <v>0.6</v>
      </c>
      <c r="AM583" s="423" t="s">
        <v>25</v>
      </c>
      <c r="AN583" s="496" t="s">
        <v>50</v>
      </c>
      <c r="AO583" s="710" t="s">
        <v>1561</v>
      </c>
      <c r="AP583" s="496"/>
      <c r="AQ583" s="497"/>
    </row>
    <row r="584" spans="1:43" ht="52.5" customHeight="1" thickBot="1" x14ac:dyDescent="0.3">
      <c r="A584" s="1101"/>
      <c r="B584" s="1077"/>
      <c r="C584" s="1077"/>
      <c r="D584" s="1077"/>
      <c r="E584" s="1142"/>
      <c r="F584" s="1077"/>
      <c r="G584" s="1077"/>
      <c r="H584" s="1590"/>
      <c r="I584" s="1142"/>
      <c r="J584" s="1590"/>
      <c r="K584" s="1142"/>
      <c r="L584" s="1590"/>
      <c r="M584" s="1590"/>
      <c r="N584" s="1590"/>
      <c r="O584" s="1077"/>
      <c r="P584" s="1077"/>
      <c r="Q584" s="1142"/>
      <c r="R584" s="1074"/>
      <c r="S584" s="1077"/>
      <c r="T584" s="1582"/>
      <c r="U584" s="1584"/>
      <c r="V584" s="1171"/>
      <c r="W584" s="1586"/>
      <c r="X584" s="1077"/>
      <c r="Y584" s="1077"/>
      <c r="Z584" s="1590"/>
      <c r="AA584" s="1594"/>
      <c r="AB584" s="1594"/>
      <c r="AC584" s="1077"/>
      <c r="AD584" s="1157"/>
      <c r="AE584" s="1157"/>
      <c r="AF584" s="836" t="s">
        <v>2758</v>
      </c>
      <c r="AG584" s="842" t="s">
        <v>49</v>
      </c>
      <c r="AH584" s="712" t="s">
        <v>1573</v>
      </c>
      <c r="AI584" s="426">
        <v>43838</v>
      </c>
      <c r="AJ584" s="426" t="s">
        <v>1574</v>
      </c>
      <c r="AK584" s="427">
        <v>327</v>
      </c>
      <c r="AL584" s="196">
        <v>0.4</v>
      </c>
      <c r="AM584" s="428" t="s">
        <v>25</v>
      </c>
      <c r="AN584" s="502" t="s">
        <v>50</v>
      </c>
      <c r="AO584" s="712" t="s">
        <v>1561</v>
      </c>
      <c r="AP584" s="502"/>
      <c r="AQ584" s="503"/>
    </row>
    <row r="585" spans="1:43" ht="113.25" customHeight="1" thickTop="1" thickBot="1" x14ac:dyDescent="0.3">
      <c r="A585" s="252" t="s">
        <v>1293</v>
      </c>
      <c r="B585" s="91" t="s">
        <v>1507</v>
      </c>
      <c r="C585" s="91" t="s">
        <v>1295</v>
      </c>
      <c r="D585" s="91" t="s">
        <v>1296</v>
      </c>
      <c r="E585" s="95" t="s">
        <v>1297</v>
      </c>
      <c r="F585" s="91" t="s">
        <v>1508</v>
      </c>
      <c r="G585" s="91" t="s">
        <v>1509</v>
      </c>
      <c r="H585" s="91" t="s">
        <v>1510</v>
      </c>
      <c r="I585" s="95" t="s">
        <v>1552</v>
      </c>
      <c r="J585" s="91" t="s">
        <v>1512</v>
      </c>
      <c r="K585" s="95" t="s">
        <v>1513</v>
      </c>
      <c r="L585" s="91">
        <v>6</v>
      </c>
      <c r="M585" s="91" t="s">
        <v>30</v>
      </c>
      <c r="N585" s="91" t="s">
        <v>1553</v>
      </c>
      <c r="O585" s="91" t="s">
        <v>1554</v>
      </c>
      <c r="P585" s="91" t="s">
        <v>1555</v>
      </c>
      <c r="Q585" s="95" t="s">
        <v>1556</v>
      </c>
      <c r="R585" s="91">
        <v>1323</v>
      </c>
      <c r="S585" s="91" t="s">
        <v>30</v>
      </c>
      <c r="T585" s="1030" t="s">
        <v>1575</v>
      </c>
      <c r="U585" s="433" t="s">
        <v>26</v>
      </c>
      <c r="V585" s="99" t="s">
        <v>1576</v>
      </c>
      <c r="W585" s="507">
        <v>0.02</v>
      </c>
      <c r="X585" s="91">
        <v>2</v>
      </c>
      <c r="Y585" s="434" t="s">
        <v>245</v>
      </c>
      <c r="Z585" s="436" t="s">
        <v>1559</v>
      </c>
      <c r="AA585" s="611">
        <v>62000000</v>
      </c>
      <c r="AB585" s="437"/>
      <c r="AC585" s="91" t="s">
        <v>526</v>
      </c>
      <c r="AD585" s="104"/>
      <c r="AE585" s="104" t="s">
        <v>1520</v>
      </c>
      <c r="AF585" s="662" t="s">
        <v>2759</v>
      </c>
      <c r="AG585" s="433" t="s">
        <v>49</v>
      </c>
      <c r="AH585" s="95" t="s">
        <v>1577</v>
      </c>
      <c r="AI585" s="438">
        <v>43881</v>
      </c>
      <c r="AJ585" s="438">
        <v>44165</v>
      </c>
      <c r="AK585" s="439">
        <v>284</v>
      </c>
      <c r="AL585" s="440">
        <v>1</v>
      </c>
      <c r="AM585" s="441" t="s">
        <v>25</v>
      </c>
      <c r="AN585" s="358" t="s">
        <v>50</v>
      </c>
      <c r="AO585" s="95" t="s">
        <v>1561</v>
      </c>
      <c r="AP585" s="358"/>
      <c r="AQ585" s="505"/>
    </row>
    <row r="586" spans="1:43" ht="117.75" customHeight="1" thickTop="1" thickBot="1" x14ac:dyDescent="0.3">
      <c r="A586" s="252" t="s">
        <v>1293</v>
      </c>
      <c r="B586" s="91" t="s">
        <v>1578</v>
      </c>
      <c r="C586" s="91" t="s">
        <v>1295</v>
      </c>
      <c r="D586" s="91" t="s">
        <v>1296</v>
      </c>
      <c r="E586" s="95" t="s">
        <v>1297</v>
      </c>
      <c r="F586" s="91" t="s">
        <v>1579</v>
      </c>
      <c r="G586" s="91" t="s">
        <v>1580</v>
      </c>
      <c r="H586" s="91" t="s">
        <v>1581</v>
      </c>
      <c r="I586" s="95" t="s">
        <v>1582</v>
      </c>
      <c r="J586" s="91" t="s">
        <v>1583</v>
      </c>
      <c r="K586" s="95" t="s">
        <v>1584</v>
      </c>
      <c r="L586" s="91">
        <v>20</v>
      </c>
      <c r="M586" s="91" t="s">
        <v>1585</v>
      </c>
      <c r="N586" s="91" t="s">
        <v>1586</v>
      </c>
      <c r="O586" s="91" t="s">
        <v>1587</v>
      </c>
      <c r="P586" s="91" t="s">
        <v>1588</v>
      </c>
      <c r="Q586" s="95" t="s">
        <v>1589</v>
      </c>
      <c r="R586" s="91">
        <v>70</v>
      </c>
      <c r="S586" s="91" t="s">
        <v>30</v>
      </c>
      <c r="T586" s="1029" t="s">
        <v>1590</v>
      </c>
      <c r="U586" s="433" t="s">
        <v>26</v>
      </c>
      <c r="V586" s="99" t="s">
        <v>1591</v>
      </c>
      <c r="W586" s="434">
        <v>0.02</v>
      </c>
      <c r="X586" s="101">
        <v>75</v>
      </c>
      <c r="Y586" s="101" t="s">
        <v>30</v>
      </c>
      <c r="Z586" s="101" t="s">
        <v>246</v>
      </c>
      <c r="AA586" s="101"/>
      <c r="AB586" s="101"/>
      <c r="AC586" s="94" t="s">
        <v>526</v>
      </c>
      <c r="AD586" s="101"/>
      <c r="AE586" s="94" t="s">
        <v>1592</v>
      </c>
      <c r="AF586" s="662" t="s">
        <v>2760</v>
      </c>
      <c r="AG586" s="433" t="s">
        <v>49</v>
      </c>
      <c r="AH586" s="95" t="s">
        <v>1593</v>
      </c>
      <c r="AI586" s="438">
        <v>43862</v>
      </c>
      <c r="AJ586" s="438">
        <v>44165</v>
      </c>
      <c r="AK586" s="439">
        <f>+AJ586-AI586</f>
        <v>303</v>
      </c>
      <c r="AL586" s="202">
        <v>1</v>
      </c>
      <c r="AM586" s="441" t="s">
        <v>1594</v>
      </c>
      <c r="AN586" s="91" t="s">
        <v>1595</v>
      </c>
      <c r="AO586" s="95" t="s">
        <v>1596</v>
      </c>
      <c r="AP586" s="94" t="s">
        <v>1595</v>
      </c>
      <c r="AQ586" s="235" t="s">
        <v>1596</v>
      </c>
    </row>
    <row r="587" spans="1:43" ht="108.75" customHeight="1" thickTop="1" thickBot="1" x14ac:dyDescent="0.3">
      <c r="A587" s="252" t="s">
        <v>1293</v>
      </c>
      <c r="B587" s="91" t="s">
        <v>1578</v>
      </c>
      <c r="C587" s="91" t="s">
        <v>1295</v>
      </c>
      <c r="D587" s="91" t="s">
        <v>1296</v>
      </c>
      <c r="E587" s="95" t="s">
        <v>1297</v>
      </c>
      <c r="F587" s="91" t="s">
        <v>1579</v>
      </c>
      <c r="G587" s="91" t="s">
        <v>1580</v>
      </c>
      <c r="H587" s="91" t="s">
        <v>1581</v>
      </c>
      <c r="I587" s="95" t="s">
        <v>1582</v>
      </c>
      <c r="J587" s="91" t="s">
        <v>1583</v>
      </c>
      <c r="K587" s="95" t="s">
        <v>1584</v>
      </c>
      <c r="L587" s="91">
        <v>20</v>
      </c>
      <c r="M587" s="91" t="s">
        <v>1585</v>
      </c>
      <c r="N587" s="91" t="s">
        <v>1586</v>
      </c>
      <c r="O587" s="91" t="s">
        <v>1587</v>
      </c>
      <c r="P587" s="91" t="s">
        <v>1588</v>
      </c>
      <c r="Q587" s="95" t="s">
        <v>1589</v>
      </c>
      <c r="R587" s="91">
        <v>70</v>
      </c>
      <c r="S587" s="91" t="s">
        <v>30</v>
      </c>
      <c r="T587" s="1030" t="s">
        <v>1597</v>
      </c>
      <c r="U587" s="433" t="s">
        <v>26</v>
      </c>
      <c r="V587" s="99" t="s">
        <v>1598</v>
      </c>
      <c r="W587" s="507">
        <v>0.02</v>
      </c>
      <c r="X587" s="101">
        <v>70</v>
      </c>
      <c r="Y587" s="101" t="s">
        <v>30</v>
      </c>
      <c r="Z587" s="101" t="s">
        <v>246</v>
      </c>
      <c r="AA587" s="101"/>
      <c r="AB587" s="101"/>
      <c r="AC587" s="94" t="s">
        <v>526</v>
      </c>
      <c r="AD587" s="101"/>
      <c r="AE587" s="94" t="s">
        <v>1592</v>
      </c>
      <c r="AF587" s="662" t="s">
        <v>2761</v>
      </c>
      <c r="AG587" s="433" t="s">
        <v>49</v>
      </c>
      <c r="AH587" s="95" t="s">
        <v>1599</v>
      </c>
      <c r="AI587" s="438">
        <v>44136</v>
      </c>
      <c r="AJ587" s="438">
        <v>44165</v>
      </c>
      <c r="AK587" s="439">
        <f>AJ587-AI587</f>
        <v>29</v>
      </c>
      <c r="AL587" s="440">
        <v>1</v>
      </c>
      <c r="AM587" s="441" t="s">
        <v>25</v>
      </c>
      <c r="AN587" s="91" t="s">
        <v>1600</v>
      </c>
      <c r="AO587" s="95" t="s">
        <v>1596</v>
      </c>
      <c r="AP587" s="101" t="s">
        <v>50</v>
      </c>
      <c r="AQ587" s="235" t="s">
        <v>1601</v>
      </c>
    </row>
    <row r="588" spans="1:43" ht="117" customHeight="1" thickTop="1" thickBot="1" x14ac:dyDescent="0.3">
      <c r="A588" s="252" t="s">
        <v>1293</v>
      </c>
      <c r="B588" s="91" t="s">
        <v>1578</v>
      </c>
      <c r="C588" s="91" t="s">
        <v>1295</v>
      </c>
      <c r="D588" s="91" t="s">
        <v>1296</v>
      </c>
      <c r="E588" s="95" t="s">
        <v>1297</v>
      </c>
      <c r="F588" s="91" t="s">
        <v>1579</v>
      </c>
      <c r="G588" s="91" t="s">
        <v>1580</v>
      </c>
      <c r="H588" s="91" t="s">
        <v>1581</v>
      </c>
      <c r="I588" s="95" t="s">
        <v>1582</v>
      </c>
      <c r="J588" s="91" t="s">
        <v>1583</v>
      </c>
      <c r="K588" s="95" t="s">
        <v>1584</v>
      </c>
      <c r="L588" s="91">
        <v>20</v>
      </c>
      <c r="M588" s="91" t="s">
        <v>1585</v>
      </c>
      <c r="N588" s="91" t="s">
        <v>1586</v>
      </c>
      <c r="O588" s="91" t="s">
        <v>1587</v>
      </c>
      <c r="P588" s="91" t="s">
        <v>1588</v>
      </c>
      <c r="Q588" s="95" t="s">
        <v>1589</v>
      </c>
      <c r="R588" s="91">
        <v>70</v>
      </c>
      <c r="S588" s="91" t="s">
        <v>30</v>
      </c>
      <c r="T588" s="1030" t="s">
        <v>1602</v>
      </c>
      <c r="U588" s="433" t="s">
        <v>26</v>
      </c>
      <c r="V588" s="99" t="s">
        <v>1603</v>
      </c>
      <c r="W588" s="507">
        <v>0.02</v>
      </c>
      <c r="X588" s="101">
        <v>25</v>
      </c>
      <c r="Y588" s="101" t="s">
        <v>30</v>
      </c>
      <c r="Z588" s="101" t="s">
        <v>246</v>
      </c>
      <c r="AA588" s="101"/>
      <c r="AB588" s="101"/>
      <c r="AC588" s="94" t="s">
        <v>526</v>
      </c>
      <c r="AD588" s="101"/>
      <c r="AE588" s="94" t="s">
        <v>1592</v>
      </c>
      <c r="AF588" s="662" t="s">
        <v>2762</v>
      </c>
      <c r="AG588" s="433" t="s">
        <v>49</v>
      </c>
      <c r="AH588" s="95" t="s">
        <v>1604</v>
      </c>
      <c r="AI588" s="438">
        <v>43862</v>
      </c>
      <c r="AJ588" s="438">
        <v>44165</v>
      </c>
      <c r="AK588" s="439">
        <f>AJ588-AI588</f>
        <v>303</v>
      </c>
      <c r="AL588" s="440">
        <v>1</v>
      </c>
      <c r="AM588" s="441" t="s">
        <v>25</v>
      </c>
      <c r="AN588" s="91" t="s">
        <v>1600</v>
      </c>
      <c r="AO588" s="95" t="s">
        <v>1596</v>
      </c>
      <c r="AP588" s="101" t="s">
        <v>1605</v>
      </c>
      <c r="AQ588" s="357" t="s">
        <v>1606</v>
      </c>
    </row>
    <row r="589" spans="1:43" ht="36.75" customHeight="1" thickTop="1" x14ac:dyDescent="0.25">
      <c r="A589" s="1657" t="s">
        <v>1293</v>
      </c>
      <c r="B589" s="1655" t="s">
        <v>1578</v>
      </c>
      <c r="C589" s="1655" t="s">
        <v>1295</v>
      </c>
      <c r="D589" s="1655" t="s">
        <v>1296</v>
      </c>
      <c r="E589" s="1659" t="s">
        <v>1297</v>
      </c>
      <c r="F589" s="1655" t="s">
        <v>1579</v>
      </c>
      <c r="G589" s="1655" t="s">
        <v>1580</v>
      </c>
      <c r="H589" s="1655" t="s">
        <v>1581</v>
      </c>
      <c r="I589" s="1659" t="s">
        <v>1582</v>
      </c>
      <c r="J589" s="1655" t="s">
        <v>1583</v>
      </c>
      <c r="K589" s="1659" t="s">
        <v>1584</v>
      </c>
      <c r="L589" s="1655">
        <v>20</v>
      </c>
      <c r="M589" s="1655" t="s">
        <v>245</v>
      </c>
      <c r="N589" s="1655" t="s">
        <v>1607</v>
      </c>
      <c r="O589" s="1655" t="s">
        <v>1608</v>
      </c>
      <c r="P589" s="1655" t="s">
        <v>1609</v>
      </c>
      <c r="Q589" s="1655" t="s">
        <v>1610</v>
      </c>
      <c r="R589" s="1655">
        <v>100</v>
      </c>
      <c r="S589" s="1655" t="s">
        <v>30</v>
      </c>
      <c r="T589" s="1661" t="s">
        <v>1611</v>
      </c>
      <c r="U589" s="1667" t="s">
        <v>26</v>
      </c>
      <c r="V589" s="1669" t="s">
        <v>1612</v>
      </c>
      <c r="W589" s="1671">
        <v>0.02</v>
      </c>
      <c r="X589" s="1655">
        <v>100</v>
      </c>
      <c r="Y589" s="1673" t="s">
        <v>30</v>
      </c>
      <c r="Z589" s="1675" t="s">
        <v>246</v>
      </c>
      <c r="AA589" s="1677"/>
      <c r="AB589" s="1677"/>
      <c r="AC589" s="1655" t="s">
        <v>526</v>
      </c>
      <c r="AD589" s="1663"/>
      <c r="AE589" s="1665" t="s">
        <v>1592</v>
      </c>
      <c r="AF589" s="880" t="s">
        <v>2763</v>
      </c>
      <c r="AG589" s="885" t="s">
        <v>49</v>
      </c>
      <c r="AH589" s="853" t="s">
        <v>1613</v>
      </c>
      <c r="AI589" s="525">
        <v>43831</v>
      </c>
      <c r="AJ589" s="525">
        <v>44165</v>
      </c>
      <c r="AK589" s="526">
        <v>334</v>
      </c>
      <c r="AL589" s="527">
        <v>0.5</v>
      </c>
      <c r="AM589" s="528" t="s">
        <v>25</v>
      </c>
      <c r="AN589" s="851" t="s">
        <v>1614</v>
      </c>
      <c r="AO589" s="853" t="s">
        <v>1615</v>
      </c>
      <c r="AP589" s="851" t="s">
        <v>77</v>
      </c>
      <c r="AQ589" s="508" t="s">
        <v>1616</v>
      </c>
    </row>
    <row r="590" spans="1:43" ht="54" customHeight="1" thickBot="1" x14ac:dyDescent="0.3">
      <c r="A590" s="1658"/>
      <c r="B590" s="1656"/>
      <c r="C590" s="1656"/>
      <c r="D590" s="1656"/>
      <c r="E590" s="1660"/>
      <c r="F590" s="1656"/>
      <c r="G590" s="1656"/>
      <c r="H590" s="1656"/>
      <c r="I590" s="1660"/>
      <c r="J590" s="1656"/>
      <c r="K590" s="1660"/>
      <c r="L590" s="1656"/>
      <c r="M590" s="1656"/>
      <c r="N590" s="1656"/>
      <c r="O590" s="1656"/>
      <c r="P590" s="1656"/>
      <c r="Q590" s="1656"/>
      <c r="R590" s="1656"/>
      <c r="S590" s="1656"/>
      <c r="T590" s="1662"/>
      <c r="U590" s="1668"/>
      <c r="V590" s="1670"/>
      <c r="W590" s="1672"/>
      <c r="X590" s="1656"/>
      <c r="Y590" s="1674"/>
      <c r="Z590" s="1676"/>
      <c r="AA590" s="1678"/>
      <c r="AB590" s="1678"/>
      <c r="AC590" s="1656"/>
      <c r="AD590" s="1664"/>
      <c r="AE590" s="1666"/>
      <c r="AF590" s="664" t="s">
        <v>2764</v>
      </c>
      <c r="AG590" s="509" t="s">
        <v>49</v>
      </c>
      <c r="AH590" s="854" t="s">
        <v>1617</v>
      </c>
      <c r="AI590" s="529">
        <v>43831</v>
      </c>
      <c r="AJ590" s="529">
        <v>44165</v>
      </c>
      <c r="AK590" s="990">
        <v>334</v>
      </c>
      <c r="AL590" s="855">
        <v>0.5</v>
      </c>
      <c r="AM590" s="852" t="s">
        <v>25</v>
      </c>
      <c r="AN590" s="852" t="s">
        <v>1614</v>
      </c>
      <c r="AO590" s="854" t="s">
        <v>1615</v>
      </c>
      <c r="AP590" s="852" t="s">
        <v>77</v>
      </c>
      <c r="AQ590" s="510" t="s">
        <v>1618</v>
      </c>
    </row>
    <row r="591" spans="1:43" ht="94.5" customHeight="1" thickTop="1" thickBot="1" x14ac:dyDescent="0.3">
      <c r="A591" s="511" t="s">
        <v>1293</v>
      </c>
      <c r="B591" s="512" t="s">
        <v>1578</v>
      </c>
      <c r="C591" s="512" t="s">
        <v>1295</v>
      </c>
      <c r="D591" s="512" t="s">
        <v>1296</v>
      </c>
      <c r="E591" s="513" t="s">
        <v>1297</v>
      </c>
      <c r="F591" s="512" t="s">
        <v>1579</v>
      </c>
      <c r="G591" s="512" t="s">
        <v>1580</v>
      </c>
      <c r="H591" s="512" t="s">
        <v>1581</v>
      </c>
      <c r="I591" s="513" t="s">
        <v>1582</v>
      </c>
      <c r="J591" s="512" t="s">
        <v>1583</v>
      </c>
      <c r="K591" s="513" t="s">
        <v>1584</v>
      </c>
      <c r="L591" s="512">
        <v>20</v>
      </c>
      <c r="M591" s="512" t="s">
        <v>245</v>
      </c>
      <c r="N591" s="512" t="s">
        <v>1619</v>
      </c>
      <c r="O591" s="512" t="s">
        <v>1620</v>
      </c>
      <c r="P591" s="512" t="s">
        <v>1621</v>
      </c>
      <c r="Q591" s="513" t="s">
        <v>1622</v>
      </c>
      <c r="R591" s="512">
        <v>100</v>
      </c>
      <c r="S591" s="512" t="s">
        <v>30</v>
      </c>
      <c r="T591" s="1031" t="s">
        <v>1623</v>
      </c>
      <c r="U591" s="514" t="s">
        <v>26</v>
      </c>
      <c r="V591" s="515" t="s">
        <v>1624</v>
      </c>
      <c r="W591" s="516">
        <v>0.02</v>
      </c>
      <c r="X591" s="512">
        <v>66</v>
      </c>
      <c r="Y591" s="517" t="s">
        <v>30</v>
      </c>
      <c r="Z591" s="518" t="s">
        <v>246</v>
      </c>
      <c r="AA591" s="519"/>
      <c r="AB591" s="519"/>
      <c r="AC591" s="520" t="s">
        <v>526</v>
      </c>
      <c r="AD591" s="513"/>
      <c r="AE591" s="886" t="s">
        <v>1592</v>
      </c>
      <c r="AF591" s="662" t="s">
        <v>2765</v>
      </c>
      <c r="AG591" s="887" t="s">
        <v>49</v>
      </c>
      <c r="AH591" s="513" t="s">
        <v>1625</v>
      </c>
      <c r="AI591" s="521">
        <v>43832</v>
      </c>
      <c r="AJ591" s="521">
        <v>44165</v>
      </c>
      <c r="AK591" s="522">
        <v>333</v>
      </c>
      <c r="AL591" s="518">
        <v>100</v>
      </c>
      <c r="AM591" s="518" t="s">
        <v>25</v>
      </c>
      <c r="AN591" s="512" t="s">
        <v>1626</v>
      </c>
      <c r="AO591" s="513" t="s">
        <v>1627</v>
      </c>
      <c r="AP591" s="517" t="s">
        <v>839</v>
      </c>
      <c r="AQ591" s="523" t="s">
        <v>1628</v>
      </c>
    </row>
    <row r="592" spans="1:43" ht="114" customHeight="1" thickTop="1" thickBot="1" x14ac:dyDescent="0.3">
      <c r="A592" s="511" t="s">
        <v>1293</v>
      </c>
      <c r="B592" s="512" t="s">
        <v>1578</v>
      </c>
      <c r="C592" s="512" t="s">
        <v>1295</v>
      </c>
      <c r="D592" s="512" t="s">
        <v>1296</v>
      </c>
      <c r="E592" s="513" t="s">
        <v>1297</v>
      </c>
      <c r="F592" s="512" t="s">
        <v>1579</v>
      </c>
      <c r="G592" s="512" t="s">
        <v>1580</v>
      </c>
      <c r="H592" s="512" t="s">
        <v>1581</v>
      </c>
      <c r="I592" s="513" t="s">
        <v>1582</v>
      </c>
      <c r="J592" s="512" t="s">
        <v>1583</v>
      </c>
      <c r="K592" s="513" t="s">
        <v>1584</v>
      </c>
      <c r="L592" s="512">
        <v>20</v>
      </c>
      <c r="M592" s="512" t="s">
        <v>245</v>
      </c>
      <c r="N592" s="512" t="s">
        <v>1619</v>
      </c>
      <c r="O592" s="512" t="s">
        <v>1620</v>
      </c>
      <c r="P592" s="512" t="s">
        <v>1629</v>
      </c>
      <c r="Q592" s="513" t="s">
        <v>1630</v>
      </c>
      <c r="R592" s="512">
        <v>100</v>
      </c>
      <c r="S592" s="512" t="s">
        <v>30</v>
      </c>
      <c r="T592" s="1031" t="s">
        <v>1631</v>
      </c>
      <c r="U592" s="514" t="s">
        <v>26</v>
      </c>
      <c r="V592" s="515" t="s">
        <v>1632</v>
      </c>
      <c r="W592" s="516">
        <v>0.02</v>
      </c>
      <c r="X592" s="512">
        <v>9</v>
      </c>
      <c r="Y592" s="517" t="s">
        <v>30</v>
      </c>
      <c r="Z592" s="518" t="s">
        <v>246</v>
      </c>
      <c r="AA592" s="519"/>
      <c r="AB592" s="519"/>
      <c r="AC592" s="520" t="s">
        <v>526</v>
      </c>
      <c r="AD592" s="513"/>
      <c r="AE592" s="886" t="s">
        <v>1592</v>
      </c>
      <c r="AF592" s="662" t="s">
        <v>2766</v>
      </c>
      <c r="AG592" s="887" t="s">
        <v>49</v>
      </c>
      <c r="AH592" s="513" t="s">
        <v>1633</v>
      </c>
      <c r="AI592" s="521">
        <v>43891</v>
      </c>
      <c r="AJ592" s="521">
        <v>44165</v>
      </c>
      <c r="AK592" s="522">
        <v>274</v>
      </c>
      <c r="AL592" s="518">
        <v>100</v>
      </c>
      <c r="AM592" s="518" t="s">
        <v>25</v>
      </c>
      <c r="AN592" s="512" t="s">
        <v>1626</v>
      </c>
      <c r="AO592" s="513" t="s">
        <v>1627</v>
      </c>
      <c r="AP592" s="517" t="s">
        <v>1605</v>
      </c>
      <c r="AQ592" s="523" t="s">
        <v>1634</v>
      </c>
    </row>
    <row r="593" spans="1:43" ht="109.5" customHeight="1" thickTop="1" thickBot="1" x14ac:dyDescent="0.3">
      <c r="A593" s="511" t="s">
        <v>1293</v>
      </c>
      <c r="B593" s="512" t="s">
        <v>1578</v>
      </c>
      <c r="C593" s="512" t="s">
        <v>1295</v>
      </c>
      <c r="D593" s="512" t="s">
        <v>1296</v>
      </c>
      <c r="E593" s="513" t="s">
        <v>1297</v>
      </c>
      <c r="F593" s="512" t="s">
        <v>1579</v>
      </c>
      <c r="G593" s="512" t="s">
        <v>1580</v>
      </c>
      <c r="H593" s="512" t="s">
        <v>1581</v>
      </c>
      <c r="I593" s="513" t="s">
        <v>1582</v>
      </c>
      <c r="J593" s="512" t="s">
        <v>1583</v>
      </c>
      <c r="K593" s="513" t="s">
        <v>1584</v>
      </c>
      <c r="L593" s="512">
        <v>20</v>
      </c>
      <c r="M593" s="512" t="s">
        <v>245</v>
      </c>
      <c r="N593" s="512" t="s">
        <v>1619</v>
      </c>
      <c r="O593" s="512" t="s">
        <v>1620</v>
      </c>
      <c r="P593" s="512" t="s">
        <v>1635</v>
      </c>
      <c r="Q593" s="513" t="s">
        <v>1636</v>
      </c>
      <c r="R593" s="512">
        <v>100</v>
      </c>
      <c r="S593" s="512" t="s">
        <v>30</v>
      </c>
      <c r="T593" s="1031" t="s">
        <v>1637</v>
      </c>
      <c r="U593" s="514" t="s">
        <v>26</v>
      </c>
      <c r="V593" s="515" t="s">
        <v>1638</v>
      </c>
      <c r="W593" s="516">
        <v>0.03</v>
      </c>
      <c r="X593" s="512">
        <v>10</v>
      </c>
      <c r="Y593" s="517" t="s">
        <v>30</v>
      </c>
      <c r="Z593" s="518" t="s">
        <v>246</v>
      </c>
      <c r="AA593" s="519"/>
      <c r="AB593" s="519"/>
      <c r="AC593" s="520" t="s">
        <v>526</v>
      </c>
      <c r="AD593" s="513"/>
      <c r="AE593" s="886" t="s">
        <v>1592</v>
      </c>
      <c r="AF593" s="662" t="s">
        <v>2767</v>
      </c>
      <c r="AG593" s="887" t="s">
        <v>49</v>
      </c>
      <c r="AH593" s="513" t="s">
        <v>1639</v>
      </c>
      <c r="AI593" s="521">
        <v>43862</v>
      </c>
      <c r="AJ593" s="521">
        <v>44165</v>
      </c>
      <c r="AK593" s="522">
        <v>303</v>
      </c>
      <c r="AL593" s="518">
        <v>100</v>
      </c>
      <c r="AM593" s="518" t="s">
        <v>25</v>
      </c>
      <c r="AN593" s="512" t="s">
        <v>1626</v>
      </c>
      <c r="AO593" s="513" t="s">
        <v>1627</v>
      </c>
      <c r="AP593" s="524" t="s">
        <v>1605</v>
      </c>
      <c r="AQ593" s="523" t="s">
        <v>1640</v>
      </c>
    </row>
    <row r="594" spans="1:43" ht="54.75" thickTop="1" x14ac:dyDescent="0.25">
      <c r="A594" s="1099" t="s">
        <v>1293</v>
      </c>
      <c r="B594" s="1075" t="s">
        <v>1578</v>
      </c>
      <c r="C594" s="1075" t="s">
        <v>1295</v>
      </c>
      <c r="D594" s="1075" t="s">
        <v>1296</v>
      </c>
      <c r="E594" s="1136" t="s">
        <v>1297</v>
      </c>
      <c r="F594" s="1075" t="s">
        <v>1579</v>
      </c>
      <c r="G594" s="1075" t="s">
        <v>1580</v>
      </c>
      <c r="H594" s="1075" t="s">
        <v>1581</v>
      </c>
      <c r="I594" s="1136" t="s">
        <v>1582</v>
      </c>
      <c r="J594" s="1075" t="s">
        <v>1583</v>
      </c>
      <c r="K594" s="1136" t="s">
        <v>1584</v>
      </c>
      <c r="L594" s="1075">
        <v>20</v>
      </c>
      <c r="M594" s="1075" t="s">
        <v>245</v>
      </c>
      <c r="N594" s="1075" t="s">
        <v>1641</v>
      </c>
      <c r="O594" s="1075" t="s">
        <v>1642</v>
      </c>
      <c r="P594" s="1075" t="s">
        <v>1643</v>
      </c>
      <c r="Q594" s="1075" t="s">
        <v>1644</v>
      </c>
      <c r="R594" s="1075">
        <v>20</v>
      </c>
      <c r="S594" s="1075" t="s">
        <v>245</v>
      </c>
      <c r="T594" s="1390" t="s">
        <v>1645</v>
      </c>
      <c r="U594" s="1390" t="s">
        <v>26</v>
      </c>
      <c r="V594" s="1136" t="s">
        <v>1646</v>
      </c>
      <c r="W594" s="1679">
        <v>0.02</v>
      </c>
      <c r="X594" s="1075">
        <v>20</v>
      </c>
      <c r="Y594" s="1075" t="s">
        <v>30</v>
      </c>
      <c r="Z594" s="1075" t="s">
        <v>246</v>
      </c>
      <c r="AA594" s="1075"/>
      <c r="AB594" s="1075"/>
      <c r="AC594" s="1075" t="s">
        <v>526</v>
      </c>
      <c r="AD594" s="1075"/>
      <c r="AE594" s="1075" t="s">
        <v>1592</v>
      </c>
      <c r="AF594" s="835" t="s">
        <v>2768</v>
      </c>
      <c r="AG594" s="841" t="s">
        <v>49</v>
      </c>
      <c r="AH594" s="710" t="s">
        <v>1647</v>
      </c>
      <c r="AI594" s="12">
        <v>43889</v>
      </c>
      <c r="AJ594" s="12">
        <v>44165</v>
      </c>
      <c r="AK594" s="422">
        <v>334</v>
      </c>
      <c r="AL594" s="812">
        <v>0.5</v>
      </c>
      <c r="AM594" s="423" t="s">
        <v>25</v>
      </c>
      <c r="AN594" s="690" t="s">
        <v>1648</v>
      </c>
      <c r="AO594" s="710" t="s">
        <v>1649</v>
      </c>
      <c r="AP594" s="909" t="s">
        <v>839</v>
      </c>
      <c r="AQ594" s="430" t="s">
        <v>1650</v>
      </c>
    </row>
    <row r="595" spans="1:43" ht="27" x14ac:dyDescent="0.25">
      <c r="A595" s="1100"/>
      <c r="B595" s="1076"/>
      <c r="C595" s="1076"/>
      <c r="D595" s="1076"/>
      <c r="E595" s="1137"/>
      <c r="F595" s="1076"/>
      <c r="G595" s="1076"/>
      <c r="H595" s="1076"/>
      <c r="I595" s="1137"/>
      <c r="J595" s="1076"/>
      <c r="K595" s="1137"/>
      <c r="L595" s="1076"/>
      <c r="M595" s="1076"/>
      <c r="N595" s="1076"/>
      <c r="O595" s="1076"/>
      <c r="P595" s="1076"/>
      <c r="Q595" s="1076"/>
      <c r="R595" s="1076"/>
      <c r="S595" s="1076"/>
      <c r="T595" s="1391"/>
      <c r="U595" s="1391"/>
      <c r="V595" s="1137"/>
      <c r="W595" s="1680"/>
      <c r="X595" s="1076"/>
      <c r="Y595" s="1076"/>
      <c r="Z595" s="1076"/>
      <c r="AA595" s="1076"/>
      <c r="AB595" s="1076"/>
      <c r="AC595" s="1076"/>
      <c r="AD595" s="1076"/>
      <c r="AE595" s="1076"/>
      <c r="AF595" s="910" t="s">
        <v>2769</v>
      </c>
      <c r="AG595" s="850" t="s">
        <v>49</v>
      </c>
      <c r="AH595" s="711" t="s">
        <v>1651</v>
      </c>
      <c r="AI595" s="911">
        <v>43831</v>
      </c>
      <c r="AJ595" s="911">
        <v>43889</v>
      </c>
      <c r="AK595" s="498">
        <v>58</v>
      </c>
      <c r="AL595" s="912">
        <v>0.1</v>
      </c>
      <c r="AM595" s="499" t="s">
        <v>25</v>
      </c>
      <c r="AN595" s="691" t="s">
        <v>1648</v>
      </c>
      <c r="AO595" s="711" t="s">
        <v>1649</v>
      </c>
      <c r="AP595" s="913" t="s">
        <v>1605</v>
      </c>
      <c r="AQ595" s="914" t="s">
        <v>1652</v>
      </c>
    </row>
    <row r="596" spans="1:43" ht="27" x14ac:dyDescent="0.25">
      <c r="A596" s="1100"/>
      <c r="B596" s="1076"/>
      <c r="C596" s="1076"/>
      <c r="D596" s="1076"/>
      <c r="E596" s="1137"/>
      <c r="F596" s="1076"/>
      <c r="G596" s="1076"/>
      <c r="H596" s="1076"/>
      <c r="I596" s="1137"/>
      <c r="J596" s="1076"/>
      <c r="K596" s="1137"/>
      <c r="L596" s="1076"/>
      <c r="M596" s="1076"/>
      <c r="N596" s="1076"/>
      <c r="O596" s="1076"/>
      <c r="P596" s="1076"/>
      <c r="Q596" s="1076"/>
      <c r="R596" s="1076"/>
      <c r="S596" s="1076"/>
      <c r="T596" s="1391"/>
      <c r="U596" s="1391"/>
      <c r="V596" s="1137"/>
      <c r="W596" s="1680"/>
      <c r="X596" s="1076"/>
      <c r="Y596" s="1076"/>
      <c r="Z596" s="1076"/>
      <c r="AA596" s="1076"/>
      <c r="AB596" s="1076"/>
      <c r="AC596" s="1076"/>
      <c r="AD596" s="1076"/>
      <c r="AE596" s="1076"/>
      <c r="AF596" s="910" t="s">
        <v>2770</v>
      </c>
      <c r="AG596" s="850" t="s">
        <v>49</v>
      </c>
      <c r="AH596" s="711" t="s">
        <v>1653</v>
      </c>
      <c r="AI596" s="911">
        <v>43891</v>
      </c>
      <c r="AJ596" s="911">
        <v>43920</v>
      </c>
      <c r="AK596" s="498">
        <v>30</v>
      </c>
      <c r="AL596" s="912">
        <v>0.1</v>
      </c>
      <c r="AM596" s="499" t="s">
        <v>25</v>
      </c>
      <c r="AN596" s="691" t="s">
        <v>1648</v>
      </c>
      <c r="AO596" s="711" t="s">
        <v>1649</v>
      </c>
      <c r="AP596" s="913" t="s">
        <v>1605</v>
      </c>
      <c r="AQ596" s="914" t="s">
        <v>1654</v>
      </c>
    </row>
    <row r="597" spans="1:43" ht="27" x14ac:dyDescent="0.25">
      <c r="A597" s="1100"/>
      <c r="B597" s="1076"/>
      <c r="C597" s="1076"/>
      <c r="D597" s="1076"/>
      <c r="E597" s="1137"/>
      <c r="F597" s="1076"/>
      <c r="G597" s="1076"/>
      <c r="H597" s="1076"/>
      <c r="I597" s="1137"/>
      <c r="J597" s="1076"/>
      <c r="K597" s="1137"/>
      <c r="L597" s="1076"/>
      <c r="M597" s="1076"/>
      <c r="N597" s="1076"/>
      <c r="O597" s="1076"/>
      <c r="P597" s="1076"/>
      <c r="Q597" s="1076"/>
      <c r="R597" s="1076"/>
      <c r="S597" s="1076"/>
      <c r="T597" s="1391"/>
      <c r="U597" s="1391"/>
      <c r="V597" s="1137"/>
      <c r="W597" s="1680"/>
      <c r="X597" s="1076"/>
      <c r="Y597" s="1076"/>
      <c r="Z597" s="1076"/>
      <c r="AA597" s="1076"/>
      <c r="AB597" s="1076"/>
      <c r="AC597" s="1076"/>
      <c r="AD597" s="1076"/>
      <c r="AE597" s="1076"/>
      <c r="AF597" s="910" t="s">
        <v>2771</v>
      </c>
      <c r="AG597" s="850" t="s">
        <v>49</v>
      </c>
      <c r="AH597" s="726" t="s">
        <v>1655</v>
      </c>
      <c r="AI597" s="911">
        <v>43922</v>
      </c>
      <c r="AJ597" s="911">
        <v>44135</v>
      </c>
      <c r="AK597" s="498">
        <v>180</v>
      </c>
      <c r="AL597" s="912">
        <v>0.15</v>
      </c>
      <c r="AM597" s="499" t="s">
        <v>25</v>
      </c>
      <c r="AN597" s="691" t="s">
        <v>1648</v>
      </c>
      <c r="AO597" s="711" t="s">
        <v>1649</v>
      </c>
      <c r="AP597" s="913" t="s">
        <v>1605</v>
      </c>
      <c r="AQ597" s="914" t="s">
        <v>1656</v>
      </c>
    </row>
    <row r="598" spans="1:43" ht="41.25" thickBot="1" x14ac:dyDescent="0.3">
      <c r="A598" s="1101"/>
      <c r="B598" s="1077"/>
      <c r="C598" s="1077"/>
      <c r="D598" s="1077"/>
      <c r="E598" s="1142"/>
      <c r="F598" s="1077"/>
      <c r="G598" s="1077"/>
      <c r="H598" s="1077"/>
      <c r="I598" s="1142"/>
      <c r="J598" s="1077"/>
      <c r="K598" s="1142"/>
      <c r="L598" s="1077"/>
      <c r="M598" s="1077"/>
      <c r="N598" s="1077"/>
      <c r="O598" s="1077"/>
      <c r="P598" s="1077"/>
      <c r="Q598" s="1077"/>
      <c r="R598" s="1077"/>
      <c r="S598" s="1077"/>
      <c r="T598" s="1392"/>
      <c r="U598" s="1392"/>
      <c r="V598" s="1142"/>
      <c r="W598" s="1681"/>
      <c r="X598" s="1077"/>
      <c r="Y598" s="1077"/>
      <c r="Z598" s="1077"/>
      <c r="AA598" s="1077"/>
      <c r="AB598" s="1077"/>
      <c r="AC598" s="1077"/>
      <c r="AD598" s="1077"/>
      <c r="AE598" s="1077"/>
      <c r="AF598" s="836" t="s">
        <v>2772</v>
      </c>
      <c r="AG598" s="842" t="s">
        <v>49</v>
      </c>
      <c r="AH598" s="727" t="s">
        <v>1657</v>
      </c>
      <c r="AI598" s="426">
        <v>44136</v>
      </c>
      <c r="AJ598" s="426">
        <v>44165</v>
      </c>
      <c r="AK598" s="427">
        <v>45</v>
      </c>
      <c r="AL598" s="813">
        <v>0.15</v>
      </c>
      <c r="AM598" s="428" t="s">
        <v>25</v>
      </c>
      <c r="AN598" s="692" t="s">
        <v>1648</v>
      </c>
      <c r="AO598" s="712" t="s">
        <v>1649</v>
      </c>
      <c r="AP598" s="915" t="s">
        <v>1605</v>
      </c>
      <c r="AQ598" s="431" t="s">
        <v>1656</v>
      </c>
    </row>
    <row r="599" spans="1:43" ht="117" customHeight="1" thickTop="1" thickBot="1" x14ac:dyDescent="0.3">
      <c r="A599" s="90" t="s">
        <v>1658</v>
      </c>
      <c r="B599" s="92" t="s">
        <v>1659</v>
      </c>
      <c r="C599" s="92" t="s">
        <v>1660</v>
      </c>
      <c r="D599" s="92" t="s">
        <v>799</v>
      </c>
      <c r="E599" s="93" t="s">
        <v>1661</v>
      </c>
      <c r="F599" s="92" t="s">
        <v>1662</v>
      </c>
      <c r="G599" s="92" t="s">
        <v>1663</v>
      </c>
      <c r="H599" s="92" t="s">
        <v>1664</v>
      </c>
      <c r="I599" s="93" t="s">
        <v>1665</v>
      </c>
      <c r="J599" s="92" t="s">
        <v>1666</v>
      </c>
      <c r="K599" s="92" t="s">
        <v>1667</v>
      </c>
      <c r="L599" s="92">
        <v>100</v>
      </c>
      <c r="M599" s="92" t="s">
        <v>30</v>
      </c>
      <c r="N599" s="174" t="s">
        <v>1668</v>
      </c>
      <c r="O599" s="92" t="s">
        <v>1669</v>
      </c>
      <c r="P599" s="92" t="s">
        <v>1670</v>
      </c>
      <c r="Q599" s="91" t="s">
        <v>1671</v>
      </c>
      <c r="R599" s="212">
        <v>12</v>
      </c>
      <c r="S599" s="92" t="s">
        <v>30</v>
      </c>
      <c r="T599" s="1032" t="s">
        <v>1672</v>
      </c>
      <c r="U599" s="534" t="s">
        <v>26</v>
      </c>
      <c r="V599" s="182" t="s">
        <v>1673</v>
      </c>
      <c r="W599" s="535">
        <v>0.05</v>
      </c>
      <c r="X599" s="536">
        <v>100</v>
      </c>
      <c r="Y599" s="92" t="s">
        <v>30</v>
      </c>
      <c r="Z599" s="537" t="s">
        <v>246</v>
      </c>
      <c r="AA599" s="102"/>
      <c r="AB599" s="538"/>
      <c r="AC599" s="176" t="s">
        <v>526</v>
      </c>
      <c r="AD599" s="537"/>
      <c r="AE599" s="104" t="s">
        <v>1674</v>
      </c>
      <c r="AF599" s="662" t="s">
        <v>2773</v>
      </c>
      <c r="AG599" s="534" t="s">
        <v>49</v>
      </c>
      <c r="AH599" s="176" t="s">
        <v>1675</v>
      </c>
      <c r="AI599" s="169">
        <v>43862</v>
      </c>
      <c r="AJ599" s="169" t="s">
        <v>1676</v>
      </c>
      <c r="AK599" s="170">
        <v>302</v>
      </c>
      <c r="AL599" s="171">
        <v>1</v>
      </c>
      <c r="AM599" s="175" t="s">
        <v>265</v>
      </c>
      <c r="AN599" s="174" t="s">
        <v>1677</v>
      </c>
      <c r="AO599" s="176" t="s">
        <v>1678</v>
      </c>
      <c r="AP599" s="174"/>
      <c r="AQ599" s="539"/>
    </row>
    <row r="600" spans="1:43" ht="116.25" customHeight="1" thickTop="1" thickBot="1" x14ac:dyDescent="0.3">
      <c r="A600" s="90" t="s">
        <v>1658</v>
      </c>
      <c r="B600" s="92" t="s">
        <v>1659</v>
      </c>
      <c r="C600" s="92" t="s">
        <v>1660</v>
      </c>
      <c r="D600" s="92" t="s">
        <v>799</v>
      </c>
      <c r="E600" s="93" t="s">
        <v>1661</v>
      </c>
      <c r="F600" s="92" t="s">
        <v>1662</v>
      </c>
      <c r="G600" s="92" t="s">
        <v>1663</v>
      </c>
      <c r="H600" s="92" t="s">
        <v>1664</v>
      </c>
      <c r="I600" s="93" t="s">
        <v>1665</v>
      </c>
      <c r="J600" s="92" t="s">
        <v>1666</v>
      </c>
      <c r="K600" s="92" t="s">
        <v>1667</v>
      </c>
      <c r="L600" s="92">
        <v>100</v>
      </c>
      <c r="M600" s="92" t="s">
        <v>30</v>
      </c>
      <c r="N600" s="174" t="s">
        <v>1668</v>
      </c>
      <c r="O600" s="92" t="s">
        <v>1669</v>
      </c>
      <c r="P600" s="92" t="s">
        <v>1679</v>
      </c>
      <c r="Q600" s="91" t="s">
        <v>1680</v>
      </c>
      <c r="R600" s="212">
        <v>12</v>
      </c>
      <c r="S600" s="92" t="s">
        <v>30</v>
      </c>
      <c r="T600" s="1032" t="s">
        <v>1681</v>
      </c>
      <c r="U600" s="534" t="s">
        <v>26</v>
      </c>
      <c r="V600" s="182" t="s">
        <v>1682</v>
      </c>
      <c r="W600" s="535">
        <v>0.15</v>
      </c>
      <c r="X600" s="536">
        <v>112</v>
      </c>
      <c r="Y600" s="92" t="s">
        <v>245</v>
      </c>
      <c r="Z600" s="537" t="s">
        <v>246</v>
      </c>
      <c r="AA600" s="185"/>
      <c r="AB600" s="538"/>
      <c r="AC600" s="176" t="s">
        <v>526</v>
      </c>
      <c r="AD600" s="540"/>
      <c r="AE600" s="104" t="s">
        <v>1674</v>
      </c>
      <c r="AF600" s="662" t="s">
        <v>2774</v>
      </c>
      <c r="AG600" s="534" t="s">
        <v>49</v>
      </c>
      <c r="AH600" s="176" t="s">
        <v>1683</v>
      </c>
      <c r="AI600" s="169">
        <v>43831</v>
      </c>
      <c r="AJ600" s="169">
        <v>44196</v>
      </c>
      <c r="AK600" s="170">
        <v>365</v>
      </c>
      <c r="AL600" s="171">
        <v>1</v>
      </c>
      <c r="AM600" s="175" t="s">
        <v>265</v>
      </c>
      <c r="AN600" s="174" t="s">
        <v>1684</v>
      </c>
      <c r="AO600" s="176" t="s">
        <v>1685</v>
      </c>
      <c r="AP600" s="174"/>
      <c r="AQ600" s="541"/>
    </row>
    <row r="601" spans="1:43" ht="113.25" customHeight="1" thickTop="1" thickBot="1" x14ac:dyDescent="0.3">
      <c r="A601" s="90" t="s">
        <v>1658</v>
      </c>
      <c r="B601" s="92" t="s">
        <v>1659</v>
      </c>
      <c r="C601" s="92" t="s">
        <v>1660</v>
      </c>
      <c r="D601" s="92" t="s">
        <v>799</v>
      </c>
      <c r="E601" s="93" t="s">
        <v>1661</v>
      </c>
      <c r="F601" s="92" t="s">
        <v>1662</v>
      </c>
      <c r="G601" s="92" t="s">
        <v>1663</v>
      </c>
      <c r="H601" s="92" t="s">
        <v>1664</v>
      </c>
      <c r="I601" s="93" t="s">
        <v>1665</v>
      </c>
      <c r="J601" s="92" t="s">
        <v>1666</v>
      </c>
      <c r="K601" s="92" t="s">
        <v>1667</v>
      </c>
      <c r="L601" s="92">
        <v>100</v>
      </c>
      <c r="M601" s="92" t="s">
        <v>30</v>
      </c>
      <c r="N601" s="174" t="s">
        <v>1668</v>
      </c>
      <c r="O601" s="92" t="s">
        <v>1669</v>
      </c>
      <c r="P601" s="92" t="s">
        <v>1670</v>
      </c>
      <c r="Q601" s="91" t="s">
        <v>1671</v>
      </c>
      <c r="R601" s="212">
        <v>12</v>
      </c>
      <c r="S601" s="92" t="s">
        <v>30</v>
      </c>
      <c r="T601" s="1032" t="s">
        <v>1686</v>
      </c>
      <c r="U601" s="534" t="s">
        <v>26</v>
      </c>
      <c r="V601" s="182" t="s">
        <v>1687</v>
      </c>
      <c r="W601" s="535">
        <v>0.05</v>
      </c>
      <c r="X601" s="542">
        <v>100</v>
      </c>
      <c r="Y601" s="92" t="s">
        <v>30</v>
      </c>
      <c r="Z601" s="537" t="s">
        <v>246</v>
      </c>
      <c r="AA601" s="185"/>
      <c r="AB601" s="538"/>
      <c r="AC601" s="176" t="s">
        <v>526</v>
      </c>
      <c r="AD601" s="540"/>
      <c r="AE601" s="104" t="s">
        <v>1674</v>
      </c>
      <c r="AF601" s="662" t="s">
        <v>2775</v>
      </c>
      <c r="AG601" s="534" t="s">
        <v>49</v>
      </c>
      <c r="AH601" s="176" t="s">
        <v>1688</v>
      </c>
      <c r="AI601" s="169">
        <v>43831</v>
      </c>
      <c r="AJ601" s="169">
        <v>44180</v>
      </c>
      <c r="AK601" s="170">
        <v>348</v>
      </c>
      <c r="AL601" s="171">
        <v>1</v>
      </c>
      <c r="AM601" s="175" t="s">
        <v>265</v>
      </c>
      <c r="AN601" s="174" t="s">
        <v>1689</v>
      </c>
      <c r="AO601" s="176" t="s">
        <v>1690</v>
      </c>
      <c r="AP601" s="174"/>
      <c r="AQ601" s="541"/>
    </row>
    <row r="602" spans="1:43" ht="119.25" customHeight="1" thickTop="1" thickBot="1" x14ac:dyDescent="0.3">
      <c r="A602" s="90" t="s">
        <v>1658</v>
      </c>
      <c r="B602" s="92" t="s">
        <v>1659</v>
      </c>
      <c r="C602" s="92" t="s">
        <v>1660</v>
      </c>
      <c r="D602" s="92" t="s">
        <v>799</v>
      </c>
      <c r="E602" s="93" t="s">
        <v>1661</v>
      </c>
      <c r="F602" s="92" t="s">
        <v>1662</v>
      </c>
      <c r="G602" s="92" t="s">
        <v>1663</v>
      </c>
      <c r="H602" s="92" t="s">
        <v>1664</v>
      </c>
      <c r="I602" s="93" t="s">
        <v>1665</v>
      </c>
      <c r="J602" s="92" t="s">
        <v>1666</v>
      </c>
      <c r="K602" s="92" t="s">
        <v>1667</v>
      </c>
      <c r="L602" s="92">
        <v>100</v>
      </c>
      <c r="M602" s="92" t="s">
        <v>30</v>
      </c>
      <c r="N602" s="174" t="s">
        <v>1668</v>
      </c>
      <c r="O602" s="92" t="s">
        <v>1669</v>
      </c>
      <c r="P602" s="92" t="s">
        <v>1670</v>
      </c>
      <c r="Q602" s="91" t="s">
        <v>1671</v>
      </c>
      <c r="R602" s="212">
        <v>12</v>
      </c>
      <c r="S602" s="92" t="s">
        <v>30</v>
      </c>
      <c r="T602" s="1032" t="s">
        <v>1691</v>
      </c>
      <c r="U602" s="534" t="s">
        <v>26</v>
      </c>
      <c r="V602" s="182" t="s">
        <v>1692</v>
      </c>
      <c r="W602" s="535">
        <v>0.05</v>
      </c>
      <c r="X602" s="542">
        <v>100</v>
      </c>
      <c r="Y602" s="92" t="s">
        <v>30</v>
      </c>
      <c r="Z602" s="537" t="s">
        <v>246</v>
      </c>
      <c r="AA602" s="185"/>
      <c r="AB602" s="538"/>
      <c r="AC602" s="176" t="s">
        <v>526</v>
      </c>
      <c r="AD602" s="540"/>
      <c r="AE602" s="104" t="s">
        <v>1674</v>
      </c>
      <c r="AF602" s="662" t="s">
        <v>2776</v>
      </c>
      <c r="AG602" s="534" t="s">
        <v>49</v>
      </c>
      <c r="AH602" s="176" t="s">
        <v>1693</v>
      </c>
      <c r="AI602" s="169">
        <v>43831</v>
      </c>
      <c r="AJ602" s="169">
        <v>44180</v>
      </c>
      <c r="AK602" s="170">
        <v>348</v>
      </c>
      <c r="AL602" s="171">
        <v>1</v>
      </c>
      <c r="AM602" s="175" t="s">
        <v>265</v>
      </c>
      <c r="AN602" s="174" t="s">
        <v>1689</v>
      </c>
      <c r="AO602" s="176" t="s">
        <v>1690</v>
      </c>
      <c r="AP602" s="174"/>
      <c r="AQ602" s="541"/>
    </row>
    <row r="603" spans="1:43" ht="118.5" customHeight="1" thickTop="1" thickBot="1" x14ac:dyDescent="0.3">
      <c r="A603" s="90" t="s">
        <v>1658</v>
      </c>
      <c r="B603" s="91" t="s">
        <v>1659</v>
      </c>
      <c r="C603" s="92" t="s">
        <v>1660</v>
      </c>
      <c r="D603" s="92" t="s">
        <v>799</v>
      </c>
      <c r="E603" s="93" t="s">
        <v>1661</v>
      </c>
      <c r="F603" s="92" t="s">
        <v>1662</v>
      </c>
      <c r="G603" s="92" t="s">
        <v>1663</v>
      </c>
      <c r="H603" s="92" t="s">
        <v>1664</v>
      </c>
      <c r="I603" s="93" t="s">
        <v>1665</v>
      </c>
      <c r="J603" s="92" t="s">
        <v>1666</v>
      </c>
      <c r="K603" s="92" t="s">
        <v>1667</v>
      </c>
      <c r="L603" s="92">
        <v>100</v>
      </c>
      <c r="M603" s="92" t="s">
        <v>30</v>
      </c>
      <c r="N603" s="94" t="s">
        <v>1668</v>
      </c>
      <c r="O603" s="91" t="s">
        <v>1669</v>
      </c>
      <c r="P603" s="91" t="s">
        <v>1670</v>
      </c>
      <c r="Q603" s="91" t="s">
        <v>1671</v>
      </c>
      <c r="R603" s="212">
        <v>12</v>
      </c>
      <c r="S603" s="91" t="s">
        <v>30</v>
      </c>
      <c r="T603" s="1012" t="s">
        <v>1694</v>
      </c>
      <c r="U603" s="98" t="s">
        <v>26</v>
      </c>
      <c r="V603" s="99" t="s">
        <v>1695</v>
      </c>
      <c r="W603" s="100">
        <v>0.05</v>
      </c>
      <c r="X603" s="97">
        <v>3</v>
      </c>
      <c r="Y603" s="91" t="s">
        <v>245</v>
      </c>
      <c r="Z603" s="101" t="s">
        <v>246</v>
      </c>
      <c r="AA603" s="185"/>
      <c r="AB603" s="360"/>
      <c r="AC603" s="105" t="s">
        <v>526</v>
      </c>
      <c r="AD603" s="104"/>
      <c r="AE603" s="104" t="s">
        <v>1674</v>
      </c>
      <c r="AF603" s="662" t="s">
        <v>2777</v>
      </c>
      <c r="AG603" s="98" t="s">
        <v>49</v>
      </c>
      <c r="AH603" s="176" t="s">
        <v>1696</v>
      </c>
      <c r="AI603" s="169">
        <v>43862</v>
      </c>
      <c r="AJ603" s="169">
        <v>44180</v>
      </c>
      <c r="AK603" s="2">
        <v>320</v>
      </c>
      <c r="AL603" s="106">
        <v>1</v>
      </c>
      <c r="AM603" s="107" t="s">
        <v>25</v>
      </c>
      <c r="AN603" s="94" t="s">
        <v>1697</v>
      </c>
      <c r="AO603" s="105" t="s">
        <v>1698</v>
      </c>
      <c r="AP603" s="94"/>
      <c r="AQ603" s="235"/>
    </row>
    <row r="604" spans="1:43" ht="108.75" customHeight="1" thickTop="1" thickBot="1" x14ac:dyDescent="0.3">
      <c r="A604" s="137" t="s">
        <v>1658</v>
      </c>
      <c r="B604" s="138" t="s">
        <v>1659</v>
      </c>
      <c r="C604" s="139" t="s">
        <v>1660</v>
      </c>
      <c r="D604" s="139" t="s">
        <v>799</v>
      </c>
      <c r="E604" s="140" t="s">
        <v>1661</v>
      </c>
      <c r="F604" s="139" t="s">
        <v>1662</v>
      </c>
      <c r="G604" s="139" t="s">
        <v>1663</v>
      </c>
      <c r="H604" s="139" t="s">
        <v>1664</v>
      </c>
      <c r="I604" s="140" t="s">
        <v>1665</v>
      </c>
      <c r="J604" s="139" t="s">
        <v>1666</v>
      </c>
      <c r="K604" s="139" t="s">
        <v>1667</v>
      </c>
      <c r="L604" s="139">
        <v>100</v>
      </c>
      <c r="M604" s="139" t="s">
        <v>30</v>
      </c>
      <c r="N604" s="127" t="s">
        <v>1668</v>
      </c>
      <c r="O604" s="138" t="s">
        <v>1669</v>
      </c>
      <c r="P604" s="138" t="s">
        <v>1670</v>
      </c>
      <c r="Q604" s="138" t="s">
        <v>1671</v>
      </c>
      <c r="R604" s="543">
        <v>12</v>
      </c>
      <c r="S604" s="138" t="s">
        <v>30</v>
      </c>
      <c r="T604" s="1033" t="s">
        <v>1699</v>
      </c>
      <c r="U604" s="777" t="s">
        <v>26</v>
      </c>
      <c r="V604" s="141" t="s">
        <v>1700</v>
      </c>
      <c r="W604" s="146">
        <v>0.1</v>
      </c>
      <c r="X604" s="544">
        <v>100</v>
      </c>
      <c r="Y604" s="166" t="s">
        <v>30</v>
      </c>
      <c r="Z604" s="120" t="s">
        <v>246</v>
      </c>
      <c r="AA604" s="545"/>
      <c r="AB604" s="546"/>
      <c r="AC604" s="153" t="s">
        <v>526</v>
      </c>
      <c r="AD604" s="151"/>
      <c r="AE604" s="273" t="s">
        <v>1674</v>
      </c>
      <c r="AF604" s="662" t="s">
        <v>2778</v>
      </c>
      <c r="AG604" s="152" t="s">
        <v>49</v>
      </c>
      <c r="AH604" s="790" t="s">
        <v>1701</v>
      </c>
      <c r="AI604" s="154">
        <v>43831</v>
      </c>
      <c r="AJ604" s="154">
        <v>44180</v>
      </c>
      <c r="AK604" s="155">
        <v>348</v>
      </c>
      <c r="AL604" s="156">
        <v>1</v>
      </c>
      <c r="AM604" s="157" t="s">
        <v>265</v>
      </c>
      <c r="AN604" s="776" t="s">
        <v>1677</v>
      </c>
      <c r="AO604" s="790" t="s">
        <v>1702</v>
      </c>
      <c r="AP604" s="776"/>
      <c r="AQ604" s="128"/>
    </row>
    <row r="605" spans="1:43" ht="52.5" customHeight="1" thickTop="1" x14ac:dyDescent="0.25">
      <c r="A605" s="1152" t="s">
        <v>1658</v>
      </c>
      <c r="B605" s="1075" t="s">
        <v>1659</v>
      </c>
      <c r="C605" s="1143" t="s">
        <v>1660</v>
      </c>
      <c r="D605" s="1143" t="s">
        <v>799</v>
      </c>
      <c r="E605" s="1276" t="s">
        <v>1661</v>
      </c>
      <c r="F605" s="1143" t="s">
        <v>1662</v>
      </c>
      <c r="G605" s="1143" t="s">
        <v>1663</v>
      </c>
      <c r="H605" s="1143"/>
      <c r="I605" s="1143" t="s">
        <v>1665</v>
      </c>
      <c r="J605" s="1143" t="s">
        <v>1666</v>
      </c>
      <c r="K605" s="1143" t="s">
        <v>1667</v>
      </c>
      <c r="L605" s="1143">
        <v>100</v>
      </c>
      <c r="M605" s="1143" t="s">
        <v>30</v>
      </c>
      <c r="N605" s="1102" t="s">
        <v>1668</v>
      </c>
      <c r="O605" s="1075" t="s">
        <v>1669</v>
      </c>
      <c r="P605" s="1075" t="s">
        <v>1703</v>
      </c>
      <c r="Q605" s="1075" t="s">
        <v>1704</v>
      </c>
      <c r="R605" s="1450">
        <v>12</v>
      </c>
      <c r="S605" s="1075" t="s">
        <v>30</v>
      </c>
      <c r="T605" s="1284" t="s">
        <v>1705</v>
      </c>
      <c r="U605" s="1166" t="s">
        <v>26</v>
      </c>
      <c r="V605" s="1136" t="s">
        <v>1706</v>
      </c>
      <c r="W605" s="1172">
        <v>0.05</v>
      </c>
      <c r="X605" s="1160">
        <v>100</v>
      </c>
      <c r="Y605" s="1075" t="s">
        <v>30</v>
      </c>
      <c r="Z605" s="1178" t="s">
        <v>246</v>
      </c>
      <c r="AA605" s="1282"/>
      <c r="AB605" s="1184"/>
      <c r="AC605" s="1187" t="s">
        <v>526</v>
      </c>
      <c r="AD605" s="1155"/>
      <c r="AE605" s="1155" t="s">
        <v>1674</v>
      </c>
      <c r="AF605" s="880" t="s">
        <v>2779</v>
      </c>
      <c r="AG605" s="40" t="s">
        <v>49</v>
      </c>
      <c r="AH605" s="725" t="s">
        <v>1707</v>
      </c>
      <c r="AI605" s="821">
        <v>43922</v>
      </c>
      <c r="AJ605" s="821">
        <v>44180</v>
      </c>
      <c r="AK605" s="824">
        <v>260</v>
      </c>
      <c r="AL605" s="827">
        <v>0.5</v>
      </c>
      <c r="AM605" s="830"/>
      <c r="AN605" s="693" t="s">
        <v>1708</v>
      </c>
      <c r="AO605" s="725" t="s">
        <v>1709</v>
      </c>
      <c r="AP605" s="693"/>
      <c r="AQ605" s="131"/>
    </row>
    <row r="606" spans="1:43" ht="57" customHeight="1" thickBot="1" x14ac:dyDescent="0.3">
      <c r="A606" s="1154"/>
      <c r="B606" s="1077"/>
      <c r="C606" s="1145"/>
      <c r="D606" s="1145"/>
      <c r="E606" s="1278"/>
      <c r="F606" s="1145"/>
      <c r="G606" s="1145"/>
      <c r="H606" s="1145"/>
      <c r="I606" s="1145"/>
      <c r="J606" s="1145"/>
      <c r="K606" s="1145"/>
      <c r="L606" s="1145"/>
      <c r="M606" s="1145"/>
      <c r="N606" s="1104"/>
      <c r="O606" s="1077"/>
      <c r="P606" s="1077"/>
      <c r="Q606" s="1077"/>
      <c r="R606" s="1452"/>
      <c r="S606" s="1077"/>
      <c r="T606" s="1285"/>
      <c r="U606" s="1168"/>
      <c r="V606" s="1142"/>
      <c r="W606" s="1174"/>
      <c r="X606" s="1162"/>
      <c r="Y606" s="1077"/>
      <c r="Z606" s="1180"/>
      <c r="AA606" s="1283"/>
      <c r="AB606" s="1186"/>
      <c r="AC606" s="1189"/>
      <c r="AD606" s="1157"/>
      <c r="AE606" s="1157"/>
      <c r="AF606" s="664" t="s">
        <v>2780</v>
      </c>
      <c r="AG606" s="45" t="s">
        <v>49</v>
      </c>
      <c r="AH606" s="727" t="s">
        <v>1710</v>
      </c>
      <c r="AI606" s="823">
        <v>43862</v>
      </c>
      <c r="AJ606" s="823" t="s">
        <v>1711</v>
      </c>
      <c r="AK606" s="826">
        <v>150</v>
      </c>
      <c r="AL606" s="829">
        <v>0.5</v>
      </c>
      <c r="AM606" s="832"/>
      <c r="AN606" s="695" t="s">
        <v>1708</v>
      </c>
      <c r="AO606" s="727" t="s">
        <v>1709</v>
      </c>
      <c r="AP606" s="695"/>
      <c r="AQ606" s="136"/>
    </row>
    <row r="607" spans="1:43" ht="39.75" customHeight="1" thickTop="1" x14ac:dyDescent="0.25">
      <c r="A607" s="1152" t="s">
        <v>1658</v>
      </c>
      <c r="B607" s="1075" t="s">
        <v>1659</v>
      </c>
      <c r="C607" s="1143" t="s">
        <v>1660</v>
      </c>
      <c r="D607" s="1143" t="s">
        <v>799</v>
      </c>
      <c r="E607" s="1276" t="s">
        <v>1661</v>
      </c>
      <c r="F607" s="1143" t="s">
        <v>1662</v>
      </c>
      <c r="G607" s="1143" t="s">
        <v>1663</v>
      </c>
      <c r="H607" s="1143" t="s">
        <v>1664</v>
      </c>
      <c r="I607" s="1143" t="s">
        <v>1665</v>
      </c>
      <c r="J607" s="1143" t="s">
        <v>1666</v>
      </c>
      <c r="K607" s="1143" t="s">
        <v>1667</v>
      </c>
      <c r="L607" s="1143">
        <v>100</v>
      </c>
      <c r="M607" s="1143" t="s">
        <v>30</v>
      </c>
      <c r="N607" s="1102" t="s">
        <v>1668</v>
      </c>
      <c r="O607" s="1075" t="s">
        <v>1669</v>
      </c>
      <c r="P607" s="1075" t="s">
        <v>1703</v>
      </c>
      <c r="Q607" s="1075" t="s">
        <v>1704</v>
      </c>
      <c r="R607" s="1450">
        <v>12</v>
      </c>
      <c r="S607" s="1075" t="s">
        <v>30</v>
      </c>
      <c r="T607" s="1284" t="s">
        <v>1712</v>
      </c>
      <c r="U607" s="1166" t="s">
        <v>26</v>
      </c>
      <c r="V607" s="1136" t="s">
        <v>1713</v>
      </c>
      <c r="W607" s="1172">
        <v>0.05</v>
      </c>
      <c r="X607" s="1160">
        <v>100</v>
      </c>
      <c r="Y607" s="1075" t="s">
        <v>30</v>
      </c>
      <c r="Z607" s="1178" t="s">
        <v>246</v>
      </c>
      <c r="AA607" s="1282"/>
      <c r="AB607" s="1184"/>
      <c r="AC607" s="1187" t="s">
        <v>526</v>
      </c>
      <c r="AD607" s="1155"/>
      <c r="AE607" s="1155" t="s">
        <v>1674</v>
      </c>
      <c r="AF607" s="880" t="s">
        <v>2781</v>
      </c>
      <c r="AG607" s="40" t="s">
        <v>49</v>
      </c>
      <c r="AH607" s="725" t="s">
        <v>1714</v>
      </c>
      <c r="AI607" s="821">
        <v>43862</v>
      </c>
      <c r="AJ607" s="821">
        <v>44180</v>
      </c>
      <c r="AK607" s="824">
        <v>320</v>
      </c>
      <c r="AL607" s="827">
        <v>0.3</v>
      </c>
      <c r="AM607" s="547"/>
      <c r="AN607" s="548" t="s">
        <v>1708</v>
      </c>
      <c r="AO607" s="725" t="s">
        <v>1709</v>
      </c>
      <c r="AP607" s="548"/>
      <c r="AQ607" s="549"/>
    </row>
    <row r="608" spans="1:43" ht="72" customHeight="1" thickBot="1" x14ac:dyDescent="0.3">
      <c r="A608" s="1154"/>
      <c r="B608" s="1077"/>
      <c r="C608" s="1145"/>
      <c r="D608" s="1145"/>
      <c r="E608" s="1278"/>
      <c r="F608" s="1145"/>
      <c r="G608" s="1145"/>
      <c r="H608" s="1145"/>
      <c r="I608" s="1145"/>
      <c r="J608" s="1145"/>
      <c r="K608" s="1145"/>
      <c r="L608" s="1145"/>
      <c r="M608" s="1145"/>
      <c r="N608" s="1104"/>
      <c r="O608" s="1077"/>
      <c r="P608" s="1077"/>
      <c r="Q608" s="1077"/>
      <c r="R608" s="1452"/>
      <c r="S608" s="1077"/>
      <c r="T608" s="1285"/>
      <c r="U608" s="1168"/>
      <c r="V608" s="1142"/>
      <c r="W608" s="1174"/>
      <c r="X608" s="1162"/>
      <c r="Y608" s="1077"/>
      <c r="Z608" s="1180"/>
      <c r="AA608" s="1283"/>
      <c r="AB608" s="1186"/>
      <c r="AC608" s="1189"/>
      <c r="AD608" s="1157"/>
      <c r="AE608" s="1157"/>
      <c r="AF608" s="663" t="s">
        <v>2782</v>
      </c>
      <c r="AG608" s="45" t="s">
        <v>49</v>
      </c>
      <c r="AH608" s="727" t="s">
        <v>1715</v>
      </c>
      <c r="AI608" s="823">
        <v>43831</v>
      </c>
      <c r="AJ608" s="823">
        <v>44180</v>
      </c>
      <c r="AK608" s="826">
        <v>340</v>
      </c>
      <c r="AL608" s="829">
        <v>0.7</v>
      </c>
      <c r="AM608" s="832"/>
      <c r="AN608" s="550" t="s">
        <v>1708</v>
      </c>
      <c r="AO608" s="727" t="s">
        <v>1709</v>
      </c>
      <c r="AP608" s="550"/>
      <c r="AQ608" s="551"/>
    </row>
    <row r="609" spans="1:43" ht="112.5" customHeight="1" thickTop="1" thickBot="1" x14ac:dyDescent="0.3">
      <c r="A609" s="90" t="s">
        <v>1658</v>
      </c>
      <c r="B609" s="91" t="s">
        <v>1659</v>
      </c>
      <c r="C609" s="92" t="s">
        <v>1660</v>
      </c>
      <c r="D609" s="92" t="s">
        <v>799</v>
      </c>
      <c r="E609" s="93" t="s">
        <v>1661</v>
      </c>
      <c r="F609" s="92" t="s">
        <v>1662</v>
      </c>
      <c r="G609" s="92" t="s">
        <v>1663</v>
      </c>
      <c r="H609" s="92" t="s">
        <v>1664</v>
      </c>
      <c r="I609" s="93" t="s">
        <v>1665</v>
      </c>
      <c r="J609" s="92" t="s">
        <v>1666</v>
      </c>
      <c r="K609" s="92" t="s">
        <v>1667</v>
      </c>
      <c r="L609" s="92">
        <v>100</v>
      </c>
      <c r="M609" s="92" t="s">
        <v>30</v>
      </c>
      <c r="N609" s="94" t="s">
        <v>1668</v>
      </c>
      <c r="O609" s="91" t="s">
        <v>1669</v>
      </c>
      <c r="P609" s="91" t="s">
        <v>1670</v>
      </c>
      <c r="Q609" s="91" t="s">
        <v>1671</v>
      </c>
      <c r="R609" s="212">
        <v>12</v>
      </c>
      <c r="S609" s="91" t="s">
        <v>30</v>
      </c>
      <c r="T609" s="1018" t="s">
        <v>1716</v>
      </c>
      <c r="U609" s="98" t="s">
        <v>26</v>
      </c>
      <c r="V609" s="99" t="s">
        <v>1717</v>
      </c>
      <c r="W609" s="100">
        <v>0.1</v>
      </c>
      <c r="X609" s="97">
        <v>12</v>
      </c>
      <c r="Y609" s="91" t="s">
        <v>245</v>
      </c>
      <c r="Z609" s="101" t="s">
        <v>246</v>
      </c>
      <c r="AA609" s="190"/>
      <c r="AB609" s="360"/>
      <c r="AC609" s="105" t="s">
        <v>526</v>
      </c>
      <c r="AD609" s="104"/>
      <c r="AE609" s="104" t="s">
        <v>1674</v>
      </c>
      <c r="AF609" s="662" t="s">
        <v>2783</v>
      </c>
      <c r="AG609" s="98" t="s">
        <v>49</v>
      </c>
      <c r="AH609" s="105" t="s">
        <v>1718</v>
      </c>
      <c r="AI609" s="201">
        <v>43831</v>
      </c>
      <c r="AJ609" s="201">
        <v>44196</v>
      </c>
      <c r="AK609" s="2">
        <v>365</v>
      </c>
      <c r="AL609" s="106">
        <v>1</v>
      </c>
      <c r="AM609" s="107" t="s">
        <v>25</v>
      </c>
      <c r="AN609" s="94" t="s">
        <v>1719</v>
      </c>
      <c r="AO609" s="105"/>
      <c r="AP609" s="94"/>
      <c r="AQ609" s="235"/>
    </row>
    <row r="610" spans="1:43" ht="119.25" customHeight="1" thickTop="1" thickBot="1" x14ac:dyDescent="0.3">
      <c r="A610" s="1059" t="s">
        <v>1658</v>
      </c>
      <c r="B610" s="496" t="s">
        <v>1720</v>
      </c>
      <c r="C610" s="1060" t="s">
        <v>1660</v>
      </c>
      <c r="D610" s="1060" t="s">
        <v>799</v>
      </c>
      <c r="E610" s="756" t="s">
        <v>1661</v>
      </c>
      <c r="F610" s="1060" t="s">
        <v>1721</v>
      </c>
      <c r="G610" s="1060" t="s">
        <v>1722</v>
      </c>
      <c r="H610" s="1060" t="s">
        <v>1723</v>
      </c>
      <c r="I610" s="1060" t="s">
        <v>1724</v>
      </c>
      <c r="J610" s="1060" t="s">
        <v>1725</v>
      </c>
      <c r="K610" s="1060" t="s">
        <v>1726</v>
      </c>
      <c r="L610" s="1060">
        <v>100</v>
      </c>
      <c r="M610" s="1060" t="s">
        <v>30</v>
      </c>
      <c r="N610" s="548" t="s">
        <v>1727</v>
      </c>
      <c r="O610" s="496" t="s">
        <v>1728</v>
      </c>
      <c r="P610" s="496" t="s">
        <v>1729</v>
      </c>
      <c r="Q610" s="496" t="s">
        <v>1730</v>
      </c>
      <c r="R610" s="1061">
        <v>100</v>
      </c>
      <c r="S610" s="496" t="s">
        <v>245</v>
      </c>
      <c r="T610" s="1071" t="s">
        <v>1731</v>
      </c>
      <c r="U610" s="713" t="s">
        <v>26</v>
      </c>
      <c r="V610" s="1062" t="s">
        <v>1732</v>
      </c>
      <c r="W610" s="1064">
        <v>0.05</v>
      </c>
      <c r="X610" s="1063">
        <v>100</v>
      </c>
      <c r="Y610" s="496" t="s">
        <v>30</v>
      </c>
      <c r="Z610" s="1065" t="s">
        <v>246</v>
      </c>
      <c r="AA610" s="1066"/>
      <c r="AB610" s="1067"/>
      <c r="AC610" s="548" t="s">
        <v>526</v>
      </c>
      <c r="AD610" s="213"/>
      <c r="AE610" s="213" t="s">
        <v>1733</v>
      </c>
      <c r="AF610" s="749" t="s">
        <v>2784</v>
      </c>
      <c r="AG610" s="713" t="s">
        <v>49</v>
      </c>
      <c r="AH610" s="548" t="s">
        <v>1734</v>
      </c>
      <c r="AI610" s="1068">
        <v>43831</v>
      </c>
      <c r="AJ610" s="1068">
        <v>44180</v>
      </c>
      <c r="AK610" s="1069">
        <v>350</v>
      </c>
      <c r="AL610" s="1070">
        <v>1</v>
      </c>
      <c r="AM610" s="547" t="s">
        <v>265</v>
      </c>
      <c r="AN610" s="548" t="s">
        <v>1735</v>
      </c>
      <c r="AO610" s="725" t="s">
        <v>1736</v>
      </c>
      <c r="AP610" s="693"/>
      <c r="AQ610" s="814"/>
    </row>
    <row r="611" spans="1:43" ht="109.5" customHeight="1" thickTop="1" thickBot="1" x14ac:dyDescent="0.3">
      <c r="A611" s="90" t="s">
        <v>1658</v>
      </c>
      <c r="B611" s="91" t="s">
        <v>1720</v>
      </c>
      <c r="C611" s="92" t="s">
        <v>1660</v>
      </c>
      <c r="D611" s="92" t="s">
        <v>799</v>
      </c>
      <c r="E611" s="93" t="s">
        <v>1661</v>
      </c>
      <c r="F611" s="92" t="s">
        <v>1721</v>
      </c>
      <c r="G611" s="92" t="s">
        <v>1722</v>
      </c>
      <c r="H611" s="92" t="s">
        <v>1723</v>
      </c>
      <c r="I611" s="93" t="s">
        <v>1724</v>
      </c>
      <c r="J611" s="92" t="s">
        <v>1725</v>
      </c>
      <c r="K611" s="92" t="s">
        <v>1726</v>
      </c>
      <c r="L611" s="92">
        <v>100</v>
      </c>
      <c r="M611" s="92" t="s">
        <v>30</v>
      </c>
      <c r="N611" s="94" t="s">
        <v>1727</v>
      </c>
      <c r="O611" s="91" t="s">
        <v>1728</v>
      </c>
      <c r="P611" s="91" t="s">
        <v>1729</v>
      </c>
      <c r="Q611" s="91" t="s">
        <v>1737</v>
      </c>
      <c r="R611" s="96">
        <v>100</v>
      </c>
      <c r="S611" s="91" t="s">
        <v>245</v>
      </c>
      <c r="T611" s="1018" t="s">
        <v>1738</v>
      </c>
      <c r="U611" s="98" t="s">
        <v>26</v>
      </c>
      <c r="V611" s="99" t="s">
        <v>1739</v>
      </c>
      <c r="W611" s="100">
        <v>0.05</v>
      </c>
      <c r="X611" s="542">
        <v>100</v>
      </c>
      <c r="Y611" s="91" t="s">
        <v>30</v>
      </c>
      <c r="Z611" s="101" t="s">
        <v>246</v>
      </c>
      <c r="AA611" s="190"/>
      <c r="AB611" s="360"/>
      <c r="AC611" s="105" t="s">
        <v>526</v>
      </c>
      <c r="AD611" s="104"/>
      <c r="AE611" s="104" t="s">
        <v>1733</v>
      </c>
      <c r="AF611" s="749" t="s">
        <v>2785</v>
      </c>
      <c r="AG611" s="98" t="s">
        <v>49</v>
      </c>
      <c r="AH611" s="105" t="s">
        <v>1740</v>
      </c>
      <c r="AI611" s="201">
        <v>43891</v>
      </c>
      <c r="AJ611" s="201">
        <v>44165</v>
      </c>
      <c r="AK611" s="2">
        <v>275</v>
      </c>
      <c r="AL611" s="106">
        <v>1</v>
      </c>
      <c r="AM611" s="107" t="s">
        <v>25</v>
      </c>
      <c r="AN611" s="94" t="s">
        <v>1735</v>
      </c>
      <c r="AO611" s="105" t="s">
        <v>1736</v>
      </c>
      <c r="AP611" s="94"/>
      <c r="AQ611" s="108"/>
    </row>
    <row r="612" spans="1:43" ht="48.75" customHeight="1" thickTop="1" x14ac:dyDescent="0.25">
      <c r="A612" s="1152" t="s">
        <v>1658</v>
      </c>
      <c r="B612" s="1075" t="s">
        <v>1720</v>
      </c>
      <c r="C612" s="1143" t="s">
        <v>1660</v>
      </c>
      <c r="D612" s="1143" t="s">
        <v>799</v>
      </c>
      <c r="E612" s="1276" t="s">
        <v>1661</v>
      </c>
      <c r="F612" s="1143" t="s">
        <v>1721</v>
      </c>
      <c r="G612" s="1143" t="s">
        <v>1722</v>
      </c>
      <c r="H612" s="1143" t="s">
        <v>1723</v>
      </c>
      <c r="I612" s="1276" t="s">
        <v>1724</v>
      </c>
      <c r="J612" s="1143" t="s">
        <v>1725</v>
      </c>
      <c r="K612" s="1143" t="s">
        <v>1726</v>
      </c>
      <c r="L612" s="1143">
        <v>100</v>
      </c>
      <c r="M612" s="1143" t="s">
        <v>30</v>
      </c>
      <c r="N612" s="1102" t="s">
        <v>1727</v>
      </c>
      <c r="O612" s="1075" t="s">
        <v>1728</v>
      </c>
      <c r="P612" s="1075" t="s">
        <v>1741</v>
      </c>
      <c r="Q612" s="1075" t="s">
        <v>1742</v>
      </c>
      <c r="R612" s="1072">
        <v>100</v>
      </c>
      <c r="S612" s="1075" t="s">
        <v>245</v>
      </c>
      <c r="T612" s="1390" t="s">
        <v>1743</v>
      </c>
      <c r="U612" s="1166" t="s">
        <v>26</v>
      </c>
      <c r="V612" s="1169" t="s">
        <v>1744</v>
      </c>
      <c r="W612" s="1172">
        <v>0.1</v>
      </c>
      <c r="X612" s="1682">
        <v>100</v>
      </c>
      <c r="Y612" s="1075" t="s">
        <v>30</v>
      </c>
      <c r="Z612" s="1178" t="s">
        <v>246</v>
      </c>
      <c r="AA612" s="1184"/>
      <c r="AB612" s="1184"/>
      <c r="AC612" s="1187" t="s">
        <v>526</v>
      </c>
      <c r="AD612" s="1155"/>
      <c r="AE612" s="1102" t="s">
        <v>1733</v>
      </c>
      <c r="AF612" s="722" t="s">
        <v>2786</v>
      </c>
      <c r="AG612" s="552" t="s">
        <v>49</v>
      </c>
      <c r="AH612" s="725" t="s">
        <v>1745</v>
      </c>
      <c r="AI612" s="821">
        <v>43876</v>
      </c>
      <c r="AJ612" s="821">
        <v>44165</v>
      </c>
      <c r="AK612" s="824">
        <v>290</v>
      </c>
      <c r="AL612" s="827">
        <v>0.3</v>
      </c>
      <c r="AM612" s="830" t="s">
        <v>25</v>
      </c>
      <c r="AN612" s="693" t="s">
        <v>1746</v>
      </c>
      <c r="AO612" s="725" t="s">
        <v>1747</v>
      </c>
      <c r="AP612" s="693"/>
      <c r="AQ612" s="814"/>
    </row>
    <row r="613" spans="1:43" ht="38.25" customHeight="1" x14ac:dyDescent="0.25">
      <c r="A613" s="1153"/>
      <c r="B613" s="1076"/>
      <c r="C613" s="1144"/>
      <c r="D613" s="1144"/>
      <c r="E613" s="1277"/>
      <c r="F613" s="1144"/>
      <c r="G613" s="1144"/>
      <c r="H613" s="1144"/>
      <c r="I613" s="1277"/>
      <c r="J613" s="1144"/>
      <c r="K613" s="1144"/>
      <c r="L613" s="1144"/>
      <c r="M613" s="1144"/>
      <c r="N613" s="1103"/>
      <c r="O613" s="1076"/>
      <c r="P613" s="1076"/>
      <c r="Q613" s="1076"/>
      <c r="R613" s="1073"/>
      <c r="S613" s="1076"/>
      <c r="T613" s="1391"/>
      <c r="U613" s="1167"/>
      <c r="V613" s="1170"/>
      <c r="W613" s="1173"/>
      <c r="X613" s="1683"/>
      <c r="Y613" s="1076"/>
      <c r="Z613" s="1179"/>
      <c r="AA613" s="1185"/>
      <c r="AB613" s="1185"/>
      <c r="AC613" s="1188"/>
      <c r="AD613" s="1156"/>
      <c r="AE613" s="1103"/>
      <c r="AF613" s="723" t="s">
        <v>2787</v>
      </c>
      <c r="AG613" s="553" t="s">
        <v>49</v>
      </c>
      <c r="AH613" s="726" t="s">
        <v>1748</v>
      </c>
      <c r="AI613" s="822">
        <v>43876</v>
      </c>
      <c r="AJ613" s="822">
        <v>44165</v>
      </c>
      <c r="AK613" s="825">
        <v>290</v>
      </c>
      <c r="AL613" s="828">
        <v>0.35</v>
      </c>
      <c r="AM613" s="831" t="s">
        <v>25</v>
      </c>
      <c r="AN613" s="694" t="s">
        <v>1746</v>
      </c>
      <c r="AO613" s="726" t="s">
        <v>1747</v>
      </c>
      <c r="AP613" s="694"/>
      <c r="AQ613" s="815"/>
    </row>
    <row r="614" spans="1:43" ht="30.75" customHeight="1" thickBot="1" x14ac:dyDescent="0.3">
      <c r="A614" s="1154"/>
      <c r="B614" s="1077"/>
      <c r="C614" s="1145"/>
      <c r="D614" s="1145"/>
      <c r="E614" s="1278"/>
      <c r="F614" s="1145"/>
      <c r="G614" s="1145"/>
      <c r="H614" s="1145"/>
      <c r="I614" s="1278"/>
      <c r="J614" s="1145"/>
      <c r="K614" s="1145"/>
      <c r="L614" s="1145"/>
      <c r="M614" s="1145"/>
      <c r="N614" s="1104"/>
      <c r="O614" s="1077"/>
      <c r="P614" s="1077"/>
      <c r="Q614" s="1077"/>
      <c r="R614" s="1074"/>
      <c r="S614" s="1077"/>
      <c r="T614" s="1392"/>
      <c r="U614" s="1168"/>
      <c r="V614" s="1171"/>
      <c r="W614" s="1174"/>
      <c r="X614" s="1684"/>
      <c r="Y614" s="1077"/>
      <c r="Z614" s="1180"/>
      <c r="AA614" s="1186"/>
      <c r="AB614" s="1186"/>
      <c r="AC614" s="1189"/>
      <c r="AD614" s="1157"/>
      <c r="AE614" s="1104"/>
      <c r="AF614" s="724" t="s">
        <v>2788</v>
      </c>
      <c r="AG614" s="554" t="s">
        <v>49</v>
      </c>
      <c r="AH614" s="727" t="s">
        <v>1749</v>
      </c>
      <c r="AI614" s="823">
        <v>43876</v>
      </c>
      <c r="AJ614" s="823">
        <v>44165</v>
      </c>
      <c r="AK614" s="826">
        <v>290</v>
      </c>
      <c r="AL614" s="829">
        <v>0.35</v>
      </c>
      <c r="AM614" s="832" t="s">
        <v>25</v>
      </c>
      <c r="AN614" s="695" t="s">
        <v>1746</v>
      </c>
      <c r="AO614" s="727" t="s">
        <v>1747</v>
      </c>
      <c r="AP614" s="695"/>
      <c r="AQ614" s="816"/>
    </row>
    <row r="615" spans="1:43" ht="33" customHeight="1" thickTop="1" x14ac:dyDescent="0.25">
      <c r="A615" s="1152" t="s">
        <v>1658</v>
      </c>
      <c r="B615" s="1075" t="s">
        <v>1720</v>
      </c>
      <c r="C615" s="1143" t="s">
        <v>1660</v>
      </c>
      <c r="D615" s="1143" t="s">
        <v>799</v>
      </c>
      <c r="E615" s="1276" t="s">
        <v>1661</v>
      </c>
      <c r="F615" s="1143" t="s">
        <v>1721</v>
      </c>
      <c r="G615" s="1143" t="s">
        <v>1722</v>
      </c>
      <c r="H615" s="1143" t="s">
        <v>1723</v>
      </c>
      <c r="I615" s="1276" t="s">
        <v>1724</v>
      </c>
      <c r="J615" s="1143" t="s">
        <v>1725</v>
      </c>
      <c r="K615" s="1143" t="s">
        <v>1726</v>
      </c>
      <c r="L615" s="1143">
        <v>100</v>
      </c>
      <c r="M615" s="1143" t="s">
        <v>30</v>
      </c>
      <c r="N615" s="1102" t="s">
        <v>1727</v>
      </c>
      <c r="O615" s="1075" t="s">
        <v>1728</v>
      </c>
      <c r="P615" s="1075" t="s">
        <v>1729</v>
      </c>
      <c r="Q615" s="1075" t="s">
        <v>1737</v>
      </c>
      <c r="R615" s="1072">
        <v>100</v>
      </c>
      <c r="S615" s="1075" t="s">
        <v>245</v>
      </c>
      <c r="T615" s="1390" t="s">
        <v>1750</v>
      </c>
      <c r="U615" s="1166" t="s">
        <v>26</v>
      </c>
      <c r="V615" s="1169" t="s">
        <v>1751</v>
      </c>
      <c r="W615" s="1685">
        <v>0.05</v>
      </c>
      <c r="X615" s="1682">
        <v>100</v>
      </c>
      <c r="Y615" s="1682" t="s">
        <v>30</v>
      </c>
      <c r="Z615" s="1682" t="s">
        <v>246</v>
      </c>
      <c r="AA615" s="1184"/>
      <c r="AB615" s="1184"/>
      <c r="AC615" s="1187" t="s">
        <v>526</v>
      </c>
      <c r="AD615" s="1155"/>
      <c r="AE615" s="1102" t="s">
        <v>1733</v>
      </c>
      <c r="AF615" s="888" t="s">
        <v>2789</v>
      </c>
      <c r="AG615" s="40" t="s">
        <v>49</v>
      </c>
      <c r="AH615" s="725" t="s">
        <v>1752</v>
      </c>
      <c r="AI615" s="821">
        <v>43922</v>
      </c>
      <c r="AJ615" s="821">
        <v>44134</v>
      </c>
      <c r="AK615" s="824">
        <v>215</v>
      </c>
      <c r="AL615" s="827">
        <v>0.3</v>
      </c>
      <c r="AM615" s="830" t="s">
        <v>25</v>
      </c>
      <c r="AN615" s="693" t="s">
        <v>1746</v>
      </c>
      <c r="AO615" s="725" t="s">
        <v>1747</v>
      </c>
      <c r="AP615" s="693"/>
      <c r="AQ615" s="131"/>
    </row>
    <row r="616" spans="1:43" ht="33" customHeight="1" x14ac:dyDescent="0.25">
      <c r="A616" s="1153"/>
      <c r="B616" s="1076"/>
      <c r="C616" s="1144"/>
      <c r="D616" s="1144"/>
      <c r="E616" s="1277"/>
      <c r="F616" s="1144"/>
      <c r="G616" s="1144"/>
      <c r="H616" s="1144"/>
      <c r="I616" s="1277"/>
      <c r="J616" s="1144"/>
      <c r="K616" s="1144"/>
      <c r="L616" s="1144"/>
      <c r="M616" s="1144"/>
      <c r="N616" s="1103"/>
      <c r="O616" s="1076"/>
      <c r="P616" s="1076"/>
      <c r="Q616" s="1076"/>
      <c r="R616" s="1073"/>
      <c r="S616" s="1076"/>
      <c r="T616" s="1391"/>
      <c r="U616" s="1167"/>
      <c r="V616" s="1170"/>
      <c r="W616" s="1686"/>
      <c r="X616" s="1683"/>
      <c r="Y616" s="1683"/>
      <c r="Z616" s="1683"/>
      <c r="AA616" s="1185"/>
      <c r="AB616" s="1185"/>
      <c r="AC616" s="1188"/>
      <c r="AD616" s="1156"/>
      <c r="AE616" s="1103"/>
      <c r="AF616" s="890" t="s">
        <v>2790</v>
      </c>
      <c r="AG616" s="43" t="s">
        <v>49</v>
      </c>
      <c r="AH616" s="726" t="s">
        <v>1753</v>
      </c>
      <c r="AI616" s="822">
        <v>43922</v>
      </c>
      <c r="AJ616" s="822">
        <v>44134</v>
      </c>
      <c r="AK616" s="825">
        <v>215</v>
      </c>
      <c r="AL616" s="828">
        <v>0.4</v>
      </c>
      <c r="AM616" s="831" t="s">
        <v>25</v>
      </c>
      <c r="AN616" s="694" t="s">
        <v>1746</v>
      </c>
      <c r="AO616" s="726" t="s">
        <v>1747</v>
      </c>
      <c r="AP616" s="694"/>
      <c r="AQ616" s="134"/>
    </row>
    <row r="617" spans="1:43" ht="64.5" customHeight="1" thickBot="1" x14ac:dyDescent="0.3">
      <c r="A617" s="1154"/>
      <c r="B617" s="1077"/>
      <c r="C617" s="1145"/>
      <c r="D617" s="1145"/>
      <c r="E617" s="1278"/>
      <c r="F617" s="1145"/>
      <c r="G617" s="1145"/>
      <c r="H617" s="1145"/>
      <c r="I617" s="1278"/>
      <c r="J617" s="1145"/>
      <c r="K617" s="1145"/>
      <c r="L617" s="1145"/>
      <c r="M617" s="1145"/>
      <c r="N617" s="1104"/>
      <c r="O617" s="1077"/>
      <c r="P617" s="1077"/>
      <c r="Q617" s="1077"/>
      <c r="R617" s="1074"/>
      <c r="S617" s="1077"/>
      <c r="T617" s="1392"/>
      <c r="U617" s="1168"/>
      <c r="V617" s="1171"/>
      <c r="W617" s="1687"/>
      <c r="X617" s="1684"/>
      <c r="Y617" s="1684"/>
      <c r="Z617" s="1684"/>
      <c r="AA617" s="1186"/>
      <c r="AB617" s="1186"/>
      <c r="AC617" s="1189"/>
      <c r="AD617" s="1157"/>
      <c r="AE617" s="1104"/>
      <c r="AF617" s="669" t="s">
        <v>2791</v>
      </c>
      <c r="AG617" s="45" t="s">
        <v>49</v>
      </c>
      <c r="AH617" s="727" t="s">
        <v>1754</v>
      </c>
      <c r="AI617" s="823">
        <v>43922</v>
      </c>
      <c r="AJ617" s="823">
        <v>44134</v>
      </c>
      <c r="AK617" s="826">
        <v>215</v>
      </c>
      <c r="AL617" s="829">
        <v>0.3</v>
      </c>
      <c r="AM617" s="832" t="s">
        <v>25</v>
      </c>
      <c r="AN617" s="695" t="s">
        <v>1746</v>
      </c>
      <c r="AO617" s="727" t="s">
        <v>1747</v>
      </c>
      <c r="AP617" s="695"/>
      <c r="AQ617" s="136"/>
    </row>
    <row r="618" spans="1:43" ht="63.75" customHeight="1" thickTop="1" x14ac:dyDescent="0.25">
      <c r="A618" s="1152" t="s">
        <v>1658</v>
      </c>
      <c r="B618" s="1075" t="s">
        <v>1720</v>
      </c>
      <c r="C618" s="1143" t="s">
        <v>1660</v>
      </c>
      <c r="D618" s="1143" t="s">
        <v>799</v>
      </c>
      <c r="E618" s="1276" t="s">
        <v>1661</v>
      </c>
      <c r="F618" s="1143" t="s">
        <v>1721</v>
      </c>
      <c r="G618" s="1143" t="s">
        <v>1722</v>
      </c>
      <c r="H618" s="1143" t="s">
        <v>1723</v>
      </c>
      <c r="I618" s="1276" t="s">
        <v>1724</v>
      </c>
      <c r="J618" s="1143" t="s">
        <v>1725</v>
      </c>
      <c r="K618" s="1143" t="s">
        <v>1726</v>
      </c>
      <c r="L618" s="1143">
        <v>100</v>
      </c>
      <c r="M618" s="1143" t="s">
        <v>30</v>
      </c>
      <c r="N618" s="1102" t="s">
        <v>1755</v>
      </c>
      <c r="O618" s="1075" t="s">
        <v>1756</v>
      </c>
      <c r="P618" s="1075" t="s">
        <v>1757</v>
      </c>
      <c r="Q618" s="1075" t="s">
        <v>1758</v>
      </c>
      <c r="R618" s="1450">
        <v>100</v>
      </c>
      <c r="S618" s="1075" t="s">
        <v>30</v>
      </c>
      <c r="T618" s="1390">
        <v>260</v>
      </c>
      <c r="U618" s="1166" t="s">
        <v>26</v>
      </c>
      <c r="V618" s="1169" t="s">
        <v>1759</v>
      </c>
      <c r="W618" s="1685">
        <v>0.1</v>
      </c>
      <c r="X618" s="1712">
        <v>100</v>
      </c>
      <c r="Y618" s="1682" t="s">
        <v>30</v>
      </c>
      <c r="Z618" s="1682" t="s">
        <v>246</v>
      </c>
      <c r="AA618" s="1682"/>
      <c r="AB618" s="1682"/>
      <c r="AC618" s="1714" t="s">
        <v>526</v>
      </c>
      <c r="AD618" s="1155"/>
      <c r="AE618" s="1155" t="s">
        <v>1733</v>
      </c>
      <c r="AF618" s="888" t="s">
        <v>2792</v>
      </c>
      <c r="AG618" s="40" t="s">
        <v>49</v>
      </c>
      <c r="AH618" s="725" t="s">
        <v>1760</v>
      </c>
      <c r="AI618" s="821">
        <v>43831</v>
      </c>
      <c r="AJ618" s="821">
        <v>44196</v>
      </c>
      <c r="AK618" s="824">
        <v>365</v>
      </c>
      <c r="AL618" s="827">
        <v>0.5</v>
      </c>
      <c r="AM618" s="830" t="s">
        <v>25</v>
      </c>
      <c r="AN618" s="693" t="s">
        <v>1761</v>
      </c>
      <c r="AO618" s="725" t="s">
        <v>1762</v>
      </c>
      <c r="AP618" s="693"/>
      <c r="AQ618" s="119"/>
    </row>
    <row r="619" spans="1:43" ht="45.75" customHeight="1" thickBot="1" x14ac:dyDescent="0.3">
      <c r="A619" s="1154"/>
      <c r="B619" s="1077"/>
      <c r="C619" s="1145"/>
      <c r="D619" s="1145"/>
      <c r="E619" s="1278"/>
      <c r="F619" s="1145"/>
      <c r="G619" s="1145"/>
      <c r="H619" s="1145"/>
      <c r="I619" s="1278"/>
      <c r="J619" s="1145"/>
      <c r="K619" s="1145"/>
      <c r="L619" s="1145"/>
      <c r="M619" s="1145"/>
      <c r="N619" s="1104"/>
      <c r="O619" s="1077"/>
      <c r="P619" s="1077"/>
      <c r="Q619" s="1077"/>
      <c r="R619" s="1452"/>
      <c r="S619" s="1077"/>
      <c r="T619" s="1392"/>
      <c r="U619" s="1168"/>
      <c r="V619" s="1171"/>
      <c r="W619" s="1687"/>
      <c r="X619" s="1713"/>
      <c r="Y619" s="1684"/>
      <c r="Z619" s="1684"/>
      <c r="AA619" s="1684"/>
      <c r="AB619" s="1684"/>
      <c r="AC619" s="1715"/>
      <c r="AD619" s="1157"/>
      <c r="AE619" s="1157"/>
      <c r="AF619" s="669" t="s">
        <v>2793</v>
      </c>
      <c r="AG619" s="45" t="s">
        <v>49</v>
      </c>
      <c r="AH619" s="727" t="s">
        <v>1763</v>
      </c>
      <c r="AI619" s="823">
        <v>44197</v>
      </c>
      <c r="AJ619" s="823">
        <v>44196</v>
      </c>
      <c r="AK619" s="826">
        <v>365</v>
      </c>
      <c r="AL619" s="829">
        <v>0.5</v>
      </c>
      <c r="AM619" s="832" t="s">
        <v>25</v>
      </c>
      <c r="AN619" s="695" t="s">
        <v>1761</v>
      </c>
      <c r="AO619" s="727" t="s">
        <v>1764</v>
      </c>
      <c r="AP619" s="695"/>
      <c r="AQ619" s="117"/>
    </row>
    <row r="620" spans="1:43" ht="27.75" thickTop="1" x14ac:dyDescent="0.25">
      <c r="A620" s="1688" t="s">
        <v>1765</v>
      </c>
      <c r="B620" s="1192"/>
      <c r="C620" s="1690" t="s">
        <v>1766</v>
      </c>
      <c r="D620" s="1690" t="s">
        <v>1767</v>
      </c>
      <c r="E620" s="1692" t="s">
        <v>1768</v>
      </c>
      <c r="F620" s="1690" t="s">
        <v>1769</v>
      </c>
      <c r="G620" s="1690" t="s">
        <v>1766</v>
      </c>
      <c r="H620" s="1690" t="s">
        <v>1770</v>
      </c>
      <c r="I620" s="1692" t="s">
        <v>1771</v>
      </c>
      <c r="J620" s="1694" t="s">
        <v>1772</v>
      </c>
      <c r="K620" s="1692" t="s">
        <v>1773</v>
      </c>
      <c r="L620" s="1192">
        <v>100</v>
      </c>
      <c r="M620" s="1192" t="s">
        <v>30</v>
      </c>
      <c r="N620" s="1196" t="s">
        <v>1774</v>
      </c>
      <c r="O620" s="1697" t="s">
        <v>1775</v>
      </c>
      <c r="P620" s="1700" t="s">
        <v>1776</v>
      </c>
      <c r="Q620" s="1194" t="s">
        <v>1777</v>
      </c>
      <c r="R620" s="1704">
        <v>100</v>
      </c>
      <c r="S620" s="1192" t="s">
        <v>30</v>
      </c>
      <c r="T620" s="1706" t="s">
        <v>1778</v>
      </c>
      <c r="U620" s="1223" t="s">
        <v>26</v>
      </c>
      <c r="V620" s="1225" t="s">
        <v>1779</v>
      </c>
      <c r="W620" s="1709">
        <v>0.15</v>
      </c>
      <c r="X620" s="1722">
        <v>1</v>
      </c>
      <c r="Y620" s="1725" t="s">
        <v>245</v>
      </c>
      <c r="Z620" s="1728" t="s">
        <v>246</v>
      </c>
      <c r="AA620" s="1731"/>
      <c r="AB620" s="1731"/>
      <c r="AC620" s="1734" t="s">
        <v>526</v>
      </c>
      <c r="AD620" s="1737" t="s">
        <v>1780</v>
      </c>
      <c r="AE620" s="1737" t="s">
        <v>1781</v>
      </c>
      <c r="AF620" s="888" t="s">
        <v>2794</v>
      </c>
      <c r="AG620" s="555" t="s">
        <v>49</v>
      </c>
      <c r="AH620" s="838" t="s">
        <v>1782</v>
      </c>
      <c r="AI620" s="556">
        <v>43843</v>
      </c>
      <c r="AJ620" s="556">
        <v>43861</v>
      </c>
      <c r="AK620" s="557">
        <f>+AJ620-AI620</f>
        <v>18</v>
      </c>
      <c r="AL620" s="558">
        <v>0.3</v>
      </c>
      <c r="AM620" s="559" t="s">
        <v>25</v>
      </c>
      <c r="AN620" s="693" t="s">
        <v>1781</v>
      </c>
      <c r="AO620" s="725" t="s">
        <v>1780</v>
      </c>
      <c r="AP620" s="681" t="s">
        <v>85</v>
      </c>
      <c r="AQ620" s="560" t="s">
        <v>2078</v>
      </c>
    </row>
    <row r="621" spans="1:43" ht="36.75" customHeight="1" x14ac:dyDescent="0.25">
      <c r="A621" s="1338"/>
      <c r="B621" s="1322"/>
      <c r="C621" s="1339"/>
      <c r="D621" s="1339"/>
      <c r="E621" s="1340"/>
      <c r="F621" s="1339"/>
      <c r="G621" s="1339"/>
      <c r="H621" s="1339"/>
      <c r="I621" s="1340"/>
      <c r="J621" s="1695"/>
      <c r="K621" s="1340"/>
      <c r="L621" s="1322"/>
      <c r="M621" s="1322"/>
      <c r="N621" s="1350"/>
      <c r="O621" s="1698"/>
      <c r="P621" s="1701"/>
      <c r="Q621" s="1703"/>
      <c r="R621" s="1351"/>
      <c r="S621" s="1322"/>
      <c r="T621" s="1707"/>
      <c r="U621" s="1344"/>
      <c r="V621" s="1345"/>
      <c r="W621" s="1710"/>
      <c r="X621" s="1723"/>
      <c r="Y621" s="1726"/>
      <c r="Z621" s="1729"/>
      <c r="AA621" s="1732"/>
      <c r="AB621" s="1732"/>
      <c r="AC621" s="1735"/>
      <c r="AD621" s="1738"/>
      <c r="AE621" s="1738"/>
      <c r="AF621" s="889" t="s">
        <v>2795</v>
      </c>
      <c r="AG621" s="561" t="s">
        <v>49</v>
      </c>
      <c r="AH621" s="839" t="s">
        <v>1783</v>
      </c>
      <c r="AI621" s="562">
        <v>43843</v>
      </c>
      <c r="AJ621" s="562">
        <v>43864</v>
      </c>
      <c r="AK621" s="563">
        <f t="shared" ref="AK621:AK640" si="34">+AJ621-AI621</f>
        <v>21</v>
      </c>
      <c r="AL621" s="564">
        <v>0.4</v>
      </c>
      <c r="AM621" s="352" t="s">
        <v>25</v>
      </c>
      <c r="AN621" s="694" t="s">
        <v>1781</v>
      </c>
      <c r="AO621" s="726" t="s">
        <v>1780</v>
      </c>
      <c r="AP621" s="703" t="s">
        <v>85</v>
      </c>
      <c r="AQ621" s="565" t="s">
        <v>2078</v>
      </c>
    </row>
    <row r="622" spans="1:43" ht="53.25" customHeight="1" thickBot="1" x14ac:dyDescent="0.3">
      <c r="A622" s="1689"/>
      <c r="B622" s="1193"/>
      <c r="C622" s="1691"/>
      <c r="D622" s="1691"/>
      <c r="E622" s="1693"/>
      <c r="F622" s="1691"/>
      <c r="G622" s="1691"/>
      <c r="H622" s="1691"/>
      <c r="I622" s="1693"/>
      <c r="J622" s="1696"/>
      <c r="K622" s="1693"/>
      <c r="L622" s="1193"/>
      <c r="M622" s="1193"/>
      <c r="N622" s="1197"/>
      <c r="O622" s="1699"/>
      <c r="P622" s="1702"/>
      <c r="Q622" s="1195"/>
      <c r="R622" s="1705"/>
      <c r="S622" s="1193"/>
      <c r="T622" s="1708"/>
      <c r="U622" s="1224"/>
      <c r="V622" s="1226"/>
      <c r="W622" s="1711"/>
      <c r="X622" s="1724"/>
      <c r="Y622" s="1727"/>
      <c r="Z622" s="1730"/>
      <c r="AA622" s="1733"/>
      <c r="AB622" s="1733"/>
      <c r="AC622" s="1736"/>
      <c r="AD622" s="1739"/>
      <c r="AE622" s="1739"/>
      <c r="AF622" s="669" t="s">
        <v>2796</v>
      </c>
      <c r="AG622" s="566" t="s">
        <v>49</v>
      </c>
      <c r="AH622" s="590" t="s">
        <v>1784</v>
      </c>
      <c r="AI622" s="567">
        <v>43850</v>
      </c>
      <c r="AJ622" s="567">
        <v>43868</v>
      </c>
      <c r="AK622" s="568">
        <f t="shared" si="34"/>
        <v>18</v>
      </c>
      <c r="AL622" s="569">
        <v>0.3</v>
      </c>
      <c r="AM622" s="570" t="s">
        <v>25</v>
      </c>
      <c r="AN622" s="795" t="s">
        <v>1781</v>
      </c>
      <c r="AO622" s="794" t="s">
        <v>1780</v>
      </c>
      <c r="AP622" s="571" t="s">
        <v>85</v>
      </c>
      <c r="AQ622" s="572" t="s">
        <v>2078</v>
      </c>
    </row>
    <row r="623" spans="1:43" ht="42.75" customHeight="1" thickTop="1" x14ac:dyDescent="0.25">
      <c r="A623" s="1688" t="s">
        <v>1765</v>
      </c>
      <c r="B623" s="1690"/>
      <c r="C623" s="1690" t="s">
        <v>1766</v>
      </c>
      <c r="D623" s="1690" t="s">
        <v>1767</v>
      </c>
      <c r="E623" s="1692" t="s">
        <v>1768</v>
      </c>
      <c r="F623" s="1690" t="s">
        <v>1769</v>
      </c>
      <c r="G623" s="1690" t="s">
        <v>1766</v>
      </c>
      <c r="H623" s="1690" t="s">
        <v>1770</v>
      </c>
      <c r="I623" s="1692" t="s">
        <v>1771</v>
      </c>
      <c r="J623" s="1690" t="s">
        <v>1772</v>
      </c>
      <c r="K623" s="1692" t="s">
        <v>1773</v>
      </c>
      <c r="L623" s="1192">
        <v>100</v>
      </c>
      <c r="M623" s="1192" t="s">
        <v>30</v>
      </c>
      <c r="N623" s="1196" t="s">
        <v>1774</v>
      </c>
      <c r="O623" s="1192" t="s">
        <v>1775</v>
      </c>
      <c r="P623" s="1740" t="s">
        <v>1776</v>
      </c>
      <c r="Q623" s="1194" t="s">
        <v>1777</v>
      </c>
      <c r="R623" s="1196">
        <v>100</v>
      </c>
      <c r="S623" s="1196" t="s">
        <v>30</v>
      </c>
      <c r="T623" s="1750" t="s">
        <v>1785</v>
      </c>
      <c r="U623" s="1752" t="s">
        <v>26</v>
      </c>
      <c r="V623" s="1237" t="s">
        <v>1786</v>
      </c>
      <c r="W623" s="1716">
        <v>0.05</v>
      </c>
      <c r="X623" s="1718">
        <v>12</v>
      </c>
      <c r="Y623" s="1720" t="s">
        <v>245</v>
      </c>
      <c r="Z623" s="1718" t="s">
        <v>246</v>
      </c>
      <c r="AA623" s="1742"/>
      <c r="AB623" s="1742"/>
      <c r="AC623" s="1744" t="s">
        <v>526</v>
      </c>
      <c r="AD623" s="1746" t="s">
        <v>1780</v>
      </c>
      <c r="AE623" s="1746" t="s">
        <v>1781</v>
      </c>
      <c r="AF623" s="888" t="s">
        <v>2797</v>
      </c>
      <c r="AG623" s="573" t="s">
        <v>49</v>
      </c>
      <c r="AH623" s="838" t="s">
        <v>1787</v>
      </c>
      <c r="AI623" s="556">
        <v>43850</v>
      </c>
      <c r="AJ623" s="556">
        <v>44166</v>
      </c>
      <c r="AK623" s="557">
        <f t="shared" si="34"/>
        <v>316</v>
      </c>
      <c r="AL623" s="558">
        <v>0.5</v>
      </c>
      <c r="AM623" s="559" t="s">
        <v>25</v>
      </c>
      <c r="AN623" s="693" t="s">
        <v>1781</v>
      </c>
      <c r="AO623" s="725" t="s">
        <v>1780</v>
      </c>
      <c r="AP623" s="681" t="s">
        <v>85</v>
      </c>
      <c r="AQ623" s="560" t="s">
        <v>2079</v>
      </c>
    </row>
    <row r="624" spans="1:43" ht="66.75" customHeight="1" thickBot="1" x14ac:dyDescent="0.3">
      <c r="A624" s="1689"/>
      <c r="B624" s="1691"/>
      <c r="C624" s="1691"/>
      <c r="D624" s="1691"/>
      <c r="E624" s="1693"/>
      <c r="F624" s="1691"/>
      <c r="G624" s="1691"/>
      <c r="H624" s="1691"/>
      <c r="I624" s="1693"/>
      <c r="J624" s="1691"/>
      <c r="K624" s="1693"/>
      <c r="L624" s="1193"/>
      <c r="M624" s="1193"/>
      <c r="N624" s="1197"/>
      <c r="O624" s="1193"/>
      <c r="P624" s="1741"/>
      <c r="Q624" s="1195"/>
      <c r="R624" s="1197"/>
      <c r="S624" s="1197"/>
      <c r="T624" s="1751"/>
      <c r="U624" s="1753"/>
      <c r="V624" s="1238"/>
      <c r="W624" s="1717"/>
      <c r="X624" s="1719"/>
      <c r="Y624" s="1721"/>
      <c r="Z624" s="1719"/>
      <c r="AA624" s="1743"/>
      <c r="AB624" s="1743"/>
      <c r="AC624" s="1745"/>
      <c r="AD624" s="1747"/>
      <c r="AE624" s="1747"/>
      <c r="AF624" s="669" t="s">
        <v>2798</v>
      </c>
      <c r="AG624" s="574" t="s">
        <v>49</v>
      </c>
      <c r="AH624" s="840" t="s">
        <v>2080</v>
      </c>
      <c r="AI624" s="575">
        <v>43857</v>
      </c>
      <c r="AJ624" s="575">
        <v>44166</v>
      </c>
      <c r="AK624" s="576">
        <f t="shared" si="34"/>
        <v>309</v>
      </c>
      <c r="AL624" s="577">
        <v>0.5</v>
      </c>
      <c r="AM624" s="578" t="s">
        <v>25</v>
      </c>
      <c r="AN624" s="695" t="s">
        <v>1781</v>
      </c>
      <c r="AO624" s="727" t="s">
        <v>1780</v>
      </c>
      <c r="AP624" s="682" t="s">
        <v>85</v>
      </c>
      <c r="AQ624" s="579" t="s">
        <v>2079</v>
      </c>
    </row>
    <row r="625" spans="1:43" ht="59.25" customHeight="1" thickTop="1" x14ac:dyDescent="0.25">
      <c r="A625" s="1688" t="s">
        <v>1765</v>
      </c>
      <c r="B625" s="1690"/>
      <c r="C625" s="1690" t="s">
        <v>1766</v>
      </c>
      <c r="D625" s="1690" t="s">
        <v>1767</v>
      </c>
      <c r="E625" s="1692" t="s">
        <v>1768</v>
      </c>
      <c r="F625" s="1690" t="s">
        <v>1769</v>
      </c>
      <c r="G625" s="1690" t="s">
        <v>1766</v>
      </c>
      <c r="H625" s="1690" t="s">
        <v>1770</v>
      </c>
      <c r="I625" s="1692" t="s">
        <v>1771</v>
      </c>
      <c r="J625" s="1690" t="s">
        <v>1772</v>
      </c>
      <c r="K625" s="1692" t="s">
        <v>1773</v>
      </c>
      <c r="L625" s="1192">
        <v>100</v>
      </c>
      <c r="M625" s="1192" t="s">
        <v>30</v>
      </c>
      <c r="N625" s="1690" t="s">
        <v>1774</v>
      </c>
      <c r="O625" s="1192" t="s">
        <v>1775</v>
      </c>
      <c r="P625" s="1748" t="s">
        <v>1776</v>
      </c>
      <c r="Q625" s="1194" t="s">
        <v>1777</v>
      </c>
      <c r="R625" s="1192">
        <v>100</v>
      </c>
      <c r="S625" s="1690" t="s">
        <v>30</v>
      </c>
      <c r="T625" s="1757" t="s">
        <v>1788</v>
      </c>
      <c r="U625" s="1759" t="s">
        <v>26</v>
      </c>
      <c r="V625" s="1692" t="s">
        <v>2081</v>
      </c>
      <c r="W625" s="1716">
        <v>0.05</v>
      </c>
      <c r="X625" s="1718">
        <v>12</v>
      </c>
      <c r="Y625" s="1720" t="s">
        <v>245</v>
      </c>
      <c r="Z625" s="1718" t="s">
        <v>246</v>
      </c>
      <c r="AA625" s="1742"/>
      <c r="AB625" s="1742"/>
      <c r="AC625" s="1744" t="s">
        <v>526</v>
      </c>
      <c r="AD625" s="1746" t="s">
        <v>1780</v>
      </c>
      <c r="AE625" s="1746" t="s">
        <v>1781</v>
      </c>
      <c r="AF625" s="888" t="s">
        <v>2799</v>
      </c>
      <c r="AG625" s="573" t="s">
        <v>49</v>
      </c>
      <c r="AH625" s="838" t="s">
        <v>1789</v>
      </c>
      <c r="AI625" s="556">
        <v>43850</v>
      </c>
      <c r="AJ625" s="556">
        <v>44166</v>
      </c>
      <c r="AK625" s="557">
        <f t="shared" si="34"/>
        <v>316</v>
      </c>
      <c r="AL625" s="558">
        <v>0.5</v>
      </c>
      <c r="AM625" s="559" t="s">
        <v>25</v>
      </c>
      <c r="AN625" s="693" t="s">
        <v>1781</v>
      </c>
      <c r="AO625" s="725" t="s">
        <v>1780</v>
      </c>
      <c r="AP625" s="681" t="s">
        <v>85</v>
      </c>
      <c r="AQ625" s="560" t="s">
        <v>2078</v>
      </c>
    </row>
    <row r="626" spans="1:43" ht="69" customHeight="1" thickBot="1" x14ac:dyDescent="0.3">
      <c r="A626" s="1689"/>
      <c r="B626" s="1691"/>
      <c r="C626" s="1691"/>
      <c r="D626" s="1691"/>
      <c r="E626" s="1693"/>
      <c r="F626" s="1691"/>
      <c r="G626" s="1691"/>
      <c r="H626" s="1691"/>
      <c r="I626" s="1693"/>
      <c r="J626" s="1691"/>
      <c r="K626" s="1693"/>
      <c r="L626" s="1193"/>
      <c r="M626" s="1193"/>
      <c r="N626" s="1691"/>
      <c r="O626" s="1193"/>
      <c r="P626" s="1749"/>
      <c r="Q626" s="1195"/>
      <c r="R626" s="1193"/>
      <c r="S626" s="1691"/>
      <c r="T626" s="1758"/>
      <c r="U626" s="1760"/>
      <c r="V626" s="1693"/>
      <c r="W626" s="1717"/>
      <c r="X626" s="1719"/>
      <c r="Y626" s="1721"/>
      <c r="Z626" s="1719"/>
      <c r="AA626" s="1743"/>
      <c r="AB626" s="1743"/>
      <c r="AC626" s="1745"/>
      <c r="AD626" s="1747"/>
      <c r="AE626" s="1747"/>
      <c r="AF626" s="669" t="s">
        <v>2800</v>
      </c>
      <c r="AG626" s="574" t="s">
        <v>49</v>
      </c>
      <c r="AH626" s="840" t="s">
        <v>2082</v>
      </c>
      <c r="AI626" s="575">
        <v>43857</v>
      </c>
      <c r="AJ626" s="575">
        <v>44166</v>
      </c>
      <c r="AK626" s="576">
        <f t="shared" si="34"/>
        <v>309</v>
      </c>
      <c r="AL626" s="577">
        <v>0.5</v>
      </c>
      <c r="AM626" s="578" t="s">
        <v>25</v>
      </c>
      <c r="AN626" s="695" t="s">
        <v>1781</v>
      </c>
      <c r="AO626" s="727" t="s">
        <v>1780</v>
      </c>
      <c r="AP626" s="682" t="s">
        <v>85</v>
      </c>
      <c r="AQ626" s="579" t="s">
        <v>2078</v>
      </c>
    </row>
    <row r="627" spans="1:43" ht="36" customHeight="1" thickTop="1" x14ac:dyDescent="0.25">
      <c r="A627" s="1099" t="s">
        <v>1765</v>
      </c>
      <c r="B627" s="1075"/>
      <c r="C627" s="1075" t="s">
        <v>1766</v>
      </c>
      <c r="D627" s="1075" t="s">
        <v>1767</v>
      </c>
      <c r="E627" s="1136" t="s">
        <v>1768</v>
      </c>
      <c r="F627" s="1075" t="s">
        <v>1769</v>
      </c>
      <c r="G627" s="1075" t="s">
        <v>1766</v>
      </c>
      <c r="H627" s="1075" t="s">
        <v>1770</v>
      </c>
      <c r="I627" s="1136" t="s">
        <v>1771</v>
      </c>
      <c r="J627" s="1075" t="s">
        <v>1772</v>
      </c>
      <c r="K627" s="1136" t="s">
        <v>1773</v>
      </c>
      <c r="L627" s="1075">
        <v>100</v>
      </c>
      <c r="M627" s="1075" t="s">
        <v>30</v>
      </c>
      <c r="N627" s="1075" t="s">
        <v>1774</v>
      </c>
      <c r="O627" s="1075" t="s">
        <v>1775</v>
      </c>
      <c r="P627" s="1368" t="s">
        <v>1790</v>
      </c>
      <c r="Q627" s="1136" t="s">
        <v>1777</v>
      </c>
      <c r="R627" s="1075">
        <v>100</v>
      </c>
      <c r="S627" s="1075" t="s">
        <v>30</v>
      </c>
      <c r="T627" s="1535" t="s">
        <v>1791</v>
      </c>
      <c r="U627" s="1390" t="s">
        <v>26</v>
      </c>
      <c r="V627" s="1136" t="s">
        <v>2083</v>
      </c>
      <c r="W627" s="1767">
        <v>0.05</v>
      </c>
      <c r="X627" s="1508">
        <v>1</v>
      </c>
      <c r="Y627" s="1508" t="s">
        <v>245</v>
      </c>
      <c r="Z627" s="1770" t="s">
        <v>246</v>
      </c>
      <c r="AA627" s="1181"/>
      <c r="AB627" s="1181"/>
      <c r="AC627" s="1754" t="s">
        <v>526</v>
      </c>
      <c r="AD627" s="1102" t="s">
        <v>1780</v>
      </c>
      <c r="AE627" s="1102" t="s">
        <v>1781</v>
      </c>
      <c r="AF627" s="888" t="s">
        <v>2801</v>
      </c>
      <c r="AG627" s="580" t="s">
        <v>49</v>
      </c>
      <c r="AH627" s="725" t="s">
        <v>2084</v>
      </c>
      <c r="AI627" s="494">
        <v>43864</v>
      </c>
      <c r="AJ627" s="494">
        <v>43921</v>
      </c>
      <c r="AK627" s="422">
        <f t="shared" si="34"/>
        <v>57</v>
      </c>
      <c r="AL627" s="581">
        <v>0.3</v>
      </c>
      <c r="AM627" s="693" t="s">
        <v>25</v>
      </c>
      <c r="AN627" s="693" t="s">
        <v>1781</v>
      </c>
      <c r="AO627" s="725" t="s">
        <v>1780</v>
      </c>
      <c r="AP627" s="681" t="s">
        <v>85</v>
      </c>
      <c r="AQ627" s="560" t="s">
        <v>2079</v>
      </c>
    </row>
    <row r="628" spans="1:43" ht="33" customHeight="1" x14ac:dyDescent="0.25">
      <c r="A628" s="1100"/>
      <c r="B628" s="1076"/>
      <c r="C628" s="1076"/>
      <c r="D628" s="1076"/>
      <c r="E628" s="1137"/>
      <c r="F628" s="1076"/>
      <c r="G628" s="1076"/>
      <c r="H628" s="1076"/>
      <c r="I628" s="1137"/>
      <c r="J628" s="1076"/>
      <c r="K628" s="1137"/>
      <c r="L628" s="1076"/>
      <c r="M628" s="1076"/>
      <c r="N628" s="1076"/>
      <c r="O628" s="1076"/>
      <c r="P628" s="1369"/>
      <c r="Q628" s="1137"/>
      <c r="R628" s="1076"/>
      <c r="S628" s="1076"/>
      <c r="T628" s="1536"/>
      <c r="U628" s="1391"/>
      <c r="V628" s="1137"/>
      <c r="W628" s="1768"/>
      <c r="X628" s="1509"/>
      <c r="Y628" s="1509"/>
      <c r="Z628" s="1771"/>
      <c r="AA628" s="1182"/>
      <c r="AB628" s="1182"/>
      <c r="AC628" s="1755"/>
      <c r="AD628" s="1103"/>
      <c r="AE628" s="1103"/>
      <c r="AF628" s="889" t="s">
        <v>2802</v>
      </c>
      <c r="AG628" s="582" t="s">
        <v>49</v>
      </c>
      <c r="AH628" s="726" t="s">
        <v>1792</v>
      </c>
      <c r="AI628" s="583">
        <v>43922</v>
      </c>
      <c r="AJ628" s="583">
        <v>44013</v>
      </c>
      <c r="AK628" s="498">
        <f t="shared" si="34"/>
        <v>91</v>
      </c>
      <c r="AL628" s="584">
        <v>0.4</v>
      </c>
      <c r="AM628" s="694" t="s">
        <v>25</v>
      </c>
      <c r="AN628" s="694" t="s">
        <v>1781</v>
      </c>
      <c r="AO628" s="726" t="s">
        <v>1780</v>
      </c>
      <c r="AP628" s="703" t="s">
        <v>85</v>
      </c>
      <c r="AQ628" s="565" t="s">
        <v>2079</v>
      </c>
    </row>
    <row r="629" spans="1:43" ht="39" customHeight="1" thickBot="1" x14ac:dyDescent="0.3">
      <c r="A629" s="1101"/>
      <c r="B629" s="1077"/>
      <c r="C629" s="1077"/>
      <c r="D629" s="1077"/>
      <c r="E629" s="1142"/>
      <c r="F629" s="1077"/>
      <c r="G629" s="1077"/>
      <c r="H629" s="1077"/>
      <c r="I629" s="1142"/>
      <c r="J629" s="1077"/>
      <c r="K629" s="1142"/>
      <c r="L629" s="1077"/>
      <c r="M629" s="1077"/>
      <c r="N629" s="1077"/>
      <c r="O629" s="1077"/>
      <c r="P629" s="1370"/>
      <c r="Q629" s="1142"/>
      <c r="R629" s="1077"/>
      <c r="S629" s="1077"/>
      <c r="T629" s="1537"/>
      <c r="U629" s="1392"/>
      <c r="V629" s="1142"/>
      <c r="W629" s="1769"/>
      <c r="X629" s="1510"/>
      <c r="Y629" s="1510"/>
      <c r="Z629" s="1772"/>
      <c r="AA629" s="1183"/>
      <c r="AB629" s="1183"/>
      <c r="AC629" s="1756"/>
      <c r="AD629" s="1104"/>
      <c r="AE629" s="1104"/>
      <c r="AF629" s="669" t="s">
        <v>2803</v>
      </c>
      <c r="AG629" s="585" t="s">
        <v>49</v>
      </c>
      <c r="AH629" s="727" t="s">
        <v>2085</v>
      </c>
      <c r="AI629" s="495">
        <v>44046</v>
      </c>
      <c r="AJ629" s="495">
        <v>44165</v>
      </c>
      <c r="AK629" s="427">
        <f t="shared" si="34"/>
        <v>119</v>
      </c>
      <c r="AL629" s="586">
        <v>0.3</v>
      </c>
      <c r="AM629" s="695" t="s">
        <v>25</v>
      </c>
      <c r="AN629" s="695" t="s">
        <v>1781</v>
      </c>
      <c r="AO629" s="727" t="s">
        <v>1780</v>
      </c>
      <c r="AP629" s="682" t="s">
        <v>85</v>
      </c>
      <c r="AQ629" s="579" t="s">
        <v>2079</v>
      </c>
    </row>
    <row r="630" spans="1:43" ht="57" customHeight="1" thickTop="1" x14ac:dyDescent="0.25">
      <c r="A630" s="1152" t="s">
        <v>1765</v>
      </c>
      <c r="B630" s="1143"/>
      <c r="C630" s="1143" t="s">
        <v>1766</v>
      </c>
      <c r="D630" s="1143" t="s">
        <v>1767</v>
      </c>
      <c r="E630" s="1276" t="s">
        <v>1768</v>
      </c>
      <c r="F630" s="1143" t="s">
        <v>1769</v>
      </c>
      <c r="G630" s="1143" t="s">
        <v>1766</v>
      </c>
      <c r="H630" s="1143" t="s">
        <v>1770</v>
      </c>
      <c r="I630" s="1276" t="s">
        <v>1771</v>
      </c>
      <c r="J630" s="1143" t="s">
        <v>1772</v>
      </c>
      <c r="K630" s="1276" t="s">
        <v>1773</v>
      </c>
      <c r="L630" s="1075">
        <v>100</v>
      </c>
      <c r="M630" s="1075" t="s">
        <v>30</v>
      </c>
      <c r="N630" s="1143" t="s">
        <v>1774</v>
      </c>
      <c r="O630" s="1075" t="s">
        <v>1775</v>
      </c>
      <c r="P630" s="1763" t="s">
        <v>1790</v>
      </c>
      <c r="Q630" s="1136" t="s">
        <v>1777</v>
      </c>
      <c r="R630" s="1075">
        <v>100</v>
      </c>
      <c r="S630" s="1143" t="s">
        <v>30</v>
      </c>
      <c r="T630" s="1765" t="s">
        <v>1793</v>
      </c>
      <c r="U630" s="1292" t="s">
        <v>26</v>
      </c>
      <c r="V630" s="1276" t="s">
        <v>2086</v>
      </c>
      <c r="W630" s="1773">
        <v>0.05</v>
      </c>
      <c r="X630" s="1775">
        <v>12</v>
      </c>
      <c r="Y630" s="1777" t="s">
        <v>245</v>
      </c>
      <c r="Z630" s="1775" t="s">
        <v>246</v>
      </c>
      <c r="AA630" s="1273"/>
      <c r="AB630" s="1273"/>
      <c r="AC630" s="1779" t="s">
        <v>526</v>
      </c>
      <c r="AD630" s="1761" t="s">
        <v>1780</v>
      </c>
      <c r="AE630" s="1761" t="s">
        <v>1781</v>
      </c>
      <c r="AF630" s="888" t="s">
        <v>2804</v>
      </c>
      <c r="AG630" s="573" t="s">
        <v>49</v>
      </c>
      <c r="AH630" s="838" t="s">
        <v>1789</v>
      </c>
      <c r="AI630" s="556">
        <v>43850</v>
      </c>
      <c r="AJ630" s="556">
        <v>44166</v>
      </c>
      <c r="AK630" s="557">
        <f t="shared" si="34"/>
        <v>316</v>
      </c>
      <c r="AL630" s="558">
        <v>0.5</v>
      </c>
      <c r="AM630" s="559" t="s">
        <v>25</v>
      </c>
      <c r="AN630" s="693" t="s">
        <v>1781</v>
      </c>
      <c r="AO630" s="725" t="s">
        <v>1780</v>
      </c>
      <c r="AP630" s="681" t="s">
        <v>85</v>
      </c>
      <c r="AQ630" s="560" t="s">
        <v>2078</v>
      </c>
    </row>
    <row r="631" spans="1:43" ht="49.5" customHeight="1" thickBot="1" x14ac:dyDescent="0.3">
      <c r="A631" s="1154"/>
      <c r="B631" s="1145"/>
      <c r="C631" s="1145"/>
      <c r="D631" s="1145"/>
      <c r="E631" s="1278"/>
      <c r="F631" s="1145"/>
      <c r="G631" s="1145"/>
      <c r="H631" s="1145"/>
      <c r="I631" s="1278"/>
      <c r="J631" s="1145"/>
      <c r="K631" s="1278"/>
      <c r="L631" s="1077"/>
      <c r="M631" s="1077"/>
      <c r="N631" s="1145"/>
      <c r="O631" s="1077"/>
      <c r="P631" s="1764"/>
      <c r="Q631" s="1142"/>
      <c r="R631" s="1077"/>
      <c r="S631" s="1145"/>
      <c r="T631" s="1766"/>
      <c r="U631" s="1294"/>
      <c r="V631" s="1278"/>
      <c r="W631" s="1774"/>
      <c r="X631" s="1776"/>
      <c r="Y631" s="1778"/>
      <c r="Z631" s="1776"/>
      <c r="AA631" s="1275"/>
      <c r="AB631" s="1275"/>
      <c r="AC631" s="1780"/>
      <c r="AD631" s="1762"/>
      <c r="AE631" s="1762"/>
      <c r="AF631" s="669" t="s">
        <v>2805</v>
      </c>
      <c r="AG631" s="574" t="s">
        <v>49</v>
      </c>
      <c r="AH631" s="840" t="s">
        <v>2082</v>
      </c>
      <c r="AI631" s="575">
        <v>43857</v>
      </c>
      <c r="AJ631" s="575">
        <v>44166</v>
      </c>
      <c r="AK631" s="576">
        <f t="shared" si="34"/>
        <v>309</v>
      </c>
      <c r="AL631" s="577">
        <v>0.5</v>
      </c>
      <c r="AM631" s="578" t="s">
        <v>25</v>
      </c>
      <c r="AN631" s="695" t="s">
        <v>1781</v>
      </c>
      <c r="AO631" s="727" t="s">
        <v>1780</v>
      </c>
      <c r="AP631" s="682" t="s">
        <v>85</v>
      </c>
      <c r="AQ631" s="579" t="s">
        <v>2078</v>
      </c>
    </row>
    <row r="632" spans="1:43" ht="51.75" customHeight="1" thickTop="1" x14ac:dyDescent="0.25">
      <c r="A632" s="1152" t="s">
        <v>1765</v>
      </c>
      <c r="B632" s="1143"/>
      <c r="C632" s="1143" t="s">
        <v>1766</v>
      </c>
      <c r="D632" s="1143" t="s">
        <v>1767</v>
      </c>
      <c r="E632" s="1276" t="s">
        <v>1768</v>
      </c>
      <c r="F632" s="1143" t="s">
        <v>1769</v>
      </c>
      <c r="G632" s="1143" t="s">
        <v>1766</v>
      </c>
      <c r="H632" s="1143" t="s">
        <v>1770</v>
      </c>
      <c r="I632" s="1276" t="s">
        <v>1771</v>
      </c>
      <c r="J632" s="1143" t="s">
        <v>1772</v>
      </c>
      <c r="K632" s="1276" t="s">
        <v>1773</v>
      </c>
      <c r="L632" s="1075">
        <v>100</v>
      </c>
      <c r="M632" s="1075" t="s">
        <v>30</v>
      </c>
      <c r="N632" s="1143" t="s">
        <v>1774</v>
      </c>
      <c r="O632" s="1143" t="s">
        <v>1775</v>
      </c>
      <c r="P632" s="1763" t="s">
        <v>1790</v>
      </c>
      <c r="Q632" s="1276" t="s">
        <v>1777</v>
      </c>
      <c r="R632" s="1075">
        <v>100</v>
      </c>
      <c r="S632" s="1143" t="s">
        <v>30</v>
      </c>
      <c r="T632" s="1765" t="s">
        <v>1794</v>
      </c>
      <c r="U632" s="1292" t="s">
        <v>26</v>
      </c>
      <c r="V632" s="1276" t="s">
        <v>2118</v>
      </c>
      <c r="W632" s="1781">
        <v>0.2</v>
      </c>
      <c r="X632" s="1508">
        <v>100</v>
      </c>
      <c r="Y632" s="1777" t="s">
        <v>505</v>
      </c>
      <c r="Z632" s="1783" t="s">
        <v>443</v>
      </c>
      <c r="AA632" s="1273"/>
      <c r="AB632" s="1273"/>
      <c r="AC632" s="1779" t="s">
        <v>526</v>
      </c>
      <c r="AD632" s="1785" t="s">
        <v>1780</v>
      </c>
      <c r="AE632" s="1785" t="s">
        <v>1781</v>
      </c>
      <c r="AF632" s="888" t="s">
        <v>2806</v>
      </c>
      <c r="AG632" s="573" t="s">
        <v>49</v>
      </c>
      <c r="AH632" s="725" t="s">
        <v>2119</v>
      </c>
      <c r="AI632" s="494">
        <v>44166</v>
      </c>
      <c r="AJ632" s="494">
        <v>44196</v>
      </c>
      <c r="AK632" s="557">
        <f t="shared" si="34"/>
        <v>30</v>
      </c>
      <c r="AL632" s="558">
        <v>0.5</v>
      </c>
      <c r="AM632" s="559" t="s">
        <v>25</v>
      </c>
      <c r="AN632" s="693" t="s">
        <v>1781</v>
      </c>
      <c r="AO632" s="725" t="s">
        <v>1780</v>
      </c>
      <c r="AP632" s="681" t="s">
        <v>85</v>
      </c>
      <c r="AQ632" s="560" t="s">
        <v>2079</v>
      </c>
    </row>
    <row r="633" spans="1:43" ht="55.5" customHeight="1" thickBot="1" x14ac:dyDescent="0.3">
      <c r="A633" s="1154"/>
      <c r="B633" s="1145"/>
      <c r="C633" s="1145"/>
      <c r="D633" s="1145"/>
      <c r="E633" s="1278"/>
      <c r="F633" s="1145"/>
      <c r="G633" s="1145"/>
      <c r="H633" s="1145"/>
      <c r="I633" s="1278"/>
      <c r="J633" s="1145"/>
      <c r="K633" s="1278"/>
      <c r="L633" s="1077"/>
      <c r="M633" s="1077"/>
      <c r="N633" s="1145"/>
      <c r="O633" s="1145"/>
      <c r="P633" s="1764"/>
      <c r="Q633" s="1278"/>
      <c r="R633" s="1077"/>
      <c r="S633" s="1145"/>
      <c r="T633" s="1766"/>
      <c r="U633" s="1294"/>
      <c r="V633" s="1278"/>
      <c r="W633" s="1782"/>
      <c r="X633" s="1510"/>
      <c r="Y633" s="1778"/>
      <c r="Z633" s="1784"/>
      <c r="AA633" s="1275"/>
      <c r="AB633" s="1275"/>
      <c r="AC633" s="1780"/>
      <c r="AD633" s="1786"/>
      <c r="AE633" s="1786"/>
      <c r="AF633" s="669" t="s">
        <v>2807</v>
      </c>
      <c r="AG633" s="574" t="s">
        <v>49</v>
      </c>
      <c r="AH633" s="840" t="s">
        <v>1795</v>
      </c>
      <c r="AI633" s="575">
        <v>43899</v>
      </c>
      <c r="AJ633" s="575">
        <v>44196</v>
      </c>
      <c r="AK633" s="576">
        <f t="shared" si="34"/>
        <v>297</v>
      </c>
      <c r="AL633" s="577">
        <v>0.5</v>
      </c>
      <c r="AM633" s="578" t="s">
        <v>25</v>
      </c>
      <c r="AN633" s="695" t="s">
        <v>1781</v>
      </c>
      <c r="AO633" s="727" t="s">
        <v>1780</v>
      </c>
      <c r="AP633" s="682" t="s">
        <v>85</v>
      </c>
      <c r="AQ633" s="579" t="s">
        <v>2079</v>
      </c>
    </row>
    <row r="634" spans="1:43" ht="47.25" customHeight="1" thickTop="1" x14ac:dyDescent="0.25">
      <c r="A634" s="1152" t="s">
        <v>1765</v>
      </c>
      <c r="B634" s="1143"/>
      <c r="C634" s="1143" t="s">
        <v>1766</v>
      </c>
      <c r="D634" s="1143" t="s">
        <v>1767</v>
      </c>
      <c r="E634" s="1276" t="s">
        <v>1768</v>
      </c>
      <c r="F634" s="1143" t="s">
        <v>1769</v>
      </c>
      <c r="G634" s="1143" t="s">
        <v>1766</v>
      </c>
      <c r="H634" s="1143" t="s">
        <v>1770</v>
      </c>
      <c r="I634" s="1276" t="s">
        <v>1771</v>
      </c>
      <c r="J634" s="1143" t="s">
        <v>1772</v>
      </c>
      <c r="K634" s="1276" t="s">
        <v>1773</v>
      </c>
      <c r="L634" s="1075">
        <v>100</v>
      </c>
      <c r="M634" s="1075" t="s">
        <v>30</v>
      </c>
      <c r="N634" s="1143" t="s">
        <v>1774</v>
      </c>
      <c r="O634" s="1143" t="s">
        <v>1775</v>
      </c>
      <c r="P634" s="1763" t="s">
        <v>1796</v>
      </c>
      <c r="Q634" s="1276" t="s">
        <v>1797</v>
      </c>
      <c r="R634" s="1075">
        <v>100</v>
      </c>
      <c r="S634" s="1143" t="s">
        <v>30</v>
      </c>
      <c r="T634" s="1765" t="s">
        <v>1798</v>
      </c>
      <c r="U634" s="1292" t="s">
        <v>26</v>
      </c>
      <c r="V634" s="1276" t="s">
        <v>1799</v>
      </c>
      <c r="W634" s="1773">
        <v>0.05</v>
      </c>
      <c r="X634" s="1775">
        <v>12</v>
      </c>
      <c r="Y634" s="1777" t="s">
        <v>245</v>
      </c>
      <c r="Z634" s="1775" t="s">
        <v>246</v>
      </c>
      <c r="AA634" s="1273"/>
      <c r="AB634" s="1273"/>
      <c r="AC634" s="1779" t="s">
        <v>526</v>
      </c>
      <c r="AD634" s="1761" t="s">
        <v>1780</v>
      </c>
      <c r="AE634" s="1761" t="s">
        <v>1781</v>
      </c>
      <c r="AF634" s="888" t="s">
        <v>2808</v>
      </c>
      <c r="AG634" s="573" t="s">
        <v>49</v>
      </c>
      <c r="AH634" s="838" t="s">
        <v>2087</v>
      </c>
      <c r="AI634" s="556">
        <v>43850</v>
      </c>
      <c r="AJ634" s="556">
        <v>44166</v>
      </c>
      <c r="AK634" s="557">
        <f t="shared" si="34"/>
        <v>316</v>
      </c>
      <c r="AL634" s="558">
        <v>0.5</v>
      </c>
      <c r="AM634" s="559" t="s">
        <v>25</v>
      </c>
      <c r="AN634" s="693" t="s">
        <v>1781</v>
      </c>
      <c r="AO634" s="725" t="s">
        <v>1780</v>
      </c>
      <c r="AP634" s="681" t="s">
        <v>85</v>
      </c>
      <c r="AQ634" s="560" t="s">
        <v>2078</v>
      </c>
    </row>
    <row r="635" spans="1:43" ht="63" customHeight="1" thickBot="1" x14ac:dyDescent="0.3">
      <c r="A635" s="1154"/>
      <c r="B635" s="1145"/>
      <c r="C635" s="1145"/>
      <c r="D635" s="1145"/>
      <c r="E635" s="1278"/>
      <c r="F635" s="1145"/>
      <c r="G635" s="1145"/>
      <c r="H635" s="1145"/>
      <c r="I635" s="1278"/>
      <c r="J635" s="1145"/>
      <c r="K635" s="1278"/>
      <c r="L635" s="1077"/>
      <c r="M635" s="1077"/>
      <c r="N635" s="1145"/>
      <c r="O635" s="1145"/>
      <c r="P635" s="1764"/>
      <c r="Q635" s="1278"/>
      <c r="R635" s="1077"/>
      <c r="S635" s="1145"/>
      <c r="T635" s="1766"/>
      <c r="U635" s="1294"/>
      <c r="V635" s="1278"/>
      <c r="W635" s="1774"/>
      <c r="X635" s="1776"/>
      <c r="Y635" s="1778"/>
      <c r="Z635" s="1776"/>
      <c r="AA635" s="1275"/>
      <c r="AB635" s="1275"/>
      <c r="AC635" s="1780"/>
      <c r="AD635" s="1762"/>
      <c r="AE635" s="1762"/>
      <c r="AF635" s="669" t="s">
        <v>2809</v>
      </c>
      <c r="AG635" s="574" t="s">
        <v>49</v>
      </c>
      <c r="AH635" s="591" t="s">
        <v>2088</v>
      </c>
      <c r="AI635" s="575">
        <v>43857</v>
      </c>
      <c r="AJ635" s="575">
        <v>44166</v>
      </c>
      <c r="AK635" s="576">
        <f t="shared" si="34"/>
        <v>309</v>
      </c>
      <c r="AL635" s="577">
        <v>0.5</v>
      </c>
      <c r="AM635" s="578" t="s">
        <v>25</v>
      </c>
      <c r="AN635" s="695" t="s">
        <v>1781</v>
      </c>
      <c r="AO635" s="727" t="s">
        <v>1780</v>
      </c>
      <c r="AP635" s="682" t="s">
        <v>85</v>
      </c>
      <c r="AQ635" s="579" t="s">
        <v>2078</v>
      </c>
    </row>
    <row r="636" spans="1:43" ht="53.25" customHeight="1" thickTop="1" x14ac:dyDescent="0.25">
      <c r="A636" s="1152" t="s">
        <v>1765</v>
      </c>
      <c r="B636" s="1143"/>
      <c r="C636" s="1143" t="s">
        <v>1766</v>
      </c>
      <c r="D636" s="1143" t="s">
        <v>1767</v>
      </c>
      <c r="E636" s="1276" t="s">
        <v>1768</v>
      </c>
      <c r="F636" s="1143" t="s">
        <v>1769</v>
      </c>
      <c r="G636" s="1143" t="s">
        <v>1766</v>
      </c>
      <c r="H636" s="1143" t="s">
        <v>1770</v>
      </c>
      <c r="I636" s="1276" t="s">
        <v>1771</v>
      </c>
      <c r="J636" s="1143" t="s">
        <v>1772</v>
      </c>
      <c r="K636" s="1276" t="s">
        <v>1773</v>
      </c>
      <c r="L636" s="1075">
        <v>100</v>
      </c>
      <c r="M636" s="1075" t="s">
        <v>30</v>
      </c>
      <c r="N636" s="1143" t="s">
        <v>1774</v>
      </c>
      <c r="O636" s="1143" t="s">
        <v>1775</v>
      </c>
      <c r="P636" s="1763" t="s">
        <v>1796</v>
      </c>
      <c r="Q636" s="1276" t="s">
        <v>1797</v>
      </c>
      <c r="R636" s="1075">
        <v>100</v>
      </c>
      <c r="S636" s="1143" t="s">
        <v>30</v>
      </c>
      <c r="T636" s="1765" t="s">
        <v>1800</v>
      </c>
      <c r="U636" s="1292" t="s">
        <v>26</v>
      </c>
      <c r="V636" s="1276" t="s">
        <v>1801</v>
      </c>
      <c r="W636" s="1773">
        <v>0.05</v>
      </c>
      <c r="X636" s="1775">
        <v>12</v>
      </c>
      <c r="Y636" s="1777" t="s">
        <v>245</v>
      </c>
      <c r="Z636" s="1775" t="s">
        <v>246</v>
      </c>
      <c r="AA636" s="1273"/>
      <c r="AB636" s="1273"/>
      <c r="AC636" s="1779" t="s">
        <v>526</v>
      </c>
      <c r="AD636" s="1761" t="s">
        <v>1780</v>
      </c>
      <c r="AE636" s="1761" t="s">
        <v>1781</v>
      </c>
      <c r="AF636" s="888" t="s">
        <v>2810</v>
      </c>
      <c r="AG636" s="573" t="s">
        <v>49</v>
      </c>
      <c r="AH636" s="838" t="s">
        <v>2089</v>
      </c>
      <c r="AI636" s="556">
        <v>43850</v>
      </c>
      <c r="AJ636" s="556">
        <v>44166</v>
      </c>
      <c r="AK636" s="557">
        <f t="shared" si="34"/>
        <v>316</v>
      </c>
      <c r="AL636" s="558">
        <v>0.5</v>
      </c>
      <c r="AM636" s="559" t="s">
        <v>25</v>
      </c>
      <c r="AN636" s="693" t="s">
        <v>1781</v>
      </c>
      <c r="AO636" s="725" t="s">
        <v>1780</v>
      </c>
      <c r="AP636" s="681" t="s">
        <v>85</v>
      </c>
      <c r="AQ636" s="560" t="s">
        <v>2079</v>
      </c>
    </row>
    <row r="637" spans="1:43" ht="63.75" customHeight="1" thickBot="1" x14ac:dyDescent="0.3">
      <c r="A637" s="1154"/>
      <c r="B637" s="1145"/>
      <c r="C637" s="1145"/>
      <c r="D637" s="1145"/>
      <c r="E637" s="1278"/>
      <c r="F637" s="1145"/>
      <c r="G637" s="1145"/>
      <c r="H637" s="1145"/>
      <c r="I637" s="1278"/>
      <c r="J637" s="1145"/>
      <c r="K637" s="1278"/>
      <c r="L637" s="1077"/>
      <c r="M637" s="1077"/>
      <c r="N637" s="1145"/>
      <c r="O637" s="1145"/>
      <c r="P637" s="1764"/>
      <c r="Q637" s="1278"/>
      <c r="R637" s="1077"/>
      <c r="S637" s="1145"/>
      <c r="T637" s="1766"/>
      <c r="U637" s="1294"/>
      <c r="V637" s="1278"/>
      <c r="W637" s="1774"/>
      <c r="X637" s="1776"/>
      <c r="Y637" s="1778"/>
      <c r="Z637" s="1776"/>
      <c r="AA637" s="1275"/>
      <c r="AB637" s="1275"/>
      <c r="AC637" s="1780"/>
      <c r="AD637" s="1762"/>
      <c r="AE637" s="1762"/>
      <c r="AF637" s="669" t="s">
        <v>2811</v>
      </c>
      <c r="AG637" s="574" t="s">
        <v>49</v>
      </c>
      <c r="AH637" s="591" t="s">
        <v>2090</v>
      </c>
      <c r="AI637" s="575">
        <v>43857</v>
      </c>
      <c r="AJ637" s="575">
        <v>44166</v>
      </c>
      <c r="AK637" s="576">
        <f t="shared" si="34"/>
        <v>309</v>
      </c>
      <c r="AL637" s="577">
        <v>0.5</v>
      </c>
      <c r="AM637" s="578" t="s">
        <v>25</v>
      </c>
      <c r="AN637" s="695" t="s">
        <v>1781</v>
      </c>
      <c r="AO637" s="727" t="s">
        <v>1780</v>
      </c>
      <c r="AP637" s="682" t="s">
        <v>85</v>
      </c>
      <c r="AQ637" s="579" t="s">
        <v>2079</v>
      </c>
    </row>
    <row r="638" spans="1:43" ht="53.25" customHeight="1" thickTop="1" x14ac:dyDescent="0.25">
      <c r="A638" s="1152" t="s">
        <v>1765</v>
      </c>
      <c r="B638" s="1143"/>
      <c r="C638" s="1143" t="s">
        <v>1766</v>
      </c>
      <c r="D638" s="1143" t="s">
        <v>1767</v>
      </c>
      <c r="E638" s="1276" t="s">
        <v>1768</v>
      </c>
      <c r="F638" s="1143" t="s">
        <v>1769</v>
      </c>
      <c r="G638" s="1143" t="s">
        <v>1766</v>
      </c>
      <c r="H638" s="1143" t="s">
        <v>1770</v>
      </c>
      <c r="I638" s="1276" t="s">
        <v>1771</v>
      </c>
      <c r="J638" s="1143" t="s">
        <v>1772</v>
      </c>
      <c r="K638" s="1276" t="s">
        <v>1773</v>
      </c>
      <c r="L638" s="1075">
        <v>100</v>
      </c>
      <c r="M638" s="1075" t="s">
        <v>30</v>
      </c>
      <c r="N638" s="1143" t="s">
        <v>1774</v>
      </c>
      <c r="O638" s="1143" t="s">
        <v>1775</v>
      </c>
      <c r="P638" s="1763" t="s">
        <v>1796</v>
      </c>
      <c r="Q638" s="1276" t="s">
        <v>1797</v>
      </c>
      <c r="R638" s="1075">
        <v>100</v>
      </c>
      <c r="S638" s="1143" t="s">
        <v>30</v>
      </c>
      <c r="T638" s="1765" t="s">
        <v>1802</v>
      </c>
      <c r="U638" s="1292" t="s">
        <v>26</v>
      </c>
      <c r="V638" s="1276" t="s">
        <v>2091</v>
      </c>
      <c r="W638" s="1781">
        <v>0.2</v>
      </c>
      <c r="X638" s="1508">
        <v>100</v>
      </c>
      <c r="Y638" s="1777" t="s">
        <v>30</v>
      </c>
      <c r="Z638" s="1783" t="s">
        <v>443</v>
      </c>
      <c r="AA638" s="1273"/>
      <c r="AB638" s="1273"/>
      <c r="AC638" s="1779" t="s">
        <v>526</v>
      </c>
      <c r="AD638" s="1785" t="s">
        <v>1780</v>
      </c>
      <c r="AE638" s="1785" t="s">
        <v>1781</v>
      </c>
      <c r="AF638" s="888" t="s">
        <v>2812</v>
      </c>
      <c r="AG638" s="573" t="s">
        <v>49</v>
      </c>
      <c r="AH638" s="838" t="s">
        <v>2119</v>
      </c>
      <c r="AI638" s="494">
        <v>44166</v>
      </c>
      <c r="AJ638" s="494">
        <v>44196</v>
      </c>
      <c r="AK638" s="557">
        <f t="shared" si="34"/>
        <v>30</v>
      </c>
      <c r="AL638" s="558">
        <v>0.5</v>
      </c>
      <c r="AM638" s="559" t="s">
        <v>25</v>
      </c>
      <c r="AN638" s="693" t="s">
        <v>1781</v>
      </c>
      <c r="AO638" s="725" t="s">
        <v>1780</v>
      </c>
      <c r="AP638" s="681" t="s">
        <v>85</v>
      </c>
      <c r="AQ638" s="560" t="s">
        <v>2078</v>
      </c>
    </row>
    <row r="639" spans="1:43" ht="56.25" customHeight="1" thickBot="1" x14ac:dyDescent="0.3">
      <c r="A639" s="1154"/>
      <c r="B639" s="1145"/>
      <c r="C639" s="1145"/>
      <c r="D639" s="1145"/>
      <c r="E639" s="1278"/>
      <c r="F639" s="1145"/>
      <c r="G639" s="1145"/>
      <c r="H639" s="1145"/>
      <c r="I639" s="1278"/>
      <c r="J639" s="1145"/>
      <c r="K639" s="1278"/>
      <c r="L639" s="1077"/>
      <c r="M639" s="1077"/>
      <c r="N639" s="1145"/>
      <c r="O639" s="1145"/>
      <c r="P639" s="1764"/>
      <c r="Q639" s="1278"/>
      <c r="R639" s="1077"/>
      <c r="S639" s="1145"/>
      <c r="T639" s="1766"/>
      <c r="U639" s="1294"/>
      <c r="V639" s="1278"/>
      <c r="W639" s="1782"/>
      <c r="X639" s="1510"/>
      <c r="Y639" s="1778"/>
      <c r="Z639" s="1784"/>
      <c r="AA639" s="1275"/>
      <c r="AB639" s="1275"/>
      <c r="AC639" s="1780"/>
      <c r="AD639" s="1786"/>
      <c r="AE639" s="1786"/>
      <c r="AF639" s="669" t="s">
        <v>2813</v>
      </c>
      <c r="AG639" s="574" t="s">
        <v>49</v>
      </c>
      <c r="AH639" s="840" t="s">
        <v>1803</v>
      </c>
      <c r="AI639" s="575">
        <v>43899</v>
      </c>
      <c r="AJ639" s="575">
        <v>44196</v>
      </c>
      <c r="AK639" s="576">
        <f t="shared" si="34"/>
        <v>297</v>
      </c>
      <c r="AL639" s="577">
        <v>0.5</v>
      </c>
      <c r="AM639" s="578" t="s">
        <v>25</v>
      </c>
      <c r="AN639" s="695" t="s">
        <v>1781</v>
      </c>
      <c r="AO639" s="727" t="s">
        <v>1780</v>
      </c>
      <c r="AP639" s="682" t="s">
        <v>85</v>
      </c>
      <c r="AQ639" s="579" t="s">
        <v>2078</v>
      </c>
    </row>
    <row r="640" spans="1:43" ht="57" customHeight="1" thickTop="1" x14ac:dyDescent="0.25">
      <c r="A640" s="1152" t="s">
        <v>1765</v>
      </c>
      <c r="B640" s="1143"/>
      <c r="C640" s="1143" t="s">
        <v>1766</v>
      </c>
      <c r="D640" s="1143" t="s">
        <v>1767</v>
      </c>
      <c r="E640" s="1276" t="s">
        <v>1768</v>
      </c>
      <c r="F640" s="1143" t="s">
        <v>1769</v>
      </c>
      <c r="G640" s="1143" t="s">
        <v>1766</v>
      </c>
      <c r="H640" s="1143" t="s">
        <v>1770</v>
      </c>
      <c r="I640" s="1276" t="s">
        <v>1771</v>
      </c>
      <c r="J640" s="1143" t="s">
        <v>1772</v>
      </c>
      <c r="K640" s="1276" t="s">
        <v>1773</v>
      </c>
      <c r="L640" s="1075">
        <v>100</v>
      </c>
      <c r="M640" s="1075" t="s">
        <v>30</v>
      </c>
      <c r="N640" s="1143" t="s">
        <v>1774</v>
      </c>
      <c r="O640" s="1143" t="s">
        <v>1775</v>
      </c>
      <c r="P640" s="1763" t="s">
        <v>1804</v>
      </c>
      <c r="Q640" s="1136" t="s">
        <v>1805</v>
      </c>
      <c r="R640" s="1075">
        <v>1</v>
      </c>
      <c r="S640" s="1143" t="s">
        <v>245</v>
      </c>
      <c r="T640" s="1765" t="s">
        <v>1806</v>
      </c>
      <c r="U640" s="1292" t="s">
        <v>26</v>
      </c>
      <c r="V640" s="1276" t="s">
        <v>2092</v>
      </c>
      <c r="W640" s="1781">
        <v>0.05</v>
      </c>
      <c r="X640" s="1777">
        <v>1</v>
      </c>
      <c r="Y640" s="1777" t="s">
        <v>245</v>
      </c>
      <c r="Z640" s="1783" t="s">
        <v>443</v>
      </c>
      <c r="AA640" s="1273"/>
      <c r="AB640" s="1273"/>
      <c r="AC640" s="1779" t="s">
        <v>526</v>
      </c>
      <c r="AD640" s="1785" t="s">
        <v>1780</v>
      </c>
      <c r="AE640" s="1785" t="s">
        <v>1781</v>
      </c>
      <c r="AF640" s="888" t="s">
        <v>2814</v>
      </c>
      <c r="AG640" s="573" t="s">
        <v>49</v>
      </c>
      <c r="AH640" s="838" t="s">
        <v>1807</v>
      </c>
      <c r="AI640" s="494">
        <v>43864</v>
      </c>
      <c r="AJ640" s="494">
        <v>44138</v>
      </c>
      <c r="AK640" s="557">
        <f t="shared" si="34"/>
        <v>274</v>
      </c>
      <c r="AL640" s="558">
        <v>0.3</v>
      </c>
      <c r="AM640" s="559" t="s">
        <v>25</v>
      </c>
      <c r="AN640" s="693" t="s">
        <v>1781</v>
      </c>
      <c r="AO640" s="725" t="s">
        <v>1780</v>
      </c>
      <c r="AP640" s="681" t="s">
        <v>85</v>
      </c>
      <c r="AQ640" s="560" t="s">
        <v>2079</v>
      </c>
    </row>
    <row r="641" spans="1:43" ht="56.25" customHeight="1" thickBot="1" x14ac:dyDescent="0.3">
      <c r="A641" s="1154"/>
      <c r="B641" s="1145"/>
      <c r="C641" s="1145"/>
      <c r="D641" s="1145"/>
      <c r="E641" s="1278"/>
      <c r="F641" s="1145"/>
      <c r="G641" s="1145"/>
      <c r="H641" s="1145"/>
      <c r="I641" s="1278"/>
      <c r="J641" s="1145"/>
      <c r="K641" s="1278"/>
      <c r="L641" s="1077"/>
      <c r="M641" s="1077"/>
      <c r="N641" s="1145"/>
      <c r="O641" s="1145"/>
      <c r="P641" s="1764"/>
      <c r="Q641" s="1142"/>
      <c r="R641" s="1077"/>
      <c r="S641" s="1145"/>
      <c r="T641" s="1766"/>
      <c r="U641" s="1294"/>
      <c r="V641" s="1278"/>
      <c r="W641" s="1782"/>
      <c r="X641" s="1778"/>
      <c r="Y641" s="1778"/>
      <c r="Z641" s="1784"/>
      <c r="AA641" s="1275"/>
      <c r="AB641" s="1275"/>
      <c r="AC641" s="1780"/>
      <c r="AD641" s="1786"/>
      <c r="AE641" s="1786"/>
      <c r="AF641" s="669" t="s">
        <v>2815</v>
      </c>
      <c r="AG641" s="574" t="s">
        <v>49</v>
      </c>
      <c r="AH641" s="840" t="s">
        <v>2093</v>
      </c>
      <c r="AI641" s="575">
        <v>44138</v>
      </c>
      <c r="AJ641" s="575">
        <v>44169</v>
      </c>
      <c r="AK641" s="576">
        <f t="shared" ref="AK641:AK646" si="35">+AJ641-AI641</f>
        <v>31</v>
      </c>
      <c r="AL641" s="577">
        <v>0.7</v>
      </c>
      <c r="AM641" s="578" t="s">
        <v>25</v>
      </c>
      <c r="AN641" s="695" t="s">
        <v>1781</v>
      </c>
      <c r="AO641" s="727" t="s">
        <v>1780</v>
      </c>
      <c r="AP641" s="682" t="s">
        <v>85</v>
      </c>
      <c r="AQ641" s="579" t="s">
        <v>2079</v>
      </c>
    </row>
    <row r="642" spans="1:43" ht="45.75" customHeight="1" thickTop="1" x14ac:dyDescent="0.25">
      <c r="A642" s="1099" t="s">
        <v>1765</v>
      </c>
      <c r="B642" s="1075"/>
      <c r="C642" s="1075" t="s">
        <v>1766</v>
      </c>
      <c r="D642" s="1075" t="s">
        <v>1767</v>
      </c>
      <c r="E642" s="1075" t="s">
        <v>1768</v>
      </c>
      <c r="F642" s="1075" t="s">
        <v>1769</v>
      </c>
      <c r="G642" s="1075" t="s">
        <v>1766</v>
      </c>
      <c r="H642" s="1075" t="s">
        <v>1770</v>
      </c>
      <c r="I642" s="1136" t="s">
        <v>1771</v>
      </c>
      <c r="J642" s="1075" t="s">
        <v>1772</v>
      </c>
      <c r="K642" s="1075" t="s">
        <v>1773</v>
      </c>
      <c r="L642" s="1075">
        <v>100</v>
      </c>
      <c r="M642" s="1075" t="s">
        <v>30</v>
      </c>
      <c r="N642" s="1075" t="s">
        <v>1774</v>
      </c>
      <c r="O642" s="1075" t="s">
        <v>1775</v>
      </c>
      <c r="P642" s="1368" t="s">
        <v>1804</v>
      </c>
      <c r="Q642" s="1075" t="s">
        <v>1805</v>
      </c>
      <c r="R642" s="1075">
        <v>12</v>
      </c>
      <c r="S642" s="1075" t="s">
        <v>245</v>
      </c>
      <c r="T642" s="1535" t="s">
        <v>1808</v>
      </c>
      <c r="U642" s="1390" t="s">
        <v>26</v>
      </c>
      <c r="V642" s="1169" t="s">
        <v>2094</v>
      </c>
      <c r="W642" s="1767">
        <v>0.05</v>
      </c>
      <c r="X642" s="1368">
        <v>12</v>
      </c>
      <c r="Y642" s="1508" t="s">
        <v>245</v>
      </c>
      <c r="Z642" s="1783" t="s">
        <v>246</v>
      </c>
      <c r="AA642" s="1181"/>
      <c r="AB642" s="1181"/>
      <c r="AC642" s="1754" t="s">
        <v>526</v>
      </c>
      <c r="AD642" s="1787" t="s">
        <v>1780</v>
      </c>
      <c r="AE642" s="1787" t="s">
        <v>1781</v>
      </c>
      <c r="AF642" s="888" t="s">
        <v>2816</v>
      </c>
      <c r="AG642" s="573" t="s">
        <v>49</v>
      </c>
      <c r="AH642" s="725" t="s">
        <v>1809</v>
      </c>
      <c r="AI642" s="494">
        <v>43832</v>
      </c>
      <c r="AJ642" s="494">
        <v>43861</v>
      </c>
      <c r="AK642" s="557">
        <f t="shared" si="35"/>
        <v>29</v>
      </c>
      <c r="AL642" s="581">
        <v>0.3</v>
      </c>
      <c r="AM642" s="559" t="s">
        <v>25</v>
      </c>
      <c r="AN642" s="693" t="s">
        <v>1781</v>
      </c>
      <c r="AO642" s="725" t="s">
        <v>1780</v>
      </c>
      <c r="AP642" s="681" t="s">
        <v>85</v>
      </c>
      <c r="AQ642" s="560" t="s">
        <v>2078</v>
      </c>
    </row>
    <row r="643" spans="1:43" ht="68.25" customHeight="1" thickBot="1" x14ac:dyDescent="0.3">
      <c r="A643" s="1101"/>
      <c r="B643" s="1077"/>
      <c r="C643" s="1077"/>
      <c r="D643" s="1077"/>
      <c r="E643" s="1077"/>
      <c r="F643" s="1077"/>
      <c r="G643" s="1077"/>
      <c r="H643" s="1077"/>
      <c r="I643" s="1142"/>
      <c r="J643" s="1077"/>
      <c r="K643" s="1077"/>
      <c r="L643" s="1077"/>
      <c r="M643" s="1077"/>
      <c r="N643" s="1077"/>
      <c r="O643" s="1077"/>
      <c r="P643" s="1370"/>
      <c r="Q643" s="1077"/>
      <c r="R643" s="1077"/>
      <c r="S643" s="1077"/>
      <c r="T643" s="1537"/>
      <c r="U643" s="1392"/>
      <c r="V643" s="1171"/>
      <c r="W643" s="1769"/>
      <c r="X643" s="1370"/>
      <c r="Y643" s="1510"/>
      <c r="Z643" s="1784"/>
      <c r="AA643" s="1183"/>
      <c r="AB643" s="1183"/>
      <c r="AC643" s="1756"/>
      <c r="AD643" s="1788"/>
      <c r="AE643" s="1788"/>
      <c r="AF643" s="669" t="s">
        <v>2817</v>
      </c>
      <c r="AG643" s="574" t="s">
        <v>49</v>
      </c>
      <c r="AH643" s="712" t="s">
        <v>1810</v>
      </c>
      <c r="AI643" s="587">
        <v>43837</v>
      </c>
      <c r="AJ643" s="587">
        <v>44196</v>
      </c>
      <c r="AK643" s="427">
        <f t="shared" si="35"/>
        <v>359</v>
      </c>
      <c r="AL643" s="586">
        <v>0.7</v>
      </c>
      <c r="AM643" s="695" t="s">
        <v>25</v>
      </c>
      <c r="AN643" s="695" t="s">
        <v>1781</v>
      </c>
      <c r="AO643" s="727" t="s">
        <v>1780</v>
      </c>
      <c r="AP643" s="682" t="s">
        <v>85</v>
      </c>
      <c r="AQ643" s="579" t="s">
        <v>2078</v>
      </c>
    </row>
    <row r="644" spans="1:43" ht="41.25" customHeight="1" thickTop="1" x14ac:dyDescent="0.25">
      <c r="A644" s="1099" t="s">
        <v>1765</v>
      </c>
      <c r="B644" s="1075"/>
      <c r="C644" s="1075" t="s">
        <v>1766</v>
      </c>
      <c r="D644" s="1075" t="s">
        <v>1767</v>
      </c>
      <c r="E644" s="1075" t="s">
        <v>1768</v>
      </c>
      <c r="F644" s="1075" t="s">
        <v>1769</v>
      </c>
      <c r="G644" s="1075" t="s">
        <v>1766</v>
      </c>
      <c r="H644" s="1075" t="s">
        <v>1770</v>
      </c>
      <c r="I644" s="1136" t="s">
        <v>1771</v>
      </c>
      <c r="J644" s="1075" t="s">
        <v>1772</v>
      </c>
      <c r="K644" s="1075" t="s">
        <v>1773</v>
      </c>
      <c r="L644" s="1075">
        <v>100</v>
      </c>
      <c r="M644" s="1075" t="s">
        <v>30</v>
      </c>
      <c r="N644" s="1075" t="s">
        <v>1774</v>
      </c>
      <c r="O644" s="1075" t="s">
        <v>1775</v>
      </c>
      <c r="P644" s="1368" t="s">
        <v>1804</v>
      </c>
      <c r="Q644" s="1075" t="s">
        <v>1805</v>
      </c>
      <c r="R644" s="1075">
        <v>1</v>
      </c>
      <c r="S644" s="1075" t="s">
        <v>245</v>
      </c>
      <c r="T644" s="1535" t="s">
        <v>1886</v>
      </c>
      <c r="U644" s="1390" t="s">
        <v>26</v>
      </c>
      <c r="V644" s="1169" t="s">
        <v>2095</v>
      </c>
      <c r="W644" s="1767">
        <v>0.05</v>
      </c>
      <c r="X644" s="1368">
        <v>1</v>
      </c>
      <c r="Y644" s="1508" t="s">
        <v>245</v>
      </c>
      <c r="Z644" s="1770" t="s">
        <v>443</v>
      </c>
      <c r="AA644" s="1181"/>
      <c r="AB644" s="1181"/>
      <c r="AC644" s="1754" t="s">
        <v>526</v>
      </c>
      <c r="AD644" s="1787" t="s">
        <v>1780</v>
      </c>
      <c r="AE644" s="1787" t="s">
        <v>1781</v>
      </c>
      <c r="AF644" s="888" t="s">
        <v>2818</v>
      </c>
      <c r="AG644" s="573" t="s">
        <v>49</v>
      </c>
      <c r="AH644" s="725" t="s">
        <v>1811</v>
      </c>
      <c r="AI644" s="494">
        <v>43832</v>
      </c>
      <c r="AJ644" s="494">
        <v>43862</v>
      </c>
      <c r="AK644" s="557">
        <f t="shared" si="35"/>
        <v>30</v>
      </c>
      <c r="AL644" s="581">
        <v>0.33</v>
      </c>
      <c r="AM644" s="693" t="s">
        <v>25</v>
      </c>
      <c r="AN644" s="693" t="s">
        <v>1781</v>
      </c>
      <c r="AO644" s="725" t="s">
        <v>1780</v>
      </c>
      <c r="AP644" s="681" t="s">
        <v>85</v>
      </c>
      <c r="AQ644" s="560" t="s">
        <v>2079</v>
      </c>
    </row>
    <row r="645" spans="1:43" ht="48.75" customHeight="1" x14ac:dyDescent="0.25">
      <c r="A645" s="1100"/>
      <c r="B645" s="1076"/>
      <c r="C645" s="1076"/>
      <c r="D645" s="1076"/>
      <c r="E645" s="1076"/>
      <c r="F645" s="1076"/>
      <c r="G645" s="1076"/>
      <c r="H645" s="1076"/>
      <c r="I645" s="1137"/>
      <c r="J645" s="1076"/>
      <c r="K645" s="1076"/>
      <c r="L645" s="1076"/>
      <c r="M645" s="1076"/>
      <c r="N645" s="1076"/>
      <c r="O645" s="1076"/>
      <c r="P645" s="1369"/>
      <c r="Q645" s="1076"/>
      <c r="R645" s="1076"/>
      <c r="S645" s="1076"/>
      <c r="T645" s="1536"/>
      <c r="U645" s="1391"/>
      <c r="V645" s="1170"/>
      <c r="W645" s="1768"/>
      <c r="X645" s="1369"/>
      <c r="Y645" s="1509"/>
      <c r="Z645" s="1771"/>
      <c r="AA645" s="1182"/>
      <c r="AB645" s="1182"/>
      <c r="AC645" s="1755"/>
      <c r="AD645" s="1801"/>
      <c r="AE645" s="1801"/>
      <c r="AF645" s="889" t="s">
        <v>2819</v>
      </c>
      <c r="AG645" s="588" t="s">
        <v>49</v>
      </c>
      <c r="AH645" s="711" t="s">
        <v>1812</v>
      </c>
      <c r="AI645" s="589">
        <v>43832</v>
      </c>
      <c r="AJ645" s="589">
        <v>44104</v>
      </c>
      <c r="AK645" s="498">
        <f t="shared" si="35"/>
        <v>272</v>
      </c>
      <c r="AL645" s="584">
        <v>0.33</v>
      </c>
      <c r="AM645" s="694" t="s">
        <v>25</v>
      </c>
      <c r="AN645" s="694" t="s">
        <v>1781</v>
      </c>
      <c r="AO645" s="726" t="s">
        <v>1780</v>
      </c>
      <c r="AP645" s="703" t="s">
        <v>85</v>
      </c>
      <c r="AQ645" s="565" t="s">
        <v>2079</v>
      </c>
    </row>
    <row r="646" spans="1:43" ht="27.75" thickBot="1" x14ac:dyDescent="0.3">
      <c r="A646" s="1101"/>
      <c r="B646" s="1077"/>
      <c r="C646" s="1077"/>
      <c r="D646" s="1077"/>
      <c r="E646" s="1077"/>
      <c r="F646" s="1077"/>
      <c r="G646" s="1077"/>
      <c r="H646" s="1077"/>
      <c r="I646" s="1142"/>
      <c r="J646" s="1077"/>
      <c r="K646" s="1077"/>
      <c r="L646" s="1077"/>
      <c r="M646" s="1077"/>
      <c r="N646" s="1077"/>
      <c r="O646" s="1077"/>
      <c r="P646" s="1370"/>
      <c r="Q646" s="1077"/>
      <c r="R646" s="1077"/>
      <c r="S646" s="1077"/>
      <c r="T646" s="1537"/>
      <c r="U646" s="1392"/>
      <c r="V646" s="1171"/>
      <c r="W646" s="1769"/>
      <c r="X646" s="1370"/>
      <c r="Y646" s="1510"/>
      <c r="Z646" s="1772"/>
      <c r="AA646" s="1183"/>
      <c r="AB646" s="1183"/>
      <c r="AC646" s="1756"/>
      <c r="AD646" s="1788"/>
      <c r="AE646" s="1788"/>
      <c r="AF646" s="665" t="s">
        <v>2820</v>
      </c>
      <c r="AG646" s="574" t="s">
        <v>49</v>
      </c>
      <c r="AH646" s="712" t="s">
        <v>1813</v>
      </c>
      <c r="AI646" s="587">
        <v>44105</v>
      </c>
      <c r="AJ646" s="587">
        <v>44179</v>
      </c>
      <c r="AK646" s="427">
        <f t="shared" si="35"/>
        <v>74</v>
      </c>
      <c r="AL646" s="586">
        <v>0.34</v>
      </c>
      <c r="AM646" s="695" t="s">
        <v>25</v>
      </c>
      <c r="AN646" s="695" t="s">
        <v>1781</v>
      </c>
      <c r="AO646" s="727" t="s">
        <v>1780</v>
      </c>
      <c r="AP646" s="682" t="s">
        <v>85</v>
      </c>
      <c r="AQ646" s="579" t="s">
        <v>2079</v>
      </c>
    </row>
    <row r="647" spans="1:43" ht="42.75" customHeight="1" thickTop="1" x14ac:dyDescent="0.25">
      <c r="A647" s="1109" t="s">
        <v>797</v>
      </c>
      <c r="B647" s="1090" t="s">
        <v>1814</v>
      </c>
      <c r="C647" s="1090" t="s">
        <v>625</v>
      </c>
      <c r="D647" s="1090" t="s">
        <v>1815</v>
      </c>
      <c r="E647" s="1198" t="s">
        <v>626</v>
      </c>
      <c r="F647" s="1090" t="s">
        <v>1816</v>
      </c>
      <c r="G647" s="1090" t="s">
        <v>1817</v>
      </c>
      <c r="H647" s="1090" t="s">
        <v>1818</v>
      </c>
      <c r="I647" s="1198" t="s">
        <v>1819</v>
      </c>
      <c r="J647" s="1090" t="s">
        <v>1820</v>
      </c>
      <c r="K647" s="1198" t="s">
        <v>1821</v>
      </c>
      <c r="L647" s="1090">
        <v>25</v>
      </c>
      <c r="M647" s="1090" t="s">
        <v>30</v>
      </c>
      <c r="N647" s="1090" t="s">
        <v>1822</v>
      </c>
      <c r="O647" s="1090" t="s">
        <v>1823</v>
      </c>
      <c r="P647" s="1090" t="s">
        <v>1824</v>
      </c>
      <c r="Q647" s="1198" t="s">
        <v>1825</v>
      </c>
      <c r="R647" s="1090">
        <v>100</v>
      </c>
      <c r="S647" s="1090" t="s">
        <v>30</v>
      </c>
      <c r="T647" s="1078" t="s">
        <v>1826</v>
      </c>
      <c r="U647" s="1078" t="s">
        <v>26</v>
      </c>
      <c r="V647" s="1198" t="s">
        <v>2878</v>
      </c>
      <c r="W647" s="1458">
        <v>0.03</v>
      </c>
      <c r="X647" s="1090">
        <v>20</v>
      </c>
      <c r="Y647" s="1090" t="s">
        <v>30</v>
      </c>
      <c r="Z647" s="1793" t="s">
        <v>246</v>
      </c>
      <c r="AA647" s="1796"/>
      <c r="AB647" s="1483"/>
      <c r="AC647" s="1090" t="s">
        <v>526</v>
      </c>
      <c r="AD647" s="1096" t="s">
        <v>1827</v>
      </c>
      <c r="AE647" s="1096" t="s">
        <v>1828</v>
      </c>
      <c r="AF647" s="888" t="s">
        <v>2821</v>
      </c>
      <c r="AG647" s="10" t="s">
        <v>49</v>
      </c>
      <c r="AH647" s="735" t="s">
        <v>1829</v>
      </c>
      <c r="AI647" s="592">
        <v>43983</v>
      </c>
      <c r="AJ647" s="593">
        <v>44012</v>
      </c>
      <c r="AK647" s="824">
        <f>AJ647-AI647</f>
        <v>29</v>
      </c>
      <c r="AL647" s="28">
        <v>0.05</v>
      </c>
      <c r="AM647" s="14" t="s">
        <v>25</v>
      </c>
      <c r="AN647" s="681" t="s">
        <v>1830</v>
      </c>
      <c r="AO647" s="740" t="s">
        <v>1831</v>
      </c>
      <c r="AP647" s="685"/>
      <c r="AQ647" s="594"/>
    </row>
    <row r="648" spans="1:43" ht="50.25" customHeight="1" x14ac:dyDescent="0.25">
      <c r="A648" s="1206"/>
      <c r="B648" s="1091"/>
      <c r="C648" s="1091"/>
      <c r="D648" s="1091"/>
      <c r="E648" s="1199"/>
      <c r="F648" s="1091"/>
      <c r="G648" s="1091"/>
      <c r="H648" s="1091"/>
      <c r="I648" s="1199"/>
      <c r="J648" s="1091"/>
      <c r="K648" s="1199"/>
      <c r="L648" s="1091"/>
      <c r="M648" s="1091"/>
      <c r="N648" s="1091"/>
      <c r="O648" s="1091"/>
      <c r="P648" s="1091"/>
      <c r="Q648" s="1199"/>
      <c r="R648" s="1091"/>
      <c r="S648" s="1091"/>
      <c r="T648" s="1079"/>
      <c r="U648" s="1079"/>
      <c r="V648" s="1199"/>
      <c r="W648" s="1472"/>
      <c r="X648" s="1091"/>
      <c r="Y648" s="1091"/>
      <c r="Z648" s="1794"/>
      <c r="AA648" s="1797"/>
      <c r="AB648" s="1484"/>
      <c r="AC648" s="1091"/>
      <c r="AD648" s="1097"/>
      <c r="AE648" s="1097"/>
      <c r="AF648" s="889" t="s">
        <v>2822</v>
      </c>
      <c r="AG648" s="17" t="s">
        <v>49</v>
      </c>
      <c r="AH648" s="736" t="s">
        <v>1832</v>
      </c>
      <c r="AI648" s="595">
        <v>44013</v>
      </c>
      <c r="AJ648" s="596">
        <v>44165</v>
      </c>
      <c r="AK648" s="825">
        <f>AJ648-AI648</f>
        <v>152</v>
      </c>
      <c r="AL648" s="29">
        <v>0.05</v>
      </c>
      <c r="AM648" s="20" t="s">
        <v>25</v>
      </c>
      <c r="AN648" s="703" t="s">
        <v>1833</v>
      </c>
      <c r="AO648" s="741" t="s">
        <v>1831</v>
      </c>
      <c r="AP648" s="704"/>
      <c r="AQ648" s="597"/>
    </row>
    <row r="649" spans="1:43" ht="41.25" customHeight="1" x14ac:dyDescent="0.25">
      <c r="A649" s="1206"/>
      <c r="B649" s="1091"/>
      <c r="C649" s="1091"/>
      <c r="D649" s="1091"/>
      <c r="E649" s="1199"/>
      <c r="F649" s="1091"/>
      <c r="G649" s="1091"/>
      <c r="H649" s="1091"/>
      <c r="I649" s="1199"/>
      <c r="J649" s="1091"/>
      <c r="K649" s="1199"/>
      <c r="L649" s="1091"/>
      <c r="M649" s="1091"/>
      <c r="N649" s="1091"/>
      <c r="O649" s="1091"/>
      <c r="P649" s="1091"/>
      <c r="Q649" s="1199"/>
      <c r="R649" s="1091"/>
      <c r="S649" s="1091"/>
      <c r="T649" s="1079"/>
      <c r="U649" s="1079"/>
      <c r="V649" s="1199"/>
      <c r="W649" s="1472"/>
      <c r="X649" s="1091"/>
      <c r="Y649" s="1091"/>
      <c r="Z649" s="1794"/>
      <c r="AA649" s="1797"/>
      <c r="AB649" s="1484"/>
      <c r="AC649" s="1091"/>
      <c r="AD649" s="1097"/>
      <c r="AE649" s="1097"/>
      <c r="AF649" s="889" t="s">
        <v>2823</v>
      </c>
      <c r="AG649" s="17" t="s">
        <v>49</v>
      </c>
      <c r="AH649" s="741" t="s">
        <v>1834</v>
      </c>
      <c r="AI649" s="595">
        <v>43892</v>
      </c>
      <c r="AJ649" s="596">
        <v>43920</v>
      </c>
      <c r="AK649" s="825">
        <f>AJ649-AI649</f>
        <v>28</v>
      </c>
      <c r="AL649" s="29">
        <v>0.05</v>
      </c>
      <c r="AM649" s="20" t="s">
        <v>25</v>
      </c>
      <c r="AN649" s="703" t="s">
        <v>1830</v>
      </c>
      <c r="AO649" s="741" t="s">
        <v>1831</v>
      </c>
      <c r="AP649" s="704"/>
      <c r="AQ649" s="597"/>
    </row>
    <row r="650" spans="1:43" ht="42.75" customHeight="1" x14ac:dyDescent="0.25">
      <c r="A650" s="1206"/>
      <c r="B650" s="1091"/>
      <c r="C650" s="1091"/>
      <c r="D650" s="1091"/>
      <c r="E650" s="1199"/>
      <c r="F650" s="1091"/>
      <c r="G650" s="1091"/>
      <c r="H650" s="1091"/>
      <c r="I650" s="1199"/>
      <c r="J650" s="1091"/>
      <c r="K650" s="1199"/>
      <c r="L650" s="1091"/>
      <c r="M650" s="1091"/>
      <c r="N650" s="1091"/>
      <c r="O650" s="1091"/>
      <c r="P650" s="1091"/>
      <c r="Q650" s="1199"/>
      <c r="R650" s="1091"/>
      <c r="S650" s="1091"/>
      <c r="T650" s="1079"/>
      <c r="U650" s="1079"/>
      <c r="V650" s="1199"/>
      <c r="W650" s="1472"/>
      <c r="X650" s="1091"/>
      <c r="Y650" s="1091"/>
      <c r="Z650" s="1794"/>
      <c r="AA650" s="1797"/>
      <c r="AB650" s="1484"/>
      <c r="AC650" s="1091"/>
      <c r="AD650" s="1097"/>
      <c r="AE650" s="1097"/>
      <c r="AF650" s="890" t="s">
        <v>2824</v>
      </c>
      <c r="AG650" s="17" t="s">
        <v>49</v>
      </c>
      <c r="AH650" s="741" t="s">
        <v>1835</v>
      </c>
      <c r="AI650" s="595">
        <v>43983</v>
      </c>
      <c r="AJ650" s="598">
        <v>44165</v>
      </c>
      <c r="AK650" s="825">
        <f>AJ650-AI650</f>
        <v>182</v>
      </c>
      <c r="AL650" s="29">
        <v>0.1</v>
      </c>
      <c r="AM650" s="20" t="s">
        <v>25</v>
      </c>
      <c r="AN650" s="703" t="s">
        <v>1830</v>
      </c>
      <c r="AO650" s="741" t="s">
        <v>1831</v>
      </c>
      <c r="AP650" s="704"/>
      <c r="AQ650" s="597"/>
    </row>
    <row r="651" spans="1:43" ht="27" x14ac:dyDescent="0.25">
      <c r="A651" s="1206"/>
      <c r="B651" s="1091"/>
      <c r="C651" s="1091"/>
      <c r="D651" s="1091"/>
      <c r="E651" s="1199"/>
      <c r="F651" s="1091"/>
      <c r="G651" s="1091"/>
      <c r="H651" s="1091"/>
      <c r="I651" s="1199"/>
      <c r="J651" s="1091"/>
      <c r="K651" s="1199"/>
      <c r="L651" s="1091"/>
      <c r="M651" s="1091"/>
      <c r="N651" s="1091"/>
      <c r="O651" s="1091"/>
      <c r="P651" s="1091"/>
      <c r="Q651" s="1199"/>
      <c r="R651" s="1091"/>
      <c r="S651" s="1091"/>
      <c r="T651" s="1079"/>
      <c r="U651" s="1079"/>
      <c r="V651" s="1199"/>
      <c r="W651" s="1472"/>
      <c r="X651" s="1091"/>
      <c r="Y651" s="1091"/>
      <c r="Z651" s="1794"/>
      <c r="AA651" s="1797"/>
      <c r="AB651" s="1484"/>
      <c r="AC651" s="1091"/>
      <c r="AD651" s="1097"/>
      <c r="AE651" s="1097"/>
      <c r="AF651" s="890" t="s">
        <v>2825</v>
      </c>
      <c r="AG651" s="17" t="s">
        <v>49</v>
      </c>
      <c r="AH651" s="741" t="s">
        <v>1836</v>
      </c>
      <c r="AI651" s="595">
        <v>43922</v>
      </c>
      <c r="AJ651" s="598">
        <v>43982</v>
      </c>
      <c r="AK651" s="825">
        <f>AJ651-AI651</f>
        <v>60</v>
      </c>
      <c r="AL651" s="29">
        <v>0.05</v>
      </c>
      <c r="AM651" s="20" t="s">
        <v>25</v>
      </c>
      <c r="AN651" s="703" t="s">
        <v>1830</v>
      </c>
      <c r="AO651" s="741" t="s">
        <v>1831</v>
      </c>
      <c r="AP651" s="704"/>
      <c r="AQ651" s="597"/>
    </row>
    <row r="652" spans="1:43" ht="42" customHeight="1" x14ac:dyDescent="0.25">
      <c r="A652" s="1206"/>
      <c r="B652" s="1091"/>
      <c r="C652" s="1091"/>
      <c r="D652" s="1091"/>
      <c r="E652" s="1199"/>
      <c r="F652" s="1091"/>
      <c r="G652" s="1091"/>
      <c r="H652" s="1091"/>
      <c r="I652" s="1199"/>
      <c r="J652" s="1091"/>
      <c r="K652" s="1199"/>
      <c r="L652" s="1091"/>
      <c r="M652" s="1091"/>
      <c r="N652" s="1091"/>
      <c r="O652" s="1091"/>
      <c r="P652" s="1091"/>
      <c r="Q652" s="1199"/>
      <c r="R652" s="1091"/>
      <c r="S652" s="1091"/>
      <c r="T652" s="1079"/>
      <c r="U652" s="1079"/>
      <c r="V652" s="1199"/>
      <c r="W652" s="1472"/>
      <c r="X652" s="1091"/>
      <c r="Y652" s="1091"/>
      <c r="Z652" s="1794"/>
      <c r="AA652" s="1797"/>
      <c r="AB652" s="1484"/>
      <c r="AC652" s="1091"/>
      <c r="AD652" s="1097"/>
      <c r="AE652" s="1097"/>
      <c r="AF652" s="890" t="s">
        <v>2826</v>
      </c>
      <c r="AG652" s="17" t="s">
        <v>49</v>
      </c>
      <c r="AH652" s="741" t="s">
        <v>1837</v>
      </c>
      <c r="AI652" s="595">
        <v>44013</v>
      </c>
      <c r="AJ652" s="598">
        <v>44165</v>
      </c>
      <c r="AK652" s="825">
        <f t="shared" ref="AK652:AK681" si="36">AJ652-AI652</f>
        <v>152</v>
      </c>
      <c r="AL652" s="29">
        <v>0.1</v>
      </c>
      <c r="AM652" s="20" t="s">
        <v>25</v>
      </c>
      <c r="AN652" s="703" t="s">
        <v>1830</v>
      </c>
      <c r="AO652" s="741" t="s">
        <v>1831</v>
      </c>
      <c r="AP652" s="704"/>
      <c r="AQ652" s="597"/>
    </row>
    <row r="653" spans="1:43" ht="48.75" customHeight="1" x14ac:dyDescent="0.25">
      <c r="A653" s="1206"/>
      <c r="B653" s="1091"/>
      <c r="C653" s="1091"/>
      <c r="D653" s="1091"/>
      <c r="E653" s="1199"/>
      <c r="F653" s="1091"/>
      <c r="G653" s="1091"/>
      <c r="H653" s="1091"/>
      <c r="I653" s="1199"/>
      <c r="J653" s="1091"/>
      <c r="K653" s="1199"/>
      <c r="L653" s="1091"/>
      <c r="M653" s="1091"/>
      <c r="N653" s="1091"/>
      <c r="O653" s="1091"/>
      <c r="P653" s="1091"/>
      <c r="Q653" s="1199"/>
      <c r="R653" s="1091"/>
      <c r="S653" s="1091"/>
      <c r="T653" s="1079"/>
      <c r="U653" s="1079"/>
      <c r="V653" s="1199"/>
      <c r="W653" s="1472"/>
      <c r="X653" s="1091"/>
      <c r="Y653" s="1091"/>
      <c r="Z653" s="1794"/>
      <c r="AA653" s="1797"/>
      <c r="AB653" s="1484"/>
      <c r="AC653" s="1213"/>
      <c r="AD653" s="1097"/>
      <c r="AE653" s="1097"/>
      <c r="AF653" s="890" t="s">
        <v>2827</v>
      </c>
      <c r="AG653" s="17" t="s">
        <v>49</v>
      </c>
      <c r="AH653" s="741" t="s">
        <v>1838</v>
      </c>
      <c r="AI653" s="595">
        <v>43864</v>
      </c>
      <c r="AJ653" s="596">
        <v>43889</v>
      </c>
      <c r="AK653" s="825">
        <f t="shared" si="36"/>
        <v>25</v>
      </c>
      <c r="AL653" s="29">
        <v>0.05</v>
      </c>
      <c r="AM653" s="20" t="s">
        <v>25</v>
      </c>
      <c r="AN653" s="703" t="s">
        <v>1830</v>
      </c>
      <c r="AO653" s="741" t="s">
        <v>1831</v>
      </c>
      <c r="AP653" s="704"/>
      <c r="AQ653" s="303"/>
    </row>
    <row r="654" spans="1:43" ht="59.25" customHeight="1" x14ac:dyDescent="0.25">
      <c r="A654" s="1206"/>
      <c r="B654" s="1091"/>
      <c r="C654" s="1091"/>
      <c r="D654" s="1091"/>
      <c r="E654" s="1199"/>
      <c r="F654" s="1091"/>
      <c r="G654" s="1091"/>
      <c r="H654" s="1091"/>
      <c r="I654" s="1199"/>
      <c r="J654" s="1091"/>
      <c r="K654" s="1199"/>
      <c r="L654" s="1091"/>
      <c r="M654" s="1091"/>
      <c r="N654" s="1091"/>
      <c r="O654" s="1091"/>
      <c r="P654" s="1091"/>
      <c r="Q654" s="1199"/>
      <c r="R654" s="1091"/>
      <c r="S654" s="1091"/>
      <c r="T654" s="1079"/>
      <c r="U654" s="1079"/>
      <c r="V654" s="1199"/>
      <c r="W654" s="1472"/>
      <c r="X654" s="1091"/>
      <c r="Y654" s="1091"/>
      <c r="Z654" s="1794"/>
      <c r="AA654" s="1797"/>
      <c r="AB654" s="1484"/>
      <c r="AC654" s="1213"/>
      <c r="AD654" s="1097"/>
      <c r="AE654" s="1097"/>
      <c r="AF654" s="890" t="s">
        <v>2828</v>
      </c>
      <c r="AG654" s="17" t="s">
        <v>49</v>
      </c>
      <c r="AH654" s="736" t="s">
        <v>1839</v>
      </c>
      <c r="AI654" s="595">
        <v>43922</v>
      </c>
      <c r="AJ654" s="598">
        <v>44165</v>
      </c>
      <c r="AK654" s="825">
        <f t="shared" si="36"/>
        <v>243</v>
      </c>
      <c r="AL654" s="29">
        <v>0.1</v>
      </c>
      <c r="AM654" s="20" t="s">
        <v>25</v>
      </c>
      <c r="AN654" s="703" t="s">
        <v>1830</v>
      </c>
      <c r="AO654" s="741" t="s">
        <v>1831</v>
      </c>
      <c r="AP654" s="317"/>
      <c r="AQ654" s="338"/>
    </row>
    <row r="655" spans="1:43" ht="40.5" x14ac:dyDescent="0.25">
      <c r="A655" s="1206"/>
      <c r="B655" s="1091"/>
      <c r="C655" s="1091"/>
      <c r="D655" s="1091"/>
      <c r="E655" s="1199"/>
      <c r="F655" s="1091"/>
      <c r="G655" s="1091"/>
      <c r="H655" s="1091"/>
      <c r="I655" s="1199"/>
      <c r="J655" s="1091"/>
      <c r="K655" s="1199"/>
      <c r="L655" s="1091"/>
      <c r="M655" s="1091"/>
      <c r="N655" s="1091"/>
      <c r="O655" s="1091"/>
      <c r="P655" s="1091"/>
      <c r="Q655" s="1199"/>
      <c r="R655" s="1091"/>
      <c r="S655" s="1091"/>
      <c r="T655" s="1079"/>
      <c r="U655" s="1079"/>
      <c r="V655" s="1199"/>
      <c r="W655" s="1472"/>
      <c r="X655" s="1091"/>
      <c r="Y655" s="1091"/>
      <c r="Z655" s="1794"/>
      <c r="AA655" s="1797"/>
      <c r="AB655" s="1484"/>
      <c r="AC655" s="1213"/>
      <c r="AD655" s="1097"/>
      <c r="AE655" s="1097"/>
      <c r="AF655" s="890" t="s">
        <v>2829</v>
      </c>
      <c r="AG655" s="17" t="s">
        <v>49</v>
      </c>
      <c r="AH655" s="741" t="s">
        <v>1840</v>
      </c>
      <c r="AI655" s="595">
        <v>43892</v>
      </c>
      <c r="AJ655" s="598">
        <v>44165</v>
      </c>
      <c r="AK655" s="825">
        <f t="shared" si="36"/>
        <v>273</v>
      </c>
      <c r="AL655" s="29">
        <v>0.05</v>
      </c>
      <c r="AM655" s="20" t="s">
        <v>25</v>
      </c>
      <c r="AN655" s="703" t="s">
        <v>1830</v>
      </c>
      <c r="AO655" s="741" t="s">
        <v>1831</v>
      </c>
      <c r="AP655" s="317"/>
      <c r="AQ655" s="338"/>
    </row>
    <row r="656" spans="1:43" ht="42" customHeight="1" x14ac:dyDescent="0.25">
      <c r="A656" s="1206"/>
      <c r="B656" s="1091"/>
      <c r="C656" s="1091"/>
      <c r="D656" s="1091"/>
      <c r="E656" s="1199"/>
      <c r="F656" s="1091"/>
      <c r="G656" s="1091"/>
      <c r="H656" s="1091"/>
      <c r="I656" s="1199"/>
      <c r="J656" s="1091"/>
      <c r="K656" s="1199"/>
      <c r="L656" s="1091"/>
      <c r="M656" s="1091"/>
      <c r="N656" s="1091"/>
      <c r="O656" s="1091"/>
      <c r="P656" s="1091"/>
      <c r="Q656" s="1199"/>
      <c r="R656" s="1091"/>
      <c r="S656" s="1091"/>
      <c r="T656" s="1079"/>
      <c r="U656" s="1079"/>
      <c r="V656" s="1199"/>
      <c r="W656" s="1472"/>
      <c r="X656" s="1091"/>
      <c r="Y656" s="1091"/>
      <c r="Z656" s="1794"/>
      <c r="AA656" s="1797"/>
      <c r="AB656" s="1484"/>
      <c r="AC656" s="1213"/>
      <c r="AD656" s="1097"/>
      <c r="AE656" s="1097"/>
      <c r="AF656" s="890" t="s">
        <v>2830</v>
      </c>
      <c r="AG656" s="17" t="s">
        <v>49</v>
      </c>
      <c r="AH656" s="741" t="s">
        <v>1841</v>
      </c>
      <c r="AI656" s="595">
        <v>43892</v>
      </c>
      <c r="AJ656" s="596">
        <v>44165</v>
      </c>
      <c r="AK656" s="825">
        <f t="shared" si="36"/>
        <v>273</v>
      </c>
      <c r="AL656" s="29">
        <v>0.1</v>
      </c>
      <c r="AM656" s="20" t="s">
        <v>25</v>
      </c>
      <c r="AN656" s="703" t="s">
        <v>1830</v>
      </c>
      <c r="AO656" s="741" t="s">
        <v>1831</v>
      </c>
      <c r="AP656" s="317"/>
      <c r="AQ656" s="338"/>
    </row>
    <row r="657" spans="1:43" ht="57.75" customHeight="1" x14ac:dyDescent="0.25">
      <c r="A657" s="1206"/>
      <c r="B657" s="1091"/>
      <c r="C657" s="1091"/>
      <c r="D657" s="1091"/>
      <c r="E657" s="1199"/>
      <c r="F657" s="1091"/>
      <c r="G657" s="1091"/>
      <c r="H657" s="1091"/>
      <c r="I657" s="1199"/>
      <c r="J657" s="1091"/>
      <c r="K657" s="1199"/>
      <c r="L657" s="1091"/>
      <c r="M657" s="1091"/>
      <c r="N657" s="1091"/>
      <c r="O657" s="1091"/>
      <c r="P657" s="1091"/>
      <c r="Q657" s="1199"/>
      <c r="R657" s="1091"/>
      <c r="S657" s="1091"/>
      <c r="T657" s="1079"/>
      <c r="U657" s="1079"/>
      <c r="V657" s="1199"/>
      <c r="W657" s="1472"/>
      <c r="X657" s="1091"/>
      <c r="Y657" s="1091"/>
      <c r="Z657" s="1794"/>
      <c r="AA657" s="1797"/>
      <c r="AB657" s="1484"/>
      <c r="AC657" s="1213"/>
      <c r="AD657" s="1097"/>
      <c r="AE657" s="1097"/>
      <c r="AF657" s="890" t="s">
        <v>2831</v>
      </c>
      <c r="AG657" s="17" t="s">
        <v>49</v>
      </c>
      <c r="AH657" s="741" t="s">
        <v>1842</v>
      </c>
      <c r="AI657" s="595">
        <v>43892</v>
      </c>
      <c r="AJ657" s="598">
        <v>44165</v>
      </c>
      <c r="AK657" s="825">
        <f t="shared" si="36"/>
        <v>273</v>
      </c>
      <c r="AL657" s="29">
        <v>0.05</v>
      </c>
      <c r="AM657" s="20" t="s">
        <v>25</v>
      </c>
      <c r="AN657" s="703" t="s">
        <v>1830</v>
      </c>
      <c r="AO657" s="741" t="s">
        <v>1831</v>
      </c>
      <c r="AP657" s="317"/>
      <c r="AQ657" s="338"/>
    </row>
    <row r="658" spans="1:43" ht="40.5" x14ac:dyDescent="0.25">
      <c r="A658" s="1206"/>
      <c r="B658" s="1091"/>
      <c r="C658" s="1091"/>
      <c r="D658" s="1091"/>
      <c r="E658" s="1199"/>
      <c r="F658" s="1091"/>
      <c r="G658" s="1091"/>
      <c r="H658" s="1091"/>
      <c r="I658" s="1199"/>
      <c r="J658" s="1091"/>
      <c r="K658" s="1199"/>
      <c r="L658" s="1091"/>
      <c r="M658" s="1091"/>
      <c r="N658" s="1091"/>
      <c r="O658" s="1091"/>
      <c r="P658" s="1091"/>
      <c r="Q658" s="1199"/>
      <c r="R658" s="1091"/>
      <c r="S658" s="1091"/>
      <c r="T658" s="1079"/>
      <c r="U658" s="1079"/>
      <c r="V658" s="1199"/>
      <c r="W658" s="1472"/>
      <c r="X658" s="1091"/>
      <c r="Y658" s="1091"/>
      <c r="Z658" s="1794"/>
      <c r="AA658" s="1797"/>
      <c r="AB658" s="1484"/>
      <c r="AC658" s="1213"/>
      <c r="AD658" s="1097"/>
      <c r="AE658" s="1097"/>
      <c r="AF658" s="890" t="s">
        <v>2832</v>
      </c>
      <c r="AG658" s="17" t="s">
        <v>49</v>
      </c>
      <c r="AH658" s="741" t="s">
        <v>1843</v>
      </c>
      <c r="AI658" s="595">
        <v>43845</v>
      </c>
      <c r="AJ658" s="598">
        <v>44165</v>
      </c>
      <c r="AK658" s="825">
        <f t="shared" si="36"/>
        <v>320</v>
      </c>
      <c r="AL658" s="29">
        <v>0.1</v>
      </c>
      <c r="AM658" s="20" t="s">
        <v>25</v>
      </c>
      <c r="AN658" s="699" t="s">
        <v>1828</v>
      </c>
      <c r="AO658" s="736" t="s">
        <v>1844</v>
      </c>
      <c r="AP658" s="317"/>
      <c r="AQ658" s="338"/>
    </row>
    <row r="659" spans="1:43" ht="60" customHeight="1" x14ac:dyDescent="0.25">
      <c r="A659" s="1206"/>
      <c r="B659" s="1091"/>
      <c r="C659" s="1091"/>
      <c r="D659" s="1091"/>
      <c r="E659" s="1199"/>
      <c r="F659" s="1091"/>
      <c r="G659" s="1091"/>
      <c r="H659" s="1091"/>
      <c r="I659" s="1199"/>
      <c r="J659" s="1091"/>
      <c r="K659" s="1199"/>
      <c r="L659" s="1091"/>
      <c r="M659" s="1091"/>
      <c r="N659" s="1091"/>
      <c r="O659" s="1091"/>
      <c r="P659" s="1091"/>
      <c r="Q659" s="1199"/>
      <c r="R659" s="1091"/>
      <c r="S659" s="1091"/>
      <c r="T659" s="1079"/>
      <c r="U659" s="1079"/>
      <c r="V659" s="1199"/>
      <c r="W659" s="1472"/>
      <c r="X659" s="1091"/>
      <c r="Y659" s="1091"/>
      <c r="Z659" s="1794"/>
      <c r="AA659" s="1797"/>
      <c r="AB659" s="1484"/>
      <c r="AC659" s="1213"/>
      <c r="AD659" s="1097"/>
      <c r="AE659" s="1097"/>
      <c r="AF659" s="889" t="s">
        <v>2833</v>
      </c>
      <c r="AG659" s="17" t="s">
        <v>49</v>
      </c>
      <c r="AH659" s="741" t="s">
        <v>1845</v>
      </c>
      <c r="AI659" s="595">
        <v>43922</v>
      </c>
      <c r="AJ659" s="596">
        <v>44165</v>
      </c>
      <c r="AK659" s="825">
        <f t="shared" si="36"/>
        <v>243</v>
      </c>
      <c r="AL659" s="29">
        <v>0.1</v>
      </c>
      <c r="AM659" s="20" t="s">
        <v>25</v>
      </c>
      <c r="AN659" s="699" t="s">
        <v>1828</v>
      </c>
      <c r="AO659" s="736" t="s">
        <v>1844</v>
      </c>
      <c r="AP659" s="706"/>
      <c r="AQ659" s="599"/>
    </row>
    <row r="660" spans="1:43" ht="27.75" thickBot="1" x14ac:dyDescent="0.3">
      <c r="A660" s="1802"/>
      <c r="B660" s="1789"/>
      <c r="C660" s="1789"/>
      <c r="D660" s="1789"/>
      <c r="E660" s="1791"/>
      <c r="F660" s="1789"/>
      <c r="G660" s="1789"/>
      <c r="H660" s="1789"/>
      <c r="I660" s="1791"/>
      <c r="J660" s="1789"/>
      <c r="K660" s="1791"/>
      <c r="L660" s="1789"/>
      <c r="M660" s="1789"/>
      <c r="N660" s="1789"/>
      <c r="O660" s="1789"/>
      <c r="P660" s="1789"/>
      <c r="Q660" s="1791"/>
      <c r="R660" s="1789"/>
      <c r="S660" s="1789"/>
      <c r="T660" s="1790"/>
      <c r="U660" s="1790"/>
      <c r="V660" s="1791"/>
      <c r="W660" s="1792"/>
      <c r="X660" s="1789"/>
      <c r="Y660" s="1789"/>
      <c r="Z660" s="1795"/>
      <c r="AA660" s="1798"/>
      <c r="AB660" s="1799"/>
      <c r="AC660" s="1800"/>
      <c r="AD660" s="1804"/>
      <c r="AE660" s="1804"/>
      <c r="AF660" s="665" t="s">
        <v>2834</v>
      </c>
      <c r="AG660" s="891" t="s">
        <v>49</v>
      </c>
      <c r="AH660" s="908" t="s">
        <v>1846</v>
      </c>
      <c r="AI660" s="893">
        <v>43892</v>
      </c>
      <c r="AJ660" s="894">
        <v>44165</v>
      </c>
      <c r="AK660" s="124">
        <f t="shared" si="36"/>
        <v>273</v>
      </c>
      <c r="AL660" s="895">
        <v>0.05</v>
      </c>
      <c r="AM660" s="896" t="s">
        <v>25</v>
      </c>
      <c r="AN660" s="571" t="s">
        <v>1830</v>
      </c>
      <c r="AO660" s="908" t="s">
        <v>1831</v>
      </c>
      <c r="AP660" s="897"/>
      <c r="AQ660" s="898"/>
    </row>
    <row r="661" spans="1:43" ht="84" customHeight="1" thickTop="1" x14ac:dyDescent="0.25">
      <c r="A661" s="1109" t="s">
        <v>797</v>
      </c>
      <c r="B661" s="1090" t="s">
        <v>1814</v>
      </c>
      <c r="C661" s="1090" t="s">
        <v>625</v>
      </c>
      <c r="D661" s="1090" t="s">
        <v>1815</v>
      </c>
      <c r="E661" s="1198" t="s">
        <v>626</v>
      </c>
      <c r="F661" s="1090" t="s">
        <v>1816</v>
      </c>
      <c r="G661" s="1090" t="s">
        <v>1817</v>
      </c>
      <c r="H661" s="1090" t="s">
        <v>1818</v>
      </c>
      <c r="I661" s="1198" t="s">
        <v>1819</v>
      </c>
      <c r="J661" s="1090" t="s">
        <v>1820</v>
      </c>
      <c r="K661" s="1198" t="s">
        <v>1821</v>
      </c>
      <c r="L661" s="1090">
        <v>25</v>
      </c>
      <c r="M661" s="1090" t="s">
        <v>30</v>
      </c>
      <c r="N661" s="1090" t="s">
        <v>1822</v>
      </c>
      <c r="O661" s="1090" t="s">
        <v>1823</v>
      </c>
      <c r="P661" s="1090" t="s">
        <v>1847</v>
      </c>
      <c r="Q661" s="1198" t="s">
        <v>1848</v>
      </c>
      <c r="R661" s="1090">
        <v>25</v>
      </c>
      <c r="S661" s="1090" t="s">
        <v>30</v>
      </c>
      <c r="T661" s="1078" t="s">
        <v>1849</v>
      </c>
      <c r="U661" s="1078" t="s">
        <v>26</v>
      </c>
      <c r="V661" s="1198" t="s">
        <v>1850</v>
      </c>
      <c r="W661" s="1458">
        <v>0.03</v>
      </c>
      <c r="X661" s="1090">
        <v>25</v>
      </c>
      <c r="Y661" s="1090" t="s">
        <v>30</v>
      </c>
      <c r="Z661" s="1465" t="s">
        <v>246</v>
      </c>
      <c r="AA661" s="1796"/>
      <c r="AB661" s="1483"/>
      <c r="AC661" s="1090" t="s">
        <v>2869</v>
      </c>
      <c r="AD661" s="1096" t="s">
        <v>1827</v>
      </c>
      <c r="AE661" s="1096" t="s">
        <v>1828</v>
      </c>
      <c r="AF661" s="722" t="s">
        <v>2835</v>
      </c>
      <c r="AG661" s="700" t="s">
        <v>49</v>
      </c>
      <c r="AH661" s="735" t="s">
        <v>1851</v>
      </c>
      <c r="AI661" s="592">
        <v>43617</v>
      </c>
      <c r="AJ661" s="602">
        <v>44165</v>
      </c>
      <c r="AK661" s="824">
        <f t="shared" si="36"/>
        <v>548</v>
      </c>
      <c r="AL661" s="28">
        <v>0.4</v>
      </c>
      <c r="AM661" s="14" t="s">
        <v>25</v>
      </c>
      <c r="AN661" s="681" t="s">
        <v>1830</v>
      </c>
      <c r="AO661" s="740" t="s">
        <v>1831</v>
      </c>
      <c r="AP661" s="213"/>
      <c r="AQ661" s="319"/>
    </row>
    <row r="662" spans="1:43" ht="72" customHeight="1" x14ac:dyDescent="0.25">
      <c r="A662" s="1206"/>
      <c r="B662" s="1091"/>
      <c r="C662" s="1091"/>
      <c r="D662" s="1091"/>
      <c r="E662" s="1199"/>
      <c r="F662" s="1091"/>
      <c r="G662" s="1091"/>
      <c r="H662" s="1091"/>
      <c r="I662" s="1199"/>
      <c r="J662" s="1091"/>
      <c r="K662" s="1199"/>
      <c r="L662" s="1091"/>
      <c r="M662" s="1091"/>
      <c r="N662" s="1091"/>
      <c r="O662" s="1091"/>
      <c r="P662" s="1091"/>
      <c r="Q662" s="1199"/>
      <c r="R662" s="1091"/>
      <c r="S662" s="1091"/>
      <c r="T662" s="1079"/>
      <c r="U662" s="1079"/>
      <c r="V662" s="1199"/>
      <c r="W662" s="1472"/>
      <c r="X662" s="1091"/>
      <c r="Y662" s="1091"/>
      <c r="Z662" s="1213"/>
      <c r="AA662" s="1797"/>
      <c r="AB662" s="1484"/>
      <c r="AC662" s="1213"/>
      <c r="AD662" s="1097"/>
      <c r="AE662" s="1097"/>
      <c r="AF662" s="723" t="s">
        <v>2836</v>
      </c>
      <c r="AG662" s="701" t="s">
        <v>49</v>
      </c>
      <c r="AH662" s="736" t="s">
        <v>1852</v>
      </c>
      <c r="AI662" s="595">
        <v>43906</v>
      </c>
      <c r="AJ662" s="598">
        <v>44165</v>
      </c>
      <c r="AK662" s="825">
        <f t="shared" si="36"/>
        <v>259</v>
      </c>
      <c r="AL662" s="29">
        <v>0.2</v>
      </c>
      <c r="AM662" s="20" t="s">
        <v>25</v>
      </c>
      <c r="AN662" s="703" t="s">
        <v>1830</v>
      </c>
      <c r="AO662" s="741" t="s">
        <v>1831</v>
      </c>
      <c r="AP662" s="317"/>
      <c r="AQ662" s="338"/>
    </row>
    <row r="663" spans="1:43" ht="40.5" customHeight="1" x14ac:dyDescent="0.25">
      <c r="A663" s="1206"/>
      <c r="B663" s="1091"/>
      <c r="C663" s="1091"/>
      <c r="D663" s="1091"/>
      <c r="E663" s="1199"/>
      <c r="F663" s="1091"/>
      <c r="G663" s="1091"/>
      <c r="H663" s="1091"/>
      <c r="I663" s="1199"/>
      <c r="J663" s="1091"/>
      <c r="K663" s="1199"/>
      <c r="L663" s="1091"/>
      <c r="M663" s="1091"/>
      <c r="N663" s="1091"/>
      <c r="O663" s="1091"/>
      <c r="P663" s="1091"/>
      <c r="Q663" s="1199"/>
      <c r="R663" s="1091"/>
      <c r="S663" s="1091"/>
      <c r="T663" s="1079"/>
      <c r="U663" s="1079"/>
      <c r="V663" s="1199"/>
      <c r="W663" s="1472"/>
      <c r="X663" s="1091"/>
      <c r="Y663" s="1091"/>
      <c r="Z663" s="1213"/>
      <c r="AA663" s="1797"/>
      <c r="AB663" s="1484"/>
      <c r="AC663" s="1213"/>
      <c r="AD663" s="1097"/>
      <c r="AE663" s="1097"/>
      <c r="AF663" s="723" t="s">
        <v>2837</v>
      </c>
      <c r="AG663" s="701" t="s">
        <v>49</v>
      </c>
      <c r="AH663" s="736" t="s">
        <v>1853</v>
      </c>
      <c r="AI663" s="595">
        <v>43892</v>
      </c>
      <c r="AJ663" s="598">
        <v>44165</v>
      </c>
      <c r="AK663" s="825">
        <f t="shared" si="36"/>
        <v>273</v>
      </c>
      <c r="AL663" s="29">
        <v>0.2</v>
      </c>
      <c r="AM663" s="20" t="s">
        <v>25</v>
      </c>
      <c r="AN663" s="703" t="s">
        <v>1830</v>
      </c>
      <c r="AO663" s="741" t="s">
        <v>1831</v>
      </c>
      <c r="AP663" s="317"/>
      <c r="AQ663" s="338"/>
    </row>
    <row r="664" spans="1:43" ht="70.5" customHeight="1" thickBot="1" x14ac:dyDescent="0.3">
      <c r="A664" s="1110"/>
      <c r="B664" s="1092"/>
      <c r="C664" s="1092"/>
      <c r="D664" s="1092"/>
      <c r="E664" s="1200"/>
      <c r="F664" s="1092"/>
      <c r="G664" s="1092"/>
      <c r="H664" s="1092"/>
      <c r="I664" s="1200"/>
      <c r="J664" s="1092"/>
      <c r="K664" s="1200"/>
      <c r="L664" s="1092"/>
      <c r="M664" s="1092"/>
      <c r="N664" s="1092"/>
      <c r="O664" s="1092"/>
      <c r="P664" s="1092"/>
      <c r="Q664" s="1200"/>
      <c r="R664" s="1092"/>
      <c r="S664" s="1092"/>
      <c r="T664" s="1080"/>
      <c r="U664" s="1080"/>
      <c r="V664" s="1200"/>
      <c r="W664" s="1462"/>
      <c r="X664" s="1092"/>
      <c r="Y664" s="1092"/>
      <c r="Z664" s="1214"/>
      <c r="AA664" s="1803"/>
      <c r="AB664" s="1485"/>
      <c r="AC664" s="1214"/>
      <c r="AD664" s="1098"/>
      <c r="AE664" s="1098"/>
      <c r="AF664" s="724" t="s">
        <v>2838</v>
      </c>
      <c r="AG664" s="702" t="s">
        <v>49</v>
      </c>
      <c r="AH664" s="737" t="s">
        <v>1854</v>
      </c>
      <c r="AI664" s="600">
        <v>43862</v>
      </c>
      <c r="AJ664" s="601">
        <v>44165</v>
      </c>
      <c r="AK664" s="826">
        <f t="shared" si="36"/>
        <v>303</v>
      </c>
      <c r="AL664" s="30">
        <v>0.2</v>
      </c>
      <c r="AM664" s="26" t="s">
        <v>25</v>
      </c>
      <c r="AN664" s="682" t="s">
        <v>1830</v>
      </c>
      <c r="AO664" s="742" t="s">
        <v>1831</v>
      </c>
      <c r="AP664" s="214"/>
      <c r="AQ664" s="305"/>
    </row>
    <row r="665" spans="1:43" ht="42.75" customHeight="1" thickTop="1" x14ac:dyDescent="0.25">
      <c r="A665" s="1109" t="s">
        <v>797</v>
      </c>
      <c r="B665" s="1090" t="s">
        <v>1814</v>
      </c>
      <c r="C665" s="1090" t="s">
        <v>625</v>
      </c>
      <c r="D665" s="1090" t="s">
        <v>1815</v>
      </c>
      <c r="E665" s="1198" t="s">
        <v>626</v>
      </c>
      <c r="F665" s="1090" t="s">
        <v>1816</v>
      </c>
      <c r="G665" s="1090" t="s">
        <v>1817</v>
      </c>
      <c r="H665" s="1090" t="s">
        <v>1818</v>
      </c>
      <c r="I665" s="1198" t="s">
        <v>1819</v>
      </c>
      <c r="J665" s="1090" t="s">
        <v>1820</v>
      </c>
      <c r="K665" s="1198" t="s">
        <v>1821</v>
      </c>
      <c r="L665" s="1090">
        <v>25</v>
      </c>
      <c r="M665" s="1090" t="s">
        <v>30</v>
      </c>
      <c r="N665" s="1090" t="s">
        <v>1822</v>
      </c>
      <c r="O665" s="1090" t="s">
        <v>1823</v>
      </c>
      <c r="P665" s="1090" t="s">
        <v>1847</v>
      </c>
      <c r="Q665" s="1198" t="s">
        <v>1848</v>
      </c>
      <c r="R665" s="1090">
        <v>25</v>
      </c>
      <c r="S665" s="1090" t="s">
        <v>30</v>
      </c>
      <c r="T665" s="1078" t="s">
        <v>1855</v>
      </c>
      <c r="U665" s="1078" t="s">
        <v>26</v>
      </c>
      <c r="V665" s="1198" t="s">
        <v>1856</v>
      </c>
      <c r="W665" s="1458">
        <v>0.03</v>
      </c>
      <c r="X665" s="1090">
        <v>25</v>
      </c>
      <c r="Y665" s="1090" t="s">
        <v>30</v>
      </c>
      <c r="Z665" s="1465" t="s">
        <v>246</v>
      </c>
      <c r="AA665" s="1805"/>
      <c r="AB665" s="1805"/>
      <c r="AC665" s="1090" t="s">
        <v>526</v>
      </c>
      <c r="AD665" s="1096" t="s">
        <v>1827</v>
      </c>
      <c r="AE665" s="1096" t="s">
        <v>1828</v>
      </c>
      <c r="AF665" s="722" t="s">
        <v>2839</v>
      </c>
      <c r="AG665" s="700" t="s">
        <v>49</v>
      </c>
      <c r="AH665" s="735" t="s">
        <v>1857</v>
      </c>
      <c r="AI665" s="592">
        <v>44044</v>
      </c>
      <c r="AJ665" s="593">
        <v>44073</v>
      </c>
      <c r="AK665" s="824">
        <f t="shared" si="36"/>
        <v>29</v>
      </c>
      <c r="AL665" s="28">
        <v>0.05</v>
      </c>
      <c r="AM665" s="14" t="s">
        <v>25</v>
      </c>
      <c r="AN665" s="681" t="s">
        <v>1830</v>
      </c>
      <c r="AO665" s="740" t="s">
        <v>1831</v>
      </c>
      <c r="AP665" s="685"/>
      <c r="AQ665" s="319"/>
    </row>
    <row r="666" spans="1:43" ht="38.25" customHeight="1" x14ac:dyDescent="0.25">
      <c r="A666" s="1206"/>
      <c r="B666" s="1091"/>
      <c r="C666" s="1091"/>
      <c r="D666" s="1091"/>
      <c r="E666" s="1199"/>
      <c r="F666" s="1091"/>
      <c r="G666" s="1091"/>
      <c r="H666" s="1091"/>
      <c r="I666" s="1199"/>
      <c r="J666" s="1091"/>
      <c r="K666" s="1199"/>
      <c r="L666" s="1091"/>
      <c r="M666" s="1091"/>
      <c r="N666" s="1091"/>
      <c r="O666" s="1091"/>
      <c r="P666" s="1091"/>
      <c r="Q666" s="1199"/>
      <c r="R666" s="1091"/>
      <c r="S666" s="1091"/>
      <c r="T666" s="1079"/>
      <c r="U666" s="1079"/>
      <c r="V666" s="1199"/>
      <c r="W666" s="1472"/>
      <c r="X666" s="1091"/>
      <c r="Y666" s="1091"/>
      <c r="Z666" s="1213"/>
      <c r="AA666" s="1806"/>
      <c r="AB666" s="1806"/>
      <c r="AC666" s="1091"/>
      <c r="AD666" s="1097"/>
      <c r="AE666" s="1097"/>
      <c r="AF666" s="723" t="s">
        <v>2840</v>
      </c>
      <c r="AG666" s="701" t="s">
        <v>49</v>
      </c>
      <c r="AH666" s="736" t="s">
        <v>1858</v>
      </c>
      <c r="AI666" s="595">
        <v>44075</v>
      </c>
      <c r="AJ666" s="596">
        <v>44165</v>
      </c>
      <c r="AK666" s="825">
        <f t="shared" si="36"/>
        <v>90</v>
      </c>
      <c r="AL666" s="29">
        <v>0.6</v>
      </c>
      <c r="AM666" s="20" t="s">
        <v>25</v>
      </c>
      <c r="AN666" s="703" t="s">
        <v>1830</v>
      </c>
      <c r="AO666" s="741" t="s">
        <v>1831</v>
      </c>
      <c r="AP666" s="704"/>
      <c r="AQ666" s="338"/>
    </row>
    <row r="667" spans="1:43" ht="27.75" thickBot="1" x14ac:dyDescent="0.3">
      <c r="A667" s="1110"/>
      <c r="B667" s="1092"/>
      <c r="C667" s="1092"/>
      <c r="D667" s="1092"/>
      <c r="E667" s="1200"/>
      <c r="F667" s="1092"/>
      <c r="G667" s="1092"/>
      <c r="H667" s="1092"/>
      <c r="I667" s="1200"/>
      <c r="J667" s="1092"/>
      <c r="K667" s="1200"/>
      <c r="L667" s="1092"/>
      <c r="M667" s="1092"/>
      <c r="N667" s="1092"/>
      <c r="O667" s="1092"/>
      <c r="P667" s="1092"/>
      <c r="Q667" s="1200"/>
      <c r="R667" s="1092"/>
      <c r="S667" s="1092"/>
      <c r="T667" s="1080"/>
      <c r="U667" s="1080"/>
      <c r="V667" s="1200"/>
      <c r="W667" s="1462"/>
      <c r="X667" s="1092"/>
      <c r="Y667" s="1092"/>
      <c r="Z667" s="1214"/>
      <c r="AA667" s="1807"/>
      <c r="AB667" s="1807"/>
      <c r="AC667" s="1214"/>
      <c r="AD667" s="1098"/>
      <c r="AE667" s="1098"/>
      <c r="AF667" s="724" t="s">
        <v>2841</v>
      </c>
      <c r="AG667" s="702" t="s">
        <v>49</v>
      </c>
      <c r="AH667" s="742" t="s">
        <v>1859</v>
      </c>
      <c r="AI667" s="600">
        <v>43892</v>
      </c>
      <c r="AJ667" s="601">
        <v>44165</v>
      </c>
      <c r="AK667" s="826">
        <f t="shared" si="36"/>
        <v>273</v>
      </c>
      <c r="AL667" s="30">
        <v>0.35</v>
      </c>
      <c r="AM667" s="26" t="s">
        <v>25</v>
      </c>
      <c r="AN667" s="682" t="s">
        <v>1830</v>
      </c>
      <c r="AO667" s="742" t="s">
        <v>1831</v>
      </c>
      <c r="AP667" s="214"/>
      <c r="AQ667" s="305"/>
    </row>
    <row r="668" spans="1:43" ht="37.5" customHeight="1" thickTop="1" x14ac:dyDescent="0.25">
      <c r="A668" s="1812" t="s">
        <v>797</v>
      </c>
      <c r="B668" s="1813" t="s">
        <v>1814</v>
      </c>
      <c r="C668" s="1813" t="s">
        <v>625</v>
      </c>
      <c r="D668" s="1813" t="s">
        <v>1815</v>
      </c>
      <c r="E668" s="1814" t="s">
        <v>626</v>
      </c>
      <c r="F668" s="1813" t="s">
        <v>1816</v>
      </c>
      <c r="G668" s="1813" t="s">
        <v>1817</v>
      </c>
      <c r="H668" s="1813" t="s">
        <v>1818</v>
      </c>
      <c r="I668" s="1814" t="s">
        <v>1819</v>
      </c>
      <c r="J668" s="1813" t="s">
        <v>1820</v>
      </c>
      <c r="K668" s="1814" t="s">
        <v>1821</v>
      </c>
      <c r="L668" s="1813">
        <v>25</v>
      </c>
      <c r="M668" s="1813" t="s">
        <v>30</v>
      </c>
      <c r="N668" s="1813" t="s">
        <v>1822</v>
      </c>
      <c r="O668" s="1813" t="s">
        <v>1823</v>
      </c>
      <c r="P668" s="1813" t="s">
        <v>1847</v>
      </c>
      <c r="Q668" s="1814" t="s">
        <v>1848</v>
      </c>
      <c r="R668" s="1813">
        <v>25</v>
      </c>
      <c r="S668" s="1813" t="s">
        <v>30</v>
      </c>
      <c r="T668" s="1815" t="s">
        <v>1860</v>
      </c>
      <c r="U668" s="1815" t="s">
        <v>26</v>
      </c>
      <c r="V668" s="1814" t="s">
        <v>1861</v>
      </c>
      <c r="W668" s="1817">
        <v>0.03</v>
      </c>
      <c r="X668" s="1813">
        <v>100</v>
      </c>
      <c r="Y668" s="1813" t="s">
        <v>30</v>
      </c>
      <c r="Z668" s="1818" t="s">
        <v>246</v>
      </c>
      <c r="AA668" s="1808"/>
      <c r="AB668" s="1808"/>
      <c r="AC668" s="1809" t="s">
        <v>526</v>
      </c>
      <c r="AD668" s="1816" t="s">
        <v>1827</v>
      </c>
      <c r="AE668" s="1816" t="s">
        <v>1828</v>
      </c>
      <c r="AF668" s="889" t="s">
        <v>2842</v>
      </c>
      <c r="AG668" s="899" t="s">
        <v>49</v>
      </c>
      <c r="AH668" s="900" t="s">
        <v>1862</v>
      </c>
      <c r="AI668" s="901">
        <v>43892</v>
      </c>
      <c r="AJ668" s="902">
        <v>43921</v>
      </c>
      <c r="AK668" s="112">
        <f t="shared" si="36"/>
        <v>29</v>
      </c>
      <c r="AL668" s="903">
        <v>0.05</v>
      </c>
      <c r="AM668" s="904" t="s">
        <v>25</v>
      </c>
      <c r="AN668" s="905" t="s">
        <v>1830</v>
      </c>
      <c r="AO668" s="994" t="s">
        <v>1831</v>
      </c>
      <c r="AP668" s="906"/>
      <c r="AQ668" s="907"/>
    </row>
    <row r="669" spans="1:43" ht="51" customHeight="1" x14ac:dyDescent="0.25">
      <c r="A669" s="1206"/>
      <c r="B669" s="1091"/>
      <c r="C669" s="1091"/>
      <c r="D669" s="1091"/>
      <c r="E669" s="1199"/>
      <c r="F669" s="1091"/>
      <c r="G669" s="1091"/>
      <c r="H669" s="1091"/>
      <c r="I669" s="1199"/>
      <c r="J669" s="1091"/>
      <c r="K669" s="1199"/>
      <c r="L669" s="1091"/>
      <c r="M669" s="1091"/>
      <c r="N669" s="1091"/>
      <c r="O669" s="1091"/>
      <c r="P669" s="1091"/>
      <c r="Q669" s="1199"/>
      <c r="R669" s="1091"/>
      <c r="S669" s="1091"/>
      <c r="T669" s="1079"/>
      <c r="U669" s="1079"/>
      <c r="V669" s="1199"/>
      <c r="W669" s="1472"/>
      <c r="X669" s="1091"/>
      <c r="Y669" s="1091"/>
      <c r="Z669" s="1213"/>
      <c r="AA669" s="1806"/>
      <c r="AB669" s="1806"/>
      <c r="AC669" s="1810"/>
      <c r="AD669" s="1097"/>
      <c r="AE669" s="1097"/>
      <c r="AF669" s="890" t="s">
        <v>2843</v>
      </c>
      <c r="AG669" s="17" t="s">
        <v>49</v>
      </c>
      <c r="AH669" s="741" t="s">
        <v>1863</v>
      </c>
      <c r="AI669" s="595">
        <v>43922</v>
      </c>
      <c r="AJ669" s="596">
        <v>44165</v>
      </c>
      <c r="AK669" s="825">
        <f t="shared" si="36"/>
        <v>243</v>
      </c>
      <c r="AL669" s="29">
        <v>0.6</v>
      </c>
      <c r="AM669" s="20" t="s">
        <v>25</v>
      </c>
      <c r="AN669" s="703" t="s">
        <v>1830</v>
      </c>
      <c r="AO669" s="741" t="s">
        <v>1831</v>
      </c>
      <c r="AP669" s="317"/>
      <c r="AQ669" s="338"/>
    </row>
    <row r="670" spans="1:43" ht="39" customHeight="1" thickBot="1" x14ac:dyDescent="0.3">
      <c r="A670" s="1110"/>
      <c r="B670" s="1092"/>
      <c r="C670" s="1092"/>
      <c r="D670" s="1092"/>
      <c r="E670" s="1200"/>
      <c r="F670" s="1092"/>
      <c r="G670" s="1092"/>
      <c r="H670" s="1092"/>
      <c r="I670" s="1200"/>
      <c r="J670" s="1092"/>
      <c r="K670" s="1200"/>
      <c r="L670" s="1092"/>
      <c r="M670" s="1092"/>
      <c r="N670" s="1092"/>
      <c r="O670" s="1092"/>
      <c r="P670" s="1092"/>
      <c r="Q670" s="1200"/>
      <c r="R670" s="1092"/>
      <c r="S670" s="1092"/>
      <c r="T670" s="1080"/>
      <c r="U670" s="1080"/>
      <c r="V670" s="1200"/>
      <c r="W670" s="1462"/>
      <c r="X670" s="1092"/>
      <c r="Y670" s="1092"/>
      <c r="Z670" s="1214"/>
      <c r="AA670" s="1807"/>
      <c r="AB670" s="1807"/>
      <c r="AC670" s="1811"/>
      <c r="AD670" s="1098"/>
      <c r="AE670" s="1098"/>
      <c r="AF670" s="669" t="s">
        <v>2844</v>
      </c>
      <c r="AG670" s="23" t="s">
        <v>49</v>
      </c>
      <c r="AH670" s="742" t="s">
        <v>1864</v>
      </c>
      <c r="AI670" s="600">
        <v>43892</v>
      </c>
      <c r="AJ670" s="601">
        <v>44165</v>
      </c>
      <c r="AK670" s="826">
        <f t="shared" si="36"/>
        <v>273</v>
      </c>
      <c r="AL670" s="30">
        <v>0.35</v>
      </c>
      <c r="AM670" s="26" t="s">
        <v>25</v>
      </c>
      <c r="AN670" s="682" t="s">
        <v>1830</v>
      </c>
      <c r="AO670" s="742" t="s">
        <v>1831</v>
      </c>
      <c r="AP670" s="214"/>
      <c r="AQ670" s="305"/>
    </row>
    <row r="671" spans="1:43" ht="59.25" customHeight="1" thickTop="1" x14ac:dyDescent="0.25">
      <c r="A671" s="1109" t="s">
        <v>797</v>
      </c>
      <c r="B671" s="1090" t="s">
        <v>1814</v>
      </c>
      <c r="C671" s="1090" t="s">
        <v>625</v>
      </c>
      <c r="D671" s="1090" t="s">
        <v>1815</v>
      </c>
      <c r="E671" s="1198" t="s">
        <v>626</v>
      </c>
      <c r="F671" s="1090" t="s">
        <v>1816</v>
      </c>
      <c r="G671" s="1090" t="s">
        <v>1817</v>
      </c>
      <c r="H671" s="1090" t="s">
        <v>1818</v>
      </c>
      <c r="I671" s="1198" t="s">
        <v>1819</v>
      </c>
      <c r="J671" s="1090" t="s">
        <v>1820</v>
      </c>
      <c r="K671" s="1198" t="s">
        <v>1821</v>
      </c>
      <c r="L671" s="1090">
        <v>25</v>
      </c>
      <c r="M671" s="1090" t="s">
        <v>30</v>
      </c>
      <c r="N671" s="1090" t="s">
        <v>1822</v>
      </c>
      <c r="O671" s="1090" t="s">
        <v>1823</v>
      </c>
      <c r="P671" s="1090" t="s">
        <v>1847</v>
      </c>
      <c r="Q671" s="1198" t="s">
        <v>1848</v>
      </c>
      <c r="R671" s="1090">
        <v>25</v>
      </c>
      <c r="S671" s="1090" t="s">
        <v>30</v>
      </c>
      <c r="T671" s="1078" t="s">
        <v>1865</v>
      </c>
      <c r="U671" s="1078" t="s">
        <v>26</v>
      </c>
      <c r="V671" s="1198" t="s">
        <v>1866</v>
      </c>
      <c r="W671" s="1458">
        <v>0.03</v>
      </c>
      <c r="X671" s="1090">
        <v>100</v>
      </c>
      <c r="Y671" s="1090" t="s">
        <v>30</v>
      </c>
      <c r="Z671" s="1465" t="s">
        <v>246</v>
      </c>
      <c r="AA671" s="1805"/>
      <c r="AB671" s="1805"/>
      <c r="AC671" s="1090" t="s">
        <v>2869</v>
      </c>
      <c r="AD671" s="1096" t="s">
        <v>1827</v>
      </c>
      <c r="AE671" s="1096" t="s">
        <v>1828</v>
      </c>
      <c r="AF671" s="888" t="s">
        <v>2845</v>
      </c>
      <c r="AG671" s="10" t="s">
        <v>49</v>
      </c>
      <c r="AH671" s="740" t="s">
        <v>1867</v>
      </c>
      <c r="AI671" s="592">
        <v>43906</v>
      </c>
      <c r="AJ671" s="593">
        <v>44165</v>
      </c>
      <c r="AK671" s="824">
        <f t="shared" si="36"/>
        <v>259</v>
      </c>
      <c r="AL671" s="28">
        <v>0.4</v>
      </c>
      <c r="AM671" s="14" t="s">
        <v>25</v>
      </c>
      <c r="AN671" s="681" t="s">
        <v>1833</v>
      </c>
      <c r="AO671" s="740" t="s">
        <v>1831</v>
      </c>
      <c r="AP671" s="685"/>
      <c r="AQ671" s="301"/>
    </row>
    <row r="672" spans="1:43" ht="59.25" customHeight="1" thickBot="1" x14ac:dyDescent="0.3">
      <c r="A672" s="1110"/>
      <c r="B672" s="1092"/>
      <c r="C672" s="1092"/>
      <c r="D672" s="1092"/>
      <c r="E672" s="1200"/>
      <c r="F672" s="1092"/>
      <c r="G672" s="1092"/>
      <c r="H672" s="1092"/>
      <c r="I672" s="1200"/>
      <c r="J672" s="1092"/>
      <c r="K672" s="1200"/>
      <c r="L672" s="1092"/>
      <c r="M672" s="1092"/>
      <c r="N672" s="1092"/>
      <c r="O672" s="1092"/>
      <c r="P672" s="1092"/>
      <c r="Q672" s="1200"/>
      <c r="R672" s="1092"/>
      <c r="S672" s="1092"/>
      <c r="T672" s="1080"/>
      <c r="U672" s="1080"/>
      <c r="V672" s="1200"/>
      <c r="W672" s="1462"/>
      <c r="X672" s="1092"/>
      <c r="Y672" s="1092"/>
      <c r="Z672" s="1214"/>
      <c r="AA672" s="1807"/>
      <c r="AB672" s="1807"/>
      <c r="AC672" s="1214"/>
      <c r="AD672" s="1098"/>
      <c r="AE672" s="1098"/>
      <c r="AF672" s="669" t="s">
        <v>2846</v>
      </c>
      <c r="AG672" s="23" t="s">
        <v>49</v>
      </c>
      <c r="AH672" s="742" t="s">
        <v>1868</v>
      </c>
      <c r="AI672" s="600">
        <v>43891</v>
      </c>
      <c r="AJ672" s="603">
        <v>44165</v>
      </c>
      <c r="AK672" s="826">
        <f t="shared" si="36"/>
        <v>274</v>
      </c>
      <c r="AL672" s="30">
        <v>0.6</v>
      </c>
      <c r="AM672" s="26" t="s">
        <v>25</v>
      </c>
      <c r="AN672" s="682" t="s">
        <v>1830</v>
      </c>
      <c r="AO672" s="742" t="s">
        <v>1831</v>
      </c>
      <c r="AP672" s="214"/>
      <c r="AQ672" s="305"/>
    </row>
    <row r="673" spans="1:43" ht="45.75" customHeight="1" thickTop="1" x14ac:dyDescent="0.25">
      <c r="A673" s="1109" t="s">
        <v>797</v>
      </c>
      <c r="B673" s="1090" t="s">
        <v>1814</v>
      </c>
      <c r="C673" s="1090" t="s">
        <v>625</v>
      </c>
      <c r="D673" s="1090" t="s">
        <v>1815</v>
      </c>
      <c r="E673" s="1198" t="s">
        <v>626</v>
      </c>
      <c r="F673" s="1090" t="s">
        <v>1816</v>
      </c>
      <c r="G673" s="1090" t="s">
        <v>1817</v>
      </c>
      <c r="H673" s="1090" t="s">
        <v>1818</v>
      </c>
      <c r="I673" s="1198" t="s">
        <v>1819</v>
      </c>
      <c r="J673" s="1090" t="s">
        <v>1820</v>
      </c>
      <c r="K673" s="1198" t="s">
        <v>1821</v>
      </c>
      <c r="L673" s="1090">
        <v>25</v>
      </c>
      <c r="M673" s="1090" t="s">
        <v>30</v>
      </c>
      <c r="N673" s="1090" t="s">
        <v>1822</v>
      </c>
      <c r="O673" s="1090" t="s">
        <v>1823</v>
      </c>
      <c r="P673" s="1090" t="s">
        <v>1847</v>
      </c>
      <c r="Q673" s="1198" t="s">
        <v>1848</v>
      </c>
      <c r="R673" s="1090">
        <v>25</v>
      </c>
      <c r="S673" s="1090" t="s">
        <v>30</v>
      </c>
      <c r="T673" s="1078" t="s">
        <v>1869</v>
      </c>
      <c r="U673" s="1078" t="s">
        <v>26</v>
      </c>
      <c r="V673" s="1198" t="s">
        <v>1870</v>
      </c>
      <c r="W673" s="1458">
        <v>0.03</v>
      </c>
      <c r="X673" s="1090">
        <v>25</v>
      </c>
      <c r="Y673" s="1090" t="s">
        <v>30</v>
      </c>
      <c r="Z673" s="1465" t="s">
        <v>246</v>
      </c>
      <c r="AA673" s="1483">
        <v>150000000</v>
      </c>
      <c r="AB673" s="1483"/>
      <c r="AC673" s="1090" t="s">
        <v>2869</v>
      </c>
      <c r="AD673" s="1096" t="s">
        <v>1827</v>
      </c>
      <c r="AE673" s="1096" t="s">
        <v>1828</v>
      </c>
      <c r="AF673" s="722" t="s">
        <v>2847</v>
      </c>
      <c r="AG673" s="700" t="s">
        <v>49</v>
      </c>
      <c r="AH673" s="735" t="s">
        <v>1871</v>
      </c>
      <c r="AI673" s="592">
        <v>44150</v>
      </c>
      <c r="AJ673" s="593">
        <v>44165</v>
      </c>
      <c r="AK673" s="824">
        <f t="shared" si="36"/>
        <v>15</v>
      </c>
      <c r="AL673" s="28">
        <v>0.33</v>
      </c>
      <c r="AM673" s="14" t="s">
        <v>25</v>
      </c>
      <c r="AN673" s="681" t="s">
        <v>1830</v>
      </c>
      <c r="AO673" s="681" t="s">
        <v>1831</v>
      </c>
      <c r="AP673" s="685"/>
      <c r="AQ673" s="301"/>
    </row>
    <row r="674" spans="1:43" ht="39" customHeight="1" x14ac:dyDescent="0.25">
      <c r="A674" s="1206"/>
      <c r="B674" s="1091"/>
      <c r="C674" s="1091"/>
      <c r="D674" s="1091"/>
      <c r="E674" s="1199"/>
      <c r="F674" s="1091"/>
      <c r="G674" s="1091"/>
      <c r="H674" s="1091"/>
      <c r="I674" s="1199"/>
      <c r="J674" s="1091"/>
      <c r="K674" s="1199"/>
      <c r="L674" s="1091"/>
      <c r="M674" s="1091"/>
      <c r="N674" s="1091"/>
      <c r="O674" s="1091"/>
      <c r="P674" s="1091"/>
      <c r="Q674" s="1199"/>
      <c r="R674" s="1091"/>
      <c r="S674" s="1091"/>
      <c r="T674" s="1079"/>
      <c r="U674" s="1079"/>
      <c r="V674" s="1199"/>
      <c r="W674" s="1472"/>
      <c r="X674" s="1091"/>
      <c r="Y674" s="1091"/>
      <c r="Z674" s="1213"/>
      <c r="AA674" s="1484"/>
      <c r="AB674" s="1484"/>
      <c r="AC674" s="1213"/>
      <c r="AD674" s="1097"/>
      <c r="AE674" s="1097"/>
      <c r="AF674" s="723" t="s">
        <v>2848</v>
      </c>
      <c r="AG674" s="701" t="s">
        <v>49</v>
      </c>
      <c r="AH674" s="736" t="s">
        <v>1872</v>
      </c>
      <c r="AI674" s="595">
        <v>43892</v>
      </c>
      <c r="AJ674" s="596">
        <v>44165</v>
      </c>
      <c r="AK674" s="825">
        <f t="shared" si="36"/>
        <v>273</v>
      </c>
      <c r="AL674" s="29">
        <v>0.33</v>
      </c>
      <c r="AM674" s="20" t="s">
        <v>25</v>
      </c>
      <c r="AN674" s="703" t="s">
        <v>1830</v>
      </c>
      <c r="AO674" s="703" t="s">
        <v>1831</v>
      </c>
      <c r="AP674" s="317"/>
      <c r="AQ674" s="338"/>
    </row>
    <row r="675" spans="1:43" ht="95.25" customHeight="1" thickBot="1" x14ac:dyDescent="0.3">
      <c r="A675" s="1110"/>
      <c r="B675" s="1092"/>
      <c r="C675" s="1092"/>
      <c r="D675" s="1092"/>
      <c r="E675" s="1200"/>
      <c r="F675" s="1092"/>
      <c r="G675" s="1092"/>
      <c r="H675" s="1092"/>
      <c r="I675" s="1200"/>
      <c r="J675" s="1092"/>
      <c r="K675" s="1200"/>
      <c r="L675" s="1092"/>
      <c r="M675" s="1092"/>
      <c r="N675" s="1092"/>
      <c r="O675" s="1092"/>
      <c r="P675" s="1092"/>
      <c r="Q675" s="1200"/>
      <c r="R675" s="1092"/>
      <c r="S675" s="1092"/>
      <c r="T675" s="1080"/>
      <c r="U675" s="1080"/>
      <c r="V675" s="1200"/>
      <c r="W675" s="1462"/>
      <c r="X675" s="1092"/>
      <c r="Y675" s="1092"/>
      <c r="Z675" s="1214"/>
      <c r="AA675" s="1485"/>
      <c r="AB675" s="1485"/>
      <c r="AC675" s="1214"/>
      <c r="AD675" s="1098"/>
      <c r="AE675" s="1098"/>
      <c r="AF675" s="724" t="s">
        <v>2849</v>
      </c>
      <c r="AG675" s="702" t="s">
        <v>49</v>
      </c>
      <c r="AH675" s="737" t="s">
        <v>1873</v>
      </c>
      <c r="AI675" s="600">
        <v>43892</v>
      </c>
      <c r="AJ675" s="601">
        <v>44165</v>
      </c>
      <c r="AK675" s="826">
        <f t="shared" si="36"/>
        <v>273</v>
      </c>
      <c r="AL675" s="30">
        <v>0.34</v>
      </c>
      <c r="AM675" s="26" t="s">
        <v>25</v>
      </c>
      <c r="AN675" s="682" t="s">
        <v>1830</v>
      </c>
      <c r="AO675" s="682" t="s">
        <v>1831</v>
      </c>
      <c r="AP675" s="214"/>
      <c r="AQ675" s="305"/>
    </row>
    <row r="676" spans="1:43" ht="51.75" customHeight="1" thickTop="1" thickBot="1" x14ac:dyDescent="0.3">
      <c r="A676" s="997" t="s">
        <v>797</v>
      </c>
      <c r="B676" s="837" t="s">
        <v>1814</v>
      </c>
      <c r="C676" s="837" t="s">
        <v>625</v>
      </c>
      <c r="D676" s="837" t="s">
        <v>1815</v>
      </c>
      <c r="E676" s="860" t="s">
        <v>626</v>
      </c>
      <c r="F676" s="837" t="s">
        <v>1816</v>
      </c>
      <c r="G676" s="837" t="s">
        <v>1817</v>
      </c>
      <c r="H676" s="837" t="s">
        <v>1770</v>
      </c>
      <c r="I676" s="860" t="s">
        <v>1819</v>
      </c>
      <c r="J676" s="837" t="s">
        <v>1820</v>
      </c>
      <c r="K676" s="860" t="s">
        <v>1821</v>
      </c>
      <c r="L676" s="837">
        <v>25</v>
      </c>
      <c r="M676" s="837" t="s">
        <v>30</v>
      </c>
      <c r="N676" s="837" t="s">
        <v>1822</v>
      </c>
      <c r="O676" s="837" t="s">
        <v>1823</v>
      </c>
      <c r="P676" s="837" t="s">
        <v>1847</v>
      </c>
      <c r="Q676" s="860" t="s">
        <v>1848</v>
      </c>
      <c r="R676" s="837">
        <v>25</v>
      </c>
      <c r="S676" s="837" t="s">
        <v>30</v>
      </c>
      <c r="T676" s="998" t="s">
        <v>1874</v>
      </c>
      <c r="U676" s="998" t="s">
        <v>26</v>
      </c>
      <c r="V676" s="860" t="s">
        <v>1875</v>
      </c>
      <c r="W676" s="1009">
        <v>0.03</v>
      </c>
      <c r="X676" s="837">
        <v>50</v>
      </c>
      <c r="Y676" s="837" t="s">
        <v>30</v>
      </c>
      <c r="Z676" s="999" t="s">
        <v>246</v>
      </c>
      <c r="AA676" s="1000"/>
      <c r="AB676" s="1001"/>
      <c r="AC676" s="860" t="s">
        <v>526</v>
      </c>
      <c r="AD676" s="1002" t="s">
        <v>1827</v>
      </c>
      <c r="AE676" s="1002" t="s">
        <v>1828</v>
      </c>
      <c r="AF676" s="750" t="s">
        <v>2850</v>
      </c>
      <c r="AG676" s="1003" t="s">
        <v>49</v>
      </c>
      <c r="AH676" s="1004" t="s">
        <v>1876</v>
      </c>
      <c r="AI676" s="1005">
        <v>44013</v>
      </c>
      <c r="AJ676" s="1006">
        <v>44165</v>
      </c>
      <c r="AK676" s="276">
        <f t="shared" si="36"/>
        <v>152</v>
      </c>
      <c r="AL676" s="1007">
        <v>1</v>
      </c>
      <c r="AM676" s="834" t="s">
        <v>25</v>
      </c>
      <c r="AN676" s="856" t="s">
        <v>1830</v>
      </c>
      <c r="AO676" s="1004" t="s">
        <v>1831</v>
      </c>
      <c r="AP676" s="1002"/>
      <c r="AQ676" s="1008"/>
    </row>
    <row r="677" spans="1:43" ht="52.5" customHeight="1" thickTop="1" x14ac:dyDescent="0.25">
      <c r="A677" s="1109" t="s">
        <v>797</v>
      </c>
      <c r="B677" s="1090" t="s">
        <v>1814</v>
      </c>
      <c r="C677" s="1090" t="s">
        <v>625</v>
      </c>
      <c r="D677" s="1090" t="s">
        <v>1815</v>
      </c>
      <c r="E677" s="1198" t="s">
        <v>626</v>
      </c>
      <c r="F677" s="1090" t="s">
        <v>1816</v>
      </c>
      <c r="G677" s="1090" t="s">
        <v>1817</v>
      </c>
      <c r="H677" s="1090" t="s">
        <v>1818</v>
      </c>
      <c r="I677" s="1198" t="s">
        <v>1819</v>
      </c>
      <c r="J677" s="1090" t="s">
        <v>1820</v>
      </c>
      <c r="K677" s="1198" t="s">
        <v>1821</v>
      </c>
      <c r="L677" s="1090">
        <v>25</v>
      </c>
      <c r="M677" s="1090" t="s">
        <v>30</v>
      </c>
      <c r="N677" s="1090" t="s">
        <v>1822</v>
      </c>
      <c r="O677" s="1090" t="s">
        <v>1823</v>
      </c>
      <c r="P677" s="1090" t="s">
        <v>1847</v>
      </c>
      <c r="Q677" s="1198" t="s">
        <v>1848</v>
      </c>
      <c r="R677" s="1090">
        <v>25</v>
      </c>
      <c r="S677" s="1090" t="s">
        <v>30</v>
      </c>
      <c r="T677" s="1078" t="s">
        <v>1877</v>
      </c>
      <c r="U677" s="1078" t="s">
        <v>26</v>
      </c>
      <c r="V677" s="1198" t="s">
        <v>1878</v>
      </c>
      <c r="W677" s="1458">
        <v>0.03</v>
      </c>
      <c r="X677" s="1090">
        <v>25</v>
      </c>
      <c r="Y677" s="1090" t="s">
        <v>30</v>
      </c>
      <c r="Z677" s="1465" t="s">
        <v>246</v>
      </c>
      <c r="AA677" s="1796"/>
      <c r="AB677" s="1483"/>
      <c r="AC677" s="1090" t="s">
        <v>526</v>
      </c>
      <c r="AD677" s="1096" t="s">
        <v>1827</v>
      </c>
      <c r="AE677" s="1096" t="s">
        <v>1828</v>
      </c>
      <c r="AF677" s="888" t="s">
        <v>2851</v>
      </c>
      <c r="AG677" s="10" t="s">
        <v>49</v>
      </c>
      <c r="AH677" s="735" t="s">
        <v>1879</v>
      </c>
      <c r="AI677" s="300">
        <v>44013</v>
      </c>
      <c r="AJ677" s="11">
        <v>44165</v>
      </c>
      <c r="AK677" s="824">
        <f t="shared" si="36"/>
        <v>152</v>
      </c>
      <c r="AL677" s="28">
        <v>0.5</v>
      </c>
      <c r="AM677" s="14" t="s">
        <v>25</v>
      </c>
      <c r="AN677" s="681" t="s">
        <v>1830</v>
      </c>
      <c r="AO677" s="740" t="s">
        <v>1831</v>
      </c>
      <c r="AP677" s="213"/>
      <c r="AQ677" s="319"/>
    </row>
    <row r="678" spans="1:43" ht="27.75" thickBot="1" x14ac:dyDescent="0.3">
      <c r="A678" s="1110"/>
      <c r="B678" s="1092"/>
      <c r="C678" s="1092"/>
      <c r="D678" s="1092"/>
      <c r="E678" s="1200"/>
      <c r="F678" s="1092"/>
      <c r="G678" s="1092"/>
      <c r="H678" s="1092"/>
      <c r="I678" s="1200"/>
      <c r="J678" s="1092"/>
      <c r="K678" s="1200"/>
      <c r="L678" s="1092"/>
      <c r="M678" s="1092"/>
      <c r="N678" s="1092"/>
      <c r="O678" s="1092"/>
      <c r="P678" s="1092"/>
      <c r="Q678" s="1200"/>
      <c r="R678" s="1092"/>
      <c r="S678" s="1092"/>
      <c r="T678" s="1080"/>
      <c r="U678" s="1080"/>
      <c r="V678" s="1200"/>
      <c r="W678" s="1462"/>
      <c r="X678" s="1092"/>
      <c r="Y678" s="1092"/>
      <c r="Z678" s="1214"/>
      <c r="AA678" s="1803"/>
      <c r="AB678" s="1485"/>
      <c r="AC678" s="1214"/>
      <c r="AD678" s="1098"/>
      <c r="AE678" s="1098"/>
      <c r="AF678" s="669" t="s">
        <v>2852</v>
      </c>
      <c r="AG678" s="23" t="s">
        <v>49</v>
      </c>
      <c r="AH678" s="742" t="s">
        <v>1880</v>
      </c>
      <c r="AI678" s="304">
        <v>43985</v>
      </c>
      <c r="AJ678" s="601">
        <v>44165</v>
      </c>
      <c r="AK678" s="826">
        <f t="shared" si="36"/>
        <v>180</v>
      </c>
      <c r="AL678" s="30">
        <v>0.5</v>
      </c>
      <c r="AM678" s="26" t="s">
        <v>25</v>
      </c>
      <c r="AN678" s="682" t="s">
        <v>1830</v>
      </c>
      <c r="AO678" s="742" t="s">
        <v>1831</v>
      </c>
      <c r="AP678" s="686"/>
      <c r="AQ678" s="604"/>
    </row>
    <row r="679" spans="1:43" ht="63.75" customHeight="1" thickTop="1" x14ac:dyDescent="0.25">
      <c r="A679" s="1109" t="s">
        <v>797</v>
      </c>
      <c r="B679" s="1090" t="s">
        <v>1814</v>
      </c>
      <c r="C679" s="1090" t="s">
        <v>625</v>
      </c>
      <c r="D679" s="1090" t="s">
        <v>1815</v>
      </c>
      <c r="E679" s="1198" t="s">
        <v>626</v>
      </c>
      <c r="F679" s="1090" t="s">
        <v>1816</v>
      </c>
      <c r="G679" s="1090" t="s">
        <v>1817</v>
      </c>
      <c r="H679" s="1090" t="s">
        <v>1818</v>
      </c>
      <c r="I679" s="1198" t="s">
        <v>1819</v>
      </c>
      <c r="J679" s="1090" t="s">
        <v>1820</v>
      </c>
      <c r="K679" s="1198" t="s">
        <v>1821</v>
      </c>
      <c r="L679" s="1090">
        <v>25</v>
      </c>
      <c r="M679" s="1090" t="s">
        <v>30</v>
      </c>
      <c r="N679" s="1090" t="s">
        <v>1822</v>
      </c>
      <c r="O679" s="1090" t="s">
        <v>1823</v>
      </c>
      <c r="P679" s="1090" t="s">
        <v>1847</v>
      </c>
      <c r="Q679" s="1198" t="s">
        <v>1848</v>
      </c>
      <c r="R679" s="1090">
        <v>25</v>
      </c>
      <c r="S679" s="1090" t="s">
        <v>30</v>
      </c>
      <c r="T679" s="1078" t="s">
        <v>1881</v>
      </c>
      <c r="U679" s="1078" t="s">
        <v>26</v>
      </c>
      <c r="V679" s="1198" t="s">
        <v>1882</v>
      </c>
      <c r="W679" s="1458">
        <v>0.03</v>
      </c>
      <c r="X679" s="1090">
        <v>100</v>
      </c>
      <c r="Y679" s="1090" t="s">
        <v>30</v>
      </c>
      <c r="Z679" s="1465" t="s">
        <v>246</v>
      </c>
      <c r="AA679" s="1796"/>
      <c r="AB679" s="1483">
        <v>296400000</v>
      </c>
      <c r="AC679" s="1090" t="s">
        <v>526</v>
      </c>
      <c r="AD679" s="1096" t="s">
        <v>1827</v>
      </c>
      <c r="AE679" s="1096" t="s">
        <v>1828</v>
      </c>
      <c r="AF679" s="722" t="s">
        <v>2853</v>
      </c>
      <c r="AG679" s="700" t="s">
        <v>49</v>
      </c>
      <c r="AH679" s="735" t="s">
        <v>1885</v>
      </c>
      <c r="AI679" s="300">
        <v>43862</v>
      </c>
      <c r="AJ679" s="11">
        <v>44149</v>
      </c>
      <c r="AK679" s="824">
        <f t="shared" si="36"/>
        <v>287</v>
      </c>
      <c r="AL679" s="28">
        <v>0.25</v>
      </c>
      <c r="AM679" s="14" t="s">
        <v>25</v>
      </c>
      <c r="AN679" s="683" t="s">
        <v>1828</v>
      </c>
      <c r="AO679" s="735" t="s">
        <v>1844</v>
      </c>
      <c r="AP679" s="685"/>
      <c r="AQ679" s="594"/>
    </row>
    <row r="680" spans="1:43" ht="60.75" customHeight="1" x14ac:dyDescent="0.25">
      <c r="A680" s="1206"/>
      <c r="B680" s="1091"/>
      <c r="C680" s="1091"/>
      <c r="D680" s="1091"/>
      <c r="E680" s="1199"/>
      <c r="F680" s="1091"/>
      <c r="G680" s="1091"/>
      <c r="H680" s="1091"/>
      <c r="I680" s="1199"/>
      <c r="J680" s="1091"/>
      <c r="K680" s="1199"/>
      <c r="L680" s="1091"/>
      <c r="M680" s="1091"/>
      <c r="N680" s="1091"/>
      <c r="O680" s="1091"/>
      <c r="P680" s="1091"/>
      <c r="Q680" s="1199"/>
      <c r="R680" s="1091"/>
      <c r="S680" s="1091"/>
      <c r="T680" s="1079"/>
      <c r="U680" s="1079"/>
      <c r="V680" s="1199"/>
      <c r="W680" s="1472"/>
      <c r="X680" s="1091"/>
      <c r="Y680" s="1091"/>
      <c r="Z680" s="1213"/>
      <c r="AA680" s="1797"/>
      <c r="AB680" s="1484"/>
      <c r="AC680" s="1091"/>
      <c r="AD680" s="1097"/>
      <c r="AE680" s="1097"/>
      <c r="AF680" s="723" t="s">
        <v>2854</v>
      </c>
      <c r="AG680" s="701" t="s">
        <v>49</v>
      </c>
      <c r="AH680" s="736" t="s">
        <v>1883</v>
      </c>
      <c r="AI680" s="302">
        <v>43922</v>
      </c>
      <c r="AJ680" s="18">
        <v>44150</v>
      </c>
      <c r="AK680" s="825">
        <f t="shared" si="36"/>
        <v>228</v>
      </c>
      <c r="AL680" s="29">
        <v>0.5</v>
      </c>
      <c r="AM680" s="20" t="s">
        <v>25</v>
      </c>
      <c r="AN680" s="699" t="s">
        <v>1828</v>
      </c>
      <c r="AO680" s="736" t="s">
        <v>1844</v>
      </c>
      <c r="AP680" s="704"/>
      <c r="AQ680" s="597"/>
    </row>
    <row r="681" spans="1:43" ht="47.25" customHeight="1" thickBot="1" x14ac:dyDescent="0.3">
      <c r="A681" s="1110"/>
      <c r="B681" s="1092"/>
      <c r="C681" s="1092"/>
      <c r="D681" s="1092"/>
      <c r="E681" s="1200"/>
      <c r="F681" s="1092"/>
      <c r="G681" s="1092"/>
      <c r="H681" s="1092"/>
      <c r="I681" s="1200"/>
      <c r="J681" s="1092"/>
      <c r="K681" s="1200"/>
      <c r="L681" s="1092"/>
      <c r="M681" s="1092"/>
      <c r="N681" s="1092"/>
      <c r="O681" s="1092"/>
      <c r="P681" s="1092"/>
      <c r="Q681" s="1200"/>
      <c r="R681" s="1092"/>
      <c r="S681" s="1092"/>
      <c r="T681" s="1080"/>
      <c r="U681" s="1080"/>
      <c r="V681" s="1200"/>
      <c r="W681" s="1462"/>
      <c r="X681" s="1092"/>
      <c r="Y681" s="1092"/>
      <c r="Z681" s="1214"/>
      <c r="AA681" s="1803"/>
      <c r="AB681" s="1485"/>
      <c r="AC681" s="1214"/>
      <c r="AD681" s="1098"/>
      <c r="AE681" s="1098"/>
      <c r="AF681" s="724" t="s">
        <v>2855</v>
      </c>
      <c r="AG681" s="702" t="s">
        <v>49</v>
      </c>
      <c r="AH681" s="737" t="s">
        <v>1884</v>
      </c>
      <c r="AI681" s="304">
        <v>44044</v>
      </c>
      <c r="AJ681" s="24">
        <v>44135</v>
      </c>
      <c r="AK681" s="826">
        <f t="shared" si="36"/>
        <v>91</v>
      </c>
      <c r="AL681" s="30">
        <v>0.25</v>
      </c>
      <c r="AM681" s="26" t="s">
        <v>25</v>
      </c>
      <c r="AN681" s="682" t="s">
        <v>1830</v>
      </c>
      <c r="AO681" s="742" t="s">
        <v>1831</v>
      </c>
      <c r="AP681" s="707"/>
      <c r="AQ681" s="316"/>
    </row>
    <row r="682" spans="1:43" ht="120.75" customHeight="1" thickTop="1" thickBot="1" x14ac:dyDescent="0.3">
      <c r="A682" s="252" t="s">
        <v>624</v>
      </c>
      <c r="B682" s="91"/>
      <c r="C682" s="91" t="s">
        <v>625</v>
      </c>
      <c r="D682" s="91" t="s">
        <v>1815</v>
      </c>
      <c r="E682" s="95" t="s">
        <v>626</v>
      </c>
      <c r="F682" s="91" t="s">
        <v>1888</v>
      </c>
      <c r="G682" s="91" t="s">
        <v>627</v>
      </c>
      <c r="H682" s="91" t="s">
        <v>1889</v>
      </c>
      <c r="I682" s="95" t="s">
        <v>628</v>
      </c>
      <c r="J682" s="91" t="s">
        <v>1890</v>
      </c>
      <c r="K682" s="95" t="s">
        <v>1891</v>
      </c>
      <c r="L682" s="91">
        <v>100</v>
      </c>
      <c r="M682" s="95" t="s">
        <v>30</v>
      </c>
      <c r="N682" s="94" t="s">
        <v>1892</v>
      </c>
      <c r="O682" s="91" t="s">
        <v>1893</v>
      </c>
      <c r="P682" s="91" t="s">
        <v>1894</v>
      </c>
      <c r="Q682" s="95" t="s">
        <v>1895</v>
      </c>
      <c r="R682" s="181">
        <v>100</v>
      </c>
      <c r="S682" s="91" t="s">
        <v>30</v>
      </c>
      <c r="T682" s="1011" t="s">
        <v>1896</v>
      </c>
      <c r="U682" s="98" t="s">
        <v>26</v>
      </c>
      <c r="V682" s="99" t="s">
        <v>1897</v>
      </c>
      <c r="W682" s="100">
        <v>0.1</v>
      </c>
      <c r="X682" s="253">
        <v>100</v>
      </c>
      <c r="Y682" s="91" t="s">
        <v>30</v>
      </c>
      <c r="Z682" s="101" t="s">
        <v>246</v>
      </c>
      <c r="AA682" s="605"/>
      <c r="AB682" s="186"/>
      <c r="AC682" s="105" t="s">
        <v>526</v>
      </c>
      <c r="AD682" s="104" t="s">
        <v>632</v>
      </c>
      <c r="AE682" s="104" t="s">
        <v>633</v>
      </c>
      <c r="AF682" s="101" t="s">
        <v>2856</v>
      </c>
      <c r="AG682" s="98" t="s">
        <v>49</v>
      </c>
      <c r="AH682" s="105" t="s">
        <v>1898</v>
      </c>
      <c r="AI682" s="201">
        <v>43832</v>
      </c>
      <c r="AJ682" s="201">
        <v>44196</v>
      </c>
      <c r="AK682" s="2">
        <v>364</v>
      </c>
      <c r="AL682" s="106">
        <v>1</v>
      </c>
      <c r="AM682" s="107" t="s">
        <v>265</v>
      </c>
      <c r="AN682" s="94" t="s">
        <v>64</v>
      </c>
      <c r="AO682" s="105" t="s">
        <v>636</v>
      </c>
      <c r="AP682" s="94" t="s">
        <v>1899</v>
      </c>
      <c r="AQ682" s="235" t="s">
        <v>1900</v>
      </c>
    </row>
    <row r="683" spans="1:43" ht="78" customHeight="1" thickTop="1" thickBot="1" x14ac:dyDescent="0.3">
      <c r="A683" s="252" t="s">
        <v>624</v>
      </c>
      <c r="B683" s="91"/>
      <c r="C683" s="91" t="s">
        <v>625</v>
      </c>
      <c r="D683" s="91" t="s">
        <v>1815</v>
      </c>
      <c r="E683" s="95" t="s">
        <v>626</v>
      </c>
      <c r="F683" s="91" t="s">
        <v>1888</v>
      </c>
      <c r="G683" s="91" t="s">
        <v>627</v>
      </c>
      <c r="H683" s="91" t="s">
        <v>1889</v>
      </c>
      <c r="I683" s="95" t="s">
        <v>628</v>
      </c>
      <c r="J683" s="91" t="s">
        <v>1890</v>
      </c>
      <c r="K683" s="95" t="s">
        <v>1891</v>
      </c>
      <c r="L683" s="91">
        <v>100</v>
      </c>
      <c r="M683" s="95" t="s">
        <v>30</v>
      </c>
      <c r="N683" s="94" t="s">
        <v>1892</v>
      </c>
      <c r="O683" s="91" t="s">
        <v>1893</v>
      </c>
      <c r="P683" s="91" t="s">
        <v>1894</v>
      </c>
      <c r="Q683" s="95" t="s">
        <v>1895</v>
      </c>
      <c r="R683" s="181">
        <v>100</v>
      </c>
      <c r="S683" s="91" t="s">
        <v>30</v>
      </c>
      <c r="T683" s="1011" t="s">
        <v>1901</v>
      </c>
      <c r="U683" s="98" t="s">
        <v>26</v>
      </c>
      <c r="V683" s="99" t="s">
        <v>1902</v>
      </c>
      <c r="W683" s="100">
        <v>0.1</v>
      </c>
      <c r="X683" s="259">
        <v>4</v>
      </c>
      <c r="Y683" s="91" t="s">
        <v>245</v>
      </c>
      <c r="Z683" s="101" t="s">
        <v>246</v>
      </c>
      <c r="AA683" s="605"/>
      <c r="AB683" s="186"/>
      <c r="AC683" s="105" t="s">
        <v>526</v>
      </c>
      <c r="AD683" s="104" t="s">
        <v>632</v>
      </c>
      <c r="AE683" s="104" t="s">
        <v>633</v>
      </c>
      <c r="AF683" s="101" t="s">
        <v>2857</v>
      </c>
      <c r="AG683" s="98" t="s">
        <v>49</v>
      </c>
      <c r="AH683" s="105" t="s">
        <v>1903</v>
      </c>
      <c r="AI683" s="201">
        <v>43832</v>
      </c>
      <c r="AJ683" s="201" t="s">
        <v>1904</v>
      </c>
      <c r="AK683" s="2">
        <v>364</v>
      </c>
      <c r="AL683" s="106">
        <v>1</v>
      </c>
      <c r="AM683" s="107" t="s">
        <v>25</v>
      </c>
      <c r="AN683" s="104" t="s">
        <v>50</v>
      </c>
      <c r="AO683" s="995" t="s">
        <v>1905</v>
      </c>
      <c r="AP683" s="606" t="s">
        <v>64</v>
      </c>
      <c r="AQ683" s="235" t="s">
        <v>1906</v>
      </c>
    </row>
    <row r="684" spans="1:43" ht="66.75" customHeight="1" thickTop="1" thickBot="1" x14ac:dyDescent="0.3">
      <c r="A684" s="252" t="s">
        <v>624</v>
      </c>
      <c r="B684" s="91"/>
      <c r="C684" s="91" t="s">
        <v>625</v>
      </c>
      <c r="D684" s="91" t="s">
        <v>1815</v>
      </c>
      <c r="E684" s="95" t="s">
        <v>626</v>
      </c>
      <c r="F684" s="91" t="s">
        <v>1888</v>
      </c>
      <c r="G684" s="91" t="s">
        <v>627</v>
      </c>
      <c r="H684" s="91" t="s">
        <v>1889</v>
      </c>
      <c r="I684" s="95" t="s">
        <v>628</v>
      </c>
      <c r="J684" s="91" t="s">
        <v>1890</v>
      </c>
      <c r="K684" s="95" t="s">
        <v>1891</v>
      </c>
      <c r="L684" s="91">
        <v>100</v>
      </c>
      <c r="M684" s="95" t="s">
        <v>30</v>
      </c>
      <c r="N684" s="94" t="s">
        <v>1892</v>
      </c>
      <c r="O684" s="91" t="s">
        <v>1893</v>
      </c>
      <c r="P684" s="91" t="s">
        <v>1894</v>
      </c>
      <c r="Q684" s="95" t="s">
        <v>1895</v>
      </c>
      <c r="R684" s="181">
        <v>100</v>
      </c>
      <c r="S684" s="91" t="s">
        <v>30</v>
      </c>
      <c r="T684" s="1011" t="s">
        <v>1907</v>
      </c>
      <c r="U684" s="98" t="s">
        <v>26</v>
      </c>
      <c r="V684" s="99" t="s">
        <v>1908</v>
      </c>
      <c r="W684" s="100">
        <v>0.1</v>
      </c>
      <c r="X684" s="259">
        <v>5</v>
      </c>
      <c r="Y684" s="91" t="s">
        <v>245</v>
      </c>
      <c r="Z684" s="101" t="s">
        <v>246</v>
      </c>
      <c r="AA684" s="605"/>
      <c r="AB684" s="186"/>
      <c r="AC684" s="105" t="s">
        <v>526</v>
      </c>
      <c r="AD684" s="104" t="s">
        <v>632</v>
      </c>
      <c r="AE684" s="104" t="s">
        <v>633</v>
      </c>
      <c r="AF684" s="101" t="s">
        <v>2858</v>
      </c>
      <c r="AG684" s="98" t="s">
        <v>49</v>
      </c>
      <c r="AH684" s="105" t="s">
        <v>1909</v>
      </c>
      <c r="AI684" s="201">
        <v>43832</v>
      </c>
      <c r="AJ684" s="201" t="s">
        <v>1904</v>
      </c>
      <c r="AK684" s="2">
        <v>364</v>
      </c>
      <c r="AL684" s="106">
        <v>1</v>
      </c>
      <c r="AM684" s="107" t="s">
        <v>265</v>
      </c>
      <c r="AN684" s="104" t="s">
        <v>1910</v>
      </c>
      <c r="AO684" s="995" t="s">
        <v>1911</v>
      </c>
      <c r="AP684" s="104" t="s">
        <v>1910</v>
      </c>
      <c r="AQ684" s="108" t="s">
        <v>1911</v>
      </c>
    </row>
    <row r="685" spans="1:43" ht="73.5" customHeight="1" thickTop="1" thickBot="1" x14ac:dyDescent="0.3">
      <c r="A685" s="252" t="s">
        <v>624</v>
      </c>
      <c r="B685" s="91"/>
      <c r="C685" s="91" t="s">
        <v>625</v>
      </c>
      <c r="D685" s="91" t="s">
        <v>1815</v>
      </c>
      <c r="E685" s="95" t="s">
        <v>626</v>
      </c>
      <c r="F685" s="91" t="s">
        <v>1888</v>
      </c>
      <c r="G685" s="91" t="s">
        <v>627</v>
      </c>
      <c r="H685" s="91" t="s">
        <v>1889</v>
      </c>
      <c r="I685" s="95" t="s">
        <v>628</v>
      </c>
      <c r="J685" s="91" t="s">
        <v>1890</v>
      </c>
      <c r="K685" s="95" t="s">
        <v>1891</v>
      </c>
      <c r="L685" s="91">
        <v>100</v>
      </c>
      <c r="M685" s="95" t="s">
        <v>30</v>
      </c>
      <c r="N685" s="94" t="s">
        <v>1892</v>
      </c>
      <c r="O685" s="91" t="s">
        <v>1893</v>
      </c>
      <c r="P685" s="91" t="s">
        <v>1894</v>
      </c>
      <c r="Q685" s="95" t="s">
        <v>1895</v>
      </c>
      <c r="R685" s="181">
        <v>100</v>
      </c>
      <c r="S685" s="91" t="s">
        <v>30</v>
      </c>
      <c r="T685" s="1011" t="s">
        <v>1912</v>
      </c>
      <c r="U685" s="98" t="s">
        <v>26</v>
      </c>
      <c r="V685" s="99" t="s">
        <v>1913</v>
      </c>
      <c r="W685" s="100">
        <v>0.1</v>
      </c>
      <c r="X685" s="253">
        <v>100</v>
      </c>
      <c r="Y685" s="91" t="s">
        <v>30</v>
      </c>
      <c r="Z685" s="101" t="s">
        <v>246</v>
      </c>
      <c r="AA685" s="605"/>
      <c r="AB685" s="186"/>
      <c r="AC685" s="105" t="s">
        <v>526</v>
      </c>
      <c r="AD685" s="104" t="s">
        <v>632</v>
      </c>
      <c r="AE685" s="104" t="s">
        <v>633</v>
      </c>
      <c r="AF685" s="101" t="s">
        <v>2859</v>
      </c>
      <c r="AG685" s="98" t="s">
        <v>49</v>
      </c>
      <c r="AH685" s="105" t="s">
        <v>1913</v>
      </c>
      <c r="AI685" s="201">
        <v>43832</v>
      </c>
      <c r="AJ685" s="201" t="s">
        <v>1914</v>
      </c>
      <c r="AK685" s="2">
        <v>364</v>
      </c>
      <c r="AL685" s="106">
        <v>1</v>
      </c>
      <c r="AM685" s="107" t="s">
        <v>265</v>
      </c>
      <c r="AN685" s="104" t="s">
        <v>50</v>
      </c>
      <c r="AO685" s="995" t="s">
        <v>1915</v>
      </c>
      <c r="AP685" s="94" t="s">
        <v>1916</v>
      </c>
      <c r="AQ685" s="235" t="s">
        <v>1917</v>
      </c>
    </row>
    <row r="686" spans="1:43" ht="70.5" customHeight="1" thickTop="1" thickBot="1" x14ac:dyDescent="0.3">
      <c r="A686" s="252" t="s">
        <v>624</v>
      </c>
      <c r="B686" s="91"/>
      <c r="C686" s="91" t="s">
        <v>625</v>
      </c>
      <c r="D686" s="91" t="s">
        <v>1815</v>
      </c>
      <c r="E686" s="95" t="s">
        <v>626</v>
      </c>
      <c r="F686" s="91" t="s">
        <v>1888</v>
      </c>
      <c r="G686" s="91" t="s">
        <v>627</v>
      </c>
      <c r="H686" s="91" t="s">
        <v>1889</v>
      </c>
      <c r="I686" s="95" t="s">
        <v>628</v>
      </c>
      <c r="J686" s="91" t="s">
        <v>1890</v>
      </c>
      <c r="K686" s="95" t="s">
        <v>1891</v>
      </c>
      <c r="L686" s="91">
        <v>100</v>
      </c>
      <c r="M686" s="95" t="s">
        <v>30</v>
      </c>
      <c r="N686" s="94" t="s">
        <v>1892</v>
      </c>
      <c r="O686" s="91" t="s">
        <v>1893</v>
      </c>
      <c r="P686" s="91" t="s">
        <v>1894</v>
      </c>
      <c r="Q686" s="95" t="s">
        <v>1895</v>
      </c>
      <c r="R686" s="181">
        <v>100</v>
      </c>
      <c r="S686" s="91" t="s">
        <v>30</v>
      </c>
      <c r="T686" s="1011" t="s">
        <v>1918</v>
      </c>
      <c r="U686" s="98" t="s">
        <v>26</v>
      </c>
      <c r="V686" s="99" t="s">
        <v>1919</v>
      </c>
      <c r="W686" s="100">
        <v>0.1</v>
      </c>
      <c r="X686" s="259">
        <v>1</v>
      </c>
      <c r="Y686" s="91"/>
      <c r="Z686" s="101" t="s">
        <v>246</v>
      </c>
      <c r="AA686" s="605"/>
      <c r="AB686" s="186"/>
      <c r="AC686" s="105" t="s">
        <v>526</v>
      </c>
      <c r="AD686" s="104" t="s">
        <v>632</v>
      </c>
      <c r="AE686" s="104" t="s">
        <v>633</v>
      </c>
      <c r="AF686" s="101" t="s">
        <v>2860</v>
      </c>
      <c r="AG686" s="98" t="s">
        <v>49</v>
      </c>
      <c r="AH686" s="105" t="s">
        <v>1920</v>
      </c>
      <c r="AI686" s="201">
        <v>43983</v>
      </c>
      <c r="AJ686" s="201" t="s">
        <v>1914</v>
      </c>
      <c r="AK686" s="2">
        <v>182</v>
      </c>
      <c r="AL686" s="106">
        <v>1</v>
      </c>
      <c r="AM686" s="107" t="s">
        <v>25</v>
      </c>
      <c r="AN686" s="104" t="s">
        <v>64</v>
      </c>
      <c r="AO686" s="995" t="s">
        <v>642</v>
      </c>
      <c r="AP686" s="94" t="s">
        <v>64</v>
      </c>
      <c r="AQ686" s="235" t="s">
        <v>636</v>
      </c>
    </row>
    <row r="687" spans="1:43" ht="73.5" customHeight="1" thickTop="1" thickBot="1" x14ac:dyDescent="0.3">
      <c r="A687" s="252" t="s">
        <v>624</v>
      </c>
      <c r="B687" s="91"/>
      <c r="C687" s="91" t="s">
        <v>625</v>
      </c>
      <c r="D687" s="91" t="s">
        <v>1815</v>
      </c>
      <c r="E687" s="95" t="s">
        <v>626</v>
      </c>
      <c r="F687" s="91" t="s">
        <v>1888</v>
      </c>
      <c r="G687" s="91" t="s">
        <v>627</v>
      </c>
      <c r="H687" s="91" t="s">
        <v>1889</v>
      </c>
      <c r="I687" s="95" t="s">
        <v>628</v>
      </c>
      <c r="J687" s="91" t="s">
        <v>1890</v>
      </c>
      <c r="K687" s="95" t="s">
        <v>1891</v>
      </c>
      <c r="L687" s="91">
        <v>100</v>
      </c>
      <c r="M687" s="95" t="s">
        <v>30</v>
      </c>
      <c r="N687" s="94" t="s">
        <v>1892</v>
      </c>
      <c r="O687" s="91" t="s">
        <v>1893</v>
      </c>
      <c r="P687" s="91" t="s">
        <v>1894</v>
      </c>
      <c r="Q687" s="95" t="s">
        <v>1895</v>
      </c>
      <c r="R687" s="181">
        <v>100</v>
      </c>
      <c r="S687" s="91" t="s">
        <v>30</v>
      </c>
      <c r="T687" s="1012" t="s">
        <v>1921</v>
      </c>
      <c r="U687" s="98" t="s">
        <v>26</v>
      </c>
      <c r="V687" s="95" t="s">
        <v>1922</v>
      </c>
      <c r="W687" s="100">
        <v>0.1</v>
      </c>
      <c r="X687" s="259">
        <v>4</v>
      </c>
      <c r="Y687" s="91" t="s">
        <v>245</v>
      </c>
      <c r="Z687" s="101" t="s">
        <v>246</v>
      </c>
      <c r="AA687" s="254"/>
      <c r="AB687" s="186"/>
      <c r="AC687" s="105" t="s">
        <v>526</v>
      </c>
      <c r="AD687" s="104" t="s">
        <v>632</v>
      </c>
      <c r="AE687" s="104" t="s">
        <v>633</v>
      </c>
      <c r="AF687" s="101" t="s">
        <v>2861</v>
      </c>
      <c r="AG687" s="98" t="s">
        <v>49</v>
      </c>
      <c r="AH687" s="105" t="s">
        <v>1923</v>
      </c>
      <c r="AI687" s="201">
        <v>43832</v>
      </c>
      <c r="AJ687" s="201">
        <v>44196</v>
      </c>
      <c r="AK687" s="2">
        <v>364</v>
      </c>
      <c r="AL687" s="106">
        <v>1</v>
      </c>
      <c r="AM687" s="107" t="s">
        <v>265</v>
      </c>
      <c r="AN687" s="104" t="s">
        <v>1924</v>
      </c>
      <c r="AO687" s="995" t="s">
        <v>1925</v>
      </c>
      <c r="AP687" s="94" t="s">
        <v>1916</v>
      </c>
      <c r="AQ687" s="235" t="s">
        <v>1917</v>
      </c>
    </row>
    <row r="688" spans="1:43" ht="69.75" customHeight="1" thickTop="1" thickBot="1" x14ac:dyDescent="0.3">
      <c r="A688" s="252" t="s">
        <v>624</v>
      </c>
      <c r="B688" s="91"/>
      <c r="C688" s="91" t="s">
        <v>625</v>
      </c>
      <c r="D688" s="91" t="s">
        <v>1815</v>
      </c>
      <c r="E688" s="95" t="s">
        <v>626</v>
      </c>
      <c r="F688" s="91" t="s">
        <v>1888</v>
      </c>
      <c r="G688" s="91" t="s">
        <v>627</v>
      </c>
      <c r="H688" s="91" t="s">
        <v>1889</v>
      </c>
      <c r="I688" s="95" t="s">
        <v>628</v>
      </c>
      <c r="J688" s="91" t="s">
        <v>1890</v>
      </c>
      <c r="K688" s="95" t="s">
        <v>1891</v>
      </c>
      <c r="L688" s="91">
        <v>100</v>
      </c>
      <c r="M688" s="95" t="s">
        <v>30</v>
      </c>
      <c r="N688" s="94" t="s">
        <v>1892</v>
      </c>
      <c r="O688" s="91" t="s">
        <v>1893</v>
      </c>
      <c r="P688" s="91" t="s">
        <v>1926</v>
      </c>
      <c r="Q688" s="95" t="s">
        <v>1927</v>
      </c>
      <c r="R688" s="181">
        <v>100</v>
      </c>
      <c r="S688" s="91" t="s">
        <v>30</v>
      </c>
      <c r="T688" s="1012" t="s">
        <v>1928</v>
      </c>
      <c r="U688" s="98" t="s">
        <v>26</v>
      </c>
      <c r="V688" s="95" t="s">
        <v>1929</v>
      </c>
      <c r="W688" s="100">
        <v>0.1</v>
      </c>
      <c r="X688" s="259">
        <v>4</v>
      </c>
      <c r="Y688" s="91" t="s">
        <v>245</v>
      </c>
      <c r="Z688" s="101" t="s">
        <v>246</v>
      </c>
      <c r="AA688" s="254"/>
      <c r="AB688" s="186"/>
      <c r="AC688" s="105" t="s">
        <v>526</v>
      </c>
      <c r="AD688" s="104" t="s">
        <v>632</v>
      </c>
      <c r="AE688" s="104" t="s">
        <v>633</v>
      </c>
      <c r="AF688" s="101" t="s">
        <v>2862</v>
      </c>
      <c r="AG688" s="98" t="s">
        <v>49</v>
      </c>
      <c r="AH688" s="105" t="s">
        <v>1930</v>
      </c>
      <c r="AI688" s="201">
        <v>43832</v>
      </c>
      <c r="AJ688" s="201">
        <v>44196</v>
      </c>
      <c r="AK688" s="2">
        <v>364</v>
      </c>
      <c r="AL688" s="106">
        <v>1</v>
      </c>
      <c r="AM688" s="107" t="s">
        <v>25</v>
      </c>
      <c r="AN688" s="94" t="s">
        <v>64</v>
      </c>
      <c r="AO688" s="105" t="s">
        <v>636</v>
      </c>
      <c r="AP688" s="94" t="s">
        <v>64</v>
      </c>
      <c r="AQ688" s="108" t="s">
        <v>1931</v>
      </c>
    </row>
    <row r="689" spans="1:43" ht="74.25" customHeight="1" thickTop="1" thickBot="1" x14ac:dyDescent="0.3">
      <c r="A689" s="252" t="s">
        <v>624</v>
      </c>
      <c r="B689" s="91"/>
      <c r="C689" s="91" t="s">
        <v>625</v>
      </c>
      <c r="D689" s="91" t="s">
        <v>1815</v>
      </c>
      <c r="E689" s="95" t="s">
        <v>626</v>
      </c>
      <c r="F689" s="91" t="s">
        <v>1888</v>
      </c>
      <c r="G689" s="91" t="s">
        <v>627</v>
      </c>
      <c r="H689" s="91" t="s">
        <v>1889</v>
      </c>
      <c r="I689" s="95" t="s">
        <v>628</v>
      </c>
      <c r="J689" s="91" t="s">
        <v>1890</v>
      </c>
      <c r="K689" s="95" t="s">
        <v>1891</v>
      </c>
      <c r="L689" s="91">
        <v>100</v>
      </c>
      <c r="M689" s="95" t="s">
        <v>30</v>
      </c>
      <c r="N689" s="94" t="s">
        <v>1892</v>
      </c>
      <c r="O689" s="91" t="s">
        <v>1893</v>
      </c>
      <c r="P689" s="91" t="s">
        <v>1926</v>
      </c>
      <c r="Q689" s="95" t="s">
        <v>1927</v>
      </c>
      <c r="R689" s="181">
        <v>100</v>
      </c>
      <c r="S689" s="91" t="s">
        <v>30</v>
      </c>
      <c r="T689" s="1018" t="s">
        <v>1932</v>
      </c>
      <c r="U689" s="98" t="s">
        <v>26</v>
      </c>
      <c r="V689" s="99" t="s">
        <v>1933</v>
      </c>
      <c r="W689" s="100">
        <v>0.1</v>
      </c>
      <c r="X689" s="253">
        <v>100</v>
      </c>
      <c r="Y689" s="91" t="s">
        <v>30</v>
      </c>
      <c r="Z689" s="101" t="s">
        <v>246</v>
      </c>
      <c r="AA689" s="254"/>
      <c r="AB689" s="186"/>
      <c r="AC689" s="105" t="s">
        <v>526</v>
      </c>
      <c r="AD689" s="104" t="s">
        <v>632</v>
      </c>
      <c r="AE689" s="104" t="s">
        <v>633</v>
      </c>
      <c r="AF689" s="101" t="s">
        <v>2880</v>
      </c>
      <c r="AG689" s="98" t="s">
        <v>49</v>
      </c>
      <c r="AH689" s="105" t="s">
        <v>1934</v>
      </c>
      <c r="AI689" s="201">
        <v>43850</v>
      </c>
      <c r="AJ689" s="201">
        <v>44196</v>
      </c>
      <c r="AK689" s="2">
        <v>364</v>
      </c>
      <c r="AL689" s="106">
        <v>1</v>
      </c>
      <c r="AM689" s="107"/>
      <c r="AN689" s="94" t="s">
        <v>64</v>
      </c>
      <c r="AO689" s="105" t="s">
        <v>642</v>
      </c>
      <c r="AP689" s="94" t="s">
        <v>64</v>
      </c>
      <c r="AQ689" s="108" t="s">
        <v>636</v>
      </c>
    </row>
    <row r="690" spans="1:43" ht="14.25" thickTop="1" x14ac:dyDescent="0.25">
      <c r="AA690" s="607">
        <f>SUM(AA6:AA689)</f>
        <v>170544007463</v>
      </c>
      <c r="AB690" s="607">
        <f>SUM(AB6:AB689)</f>
        <v>2115927188</v>
      </c>
    </row>
    <row r="693" spans="1:43" x14ac:dyDescent="0.25">
      <c r="AB693" s="608"/>
    </row>
  </sheetData>
  <autoFilter ref="A4:AQ690">
    <filterColumn colId="26" showButton="0"/>
  </autoFilter>
  <mergeCells count="5514">
    <mergeCell ref="W510:W512"/>
    <mergeCell ref="X510:X512"/>
    <mergeCell ref="Y510:Y512"/>
    <mergeCell ref="Z510:Z512"/>
    <mergeCell ref="AA510:AA512"/>
    <mergeCell ref="AB510:AB512"/>
    <mergeCell ref="AC510:AC512"/>
    <mergeCell ref="AD510:AD512"/>
    <mergeCell ref="AE510:AE512"/>
    <mergeCell ref="AB459:AB461"/>
    <mergeCell ref="AC459:AC461"/>
    <mergeCell ref="AD459:AD461"/>
    <mergeCell ref="AE459:AE461"/>
    <mergeCell ref="A510:A512"/>
    <mergeCell ref="B510:B512"/>
    <mergeCell ref="C510:C512"/>
    <mergeCell ref="D510:D512"/>
    <mergeCell ref="E510:E512"/>
    <mergeCell ref="F510:F512"/>
    <mergeCell ref="G510:G512"/>
    <mergeCell ref="H510:H512"/>
    <mergeCell ref="I510:I512"/>
    <mergeCell ref="J510:J512"/>
    <mergeCell ref="K510:K512"/>
    <mergeCell ref="L510:L512"/>
    <mergeCell ref="M510:M512"/>
    <mergeCell ref="N510:N512"/>
    <mergeCell ref="O510:O512"/>
    <mergeCell ref="P510:P512"/>
    <mergeCell ref="Q510:Q512"/>
    <mergeCell ref="R510:R512"/>
    <mergeCell ref="S510:S512"/>
    <mergeCell ref="T510:T512"/>
    <mergeCell ref="U510:U512"/>
    <mergeCell ref="V510:V512"/>
    <mergeCell ref="A459:A461"/>
    <mergeCell ref="B459:B461"/>
    <mergeCell ref="C459:C461"/>
    <mergeCell ref="D459:D461"/>
    <mergeCell ref="E459:E461"/>
    <mergeCell ref="F459:F461"/>
    <mergeCell ref="G459:G461"/>
    <mergeCell ref="H459:H461"/>
    <mergeCell ref="I459:I461"/>
    <mergeCell ref="J459:J461"/>
    <mergeCell ref="K459:K461"/>
    <mergeCell ref="L459:L461"/>
    <mergeCell ref="M459:M461"/>
    <mergeCell ref="N459:N461"/>
    <mergeCell ref="O459:O461"/>
    <mergeCell ref="P459:P461"/>
    <mergeCell ref="Q459:Q461"/>
    <mergeCell ref="R459:R461"/>
    <mergeCell ref="S459:S461"/>
    <mergeCell ref="T459:T461"/>
    <mergeCell ref="U459:U461"/>
    <mergeCell ref="V459:V461"/>
    <mergeCell ref="V495:V496"/>
    <mergeCell ref="U492:U494"/>
    <mergeCell ref="V492:V494"/>
    <mergeCell ref="T488:T491"/>
    <mergeCell ref="U488:U491"/>
    <mergeCell ref="V488:V491"/>
    <mergeCell ref="V485:V487"/>
    <mergeCell ref="W459:W461"/>
    <mergeCell ref="X459:X461"/>
    <mergeCell ref="Y459:Y461"/>
    <mergeCell ref="Z459:Z461"/>
    <mergeCell ref="AA459:AA461"/>
    <mergeCell ref="R449:R453"/>
    <mergeCell ref="S449:S453"/>
    <mergeCell ref="T449:T453"/>
    <mergeCell ref="U449:U453"/>
    <mergeCell ref="V449:V453"/>
    <mergeCell ref="W449:W453"/>
    <mergeCell ref="X449:X453"/>
    <mergeCell ref="Y449:Y453"/>
    <mergeCell ref="Z449:Z453"/>
    <mergeCell ref="AA449:AA453"/>
    <mergeCell ref="AB449:AB453"/>
    <mergeCell ref="AC449:AC453"/>
    <mergeCell ref="R455:R458"/>
    <mergeCell ref="S455:S458"/>
    <mergeCell ref="T455:T458"/>
    <mergeCell ref="Z455:Z458"/>
    <mergeCell ref="AA455:AA458"/>
    <mergeCell ref="AB455:AB458"/>
    <mergeCell ref="AC455:AC458"/>
    <mergeCell ref="AD449:AD453"/>
    <mergeCell ref="AE449:AE453"/>
    <mergeCell ref="A449:A453"/>
    <mergeCell ref="B449:B453"/>
    <mergeCell ref="C449:C453"/>
    <mergeCell ref="D449:D453"/>
    <mergeCell ref="E449:E453"/>
    <mergeCell ref="F449:F453"/>
    <mergeCell ref="G449:G453"/>
    <mergeCell ref="H449:H453"/>
    <mergeCell ref="I449:I453"/>
    <mergeCell ref="J449:J453"/>
    <mergeCell ref="K449:K453"/>
    <mergeCell ref="L449:L453"/>
    <mergeCell ref="M449:M453"/>
    <mergeCell ref="N449:N453"/>
    <mergeCell ref="O449:O453"/>
    <mergeCell ref="P449:P453"/>
    <mergeCell ref="Q449:Q453"/>
    <mergeCell ref="AE76:AE130"/>
    <mergeCell ref="A76:A130"/>
    <mergeCell ref="B76:B130"/>
    <mergeCell ref="C76:C130"/>
    <mergeCell ref="D76:D130"/>
    <mergeCell ref="E76:E130"/>
    <mergeCell ref="F76:F130"/>
    <mergeCell ref="G76:G130"/>
    <mergeCell ref="H76:H130"/>
    <mergeCell ref="I76:I130"/>
    <mergeCell ref="J76:J130"/>
    <mergeCell ref="K76:K130"/>
    <mergeCell ref="L76:L130"/>
    <mergeCell ref="M76:M130"/>
    <mergeCell ref="N76:N130"/>
    <mergeCell ref="O76:O130"/>
    <mergeCell ref="P76:P130"/>
    <mergeCell ref="Q76:Q130"/>
    <mergeCell ref="R76:R130"/>
    <mergeCell ref="S76:S130"/>
    <mergeCell ref="T76:T130"/>
    <mergeCell ref="U76:U130"/>
    <mergeCell ref="V76:V130"/>
    <mergeCell ref="W76:W130"/>
    <mergeCell ref="X76:X130"/>
    <mergeCell ref="Y76:Y130"/>
    <mergeCell ref="Z76:Z130"/>
    <mergeCell ref="AA76:AA130"/>
    <mergeCell ref="AB76:AB130"/>
    <mergeCell ref="AC76:AC130"/>
    <mergeCell ref="AD76:AD130"/>
    <mergeCell ref="W679:W681"/>
    <mergeCell ref="X679:X681"/>
    <mergeCell ref="Y679:Y681"/>
    <mergeCell ref="Z679:Z681"/>
    <mergeCell ref="AA679:AA681"/>
    <mergeCell ref="AB679:AB681"/>
    <mergeCell ref="AC679:AC681"/>
    <mergeCell ref="AD679:AD681"/>
    <mergeCell ref="AE679:AE681"/>
    <mergeCell ref="AD677:AD678"/>
    <mergeCell ref="AE677:AE678"/>
    <mergeCell ref="A679:A681"/>
    <mergeCell ref="B679:B681"/>
    <mergeCell ref="C679:C681"/>
    <mergeCell ref="D679:D681"/>
    <mergeCell ref="E679:E681"/>
    <mergeCell ref="F679:F681"/>
    <mergeCell ref="G679:G681"/>
    <mergeCell ref="H679:H681"/>
    <mergeCell ref="I679:I681"/>
    <mergeCell ref="J679:J681"/>
    <mergeCell ref="K679:K681"/>
    <mergeCell ref="L679:L681"/>
    <mergeCell ref="M679:M681"/>
    <mergeCell ref="N679:N681"/>
    <mergeCell ref="O679:O681"/>
    <mergeCell ref="P679:P681"/>
    <mergeCell ref="Q679:Q681"/>
    <mergeCell ref="R679:R681"/>
    <mergeCell ref="S679:S681"/>
    <mergeCell ref="T679:T681"/>
    <mergeCell ref="U679:U681"/>
    <mergeCell ref="V679:V681"/>
    <mergeCell ref="U677:U678"/>
    <mergeCell ref="V677:V678"/>
    <mergeCell ref="W677:W678"/>
    <mergeCell ref="X677:X678"/>
    <mergeCell ref="Y677:Y678"/>
    <mergeCell ref="Z677:Z678"/>
    <mergeCell ref="AA677:AA678"/>
    <mergeCell ref="AB677:AB678"/>
    <mergeCell ref="AC677:AC678"/>
    <mergeCell ref="AB673:AB675"/>
    <mergeCell ref="AC673:AC675"/>
    <mergeCell ref="AD673:AD675"/>
    <mergeCell ref="AE673:AE675"/>
    <mergeCell ref="A677:A678"/>
    <mergeCell ref="B677:B678"/>
    <mergeCell ref="C677:C678"/>
    <mergeCell ref="D677:D678"/>
    <mergeCell ref="E677:E678"/>
    <mergeCell ref="F677:F678"/>
    <mergeCell ref="G677:G678"/>
    <mergeCell ref="H677:H678"/>
    <mergeCell ref="I677:I678"/>
    <mergeCell ref="J677:J678"/>
    <mergeCell ref="K677:K678"/>
    <mergeCell ref="L677:L678"/>
    <mergeCell ref="M677:M678"/>
    <mergeCell ref="N677:N678"/>
    <mergeCell ref="O677:O678"/>
    <mergeCell ref="P677:P678"/>
    <mergeCell ref="Q677:Q678"/>
    <mergeCell ref="R677:R678"/>
    <mergeCell ref="S677:S678"/>
    <mergeCell ref="T677:T678"/>
    <mergeCell ref="S673:S675"/>
    <mergeCell ref="T673:T675"/>
    <mergeCell ref="U673:U675"/>
    <mergeCell ref="V673:V675"/>
    <mergeCell ref="W673:W675"/>
    <mergeCell ref="X673:X675"/>
    <mergeCell ref="Y673:Y675"/>
    <mergeCell ref="Z673:Z675"/>
    <mergeCell ref="AA673:AA675"/>
    <mergeCell ref="J673:J675"/>
    <mergeCell ref="K673:K675"/>
    <mergeCell ref="L673:L675"/>
    <mergeCell ref="M673:M675"/>
    <mergeCell ref="N673:N675"/>
    <mergeCell ref="O673:O675"/>
    <mergeCell ref="P673:P675"/>
    <mergeCell ref="Q673:Q675"/>
    <mergeCell ref="R673:R675"/>
    <mergeCell ref="A673:A675"/>
    <mergeCell ref="B673:B675"/>
    <mergeCell ref="C673:C675"/>
    <mergeCell ref="D673:D675"/>
    <mergeCell ref="E673:E675"/>
    <mergeCell ref="F673:F675"/>
    <mergeCell ref="G673:G675"/>
    <mergeCell ref="H673:H675"/>
    <mergeCell ref="I673:I675"/>
    <mergeCell ref="W671:W672"/>
    <mergeCell ref="X671:X672"/>
    <mergeCell ref="Y671:Y672"/>
    <mergeCell ref="Z671:Z672"/>
    <mergeCell ref="AA671:AA672"/>
    <mergeCell ref="AB671:AB672"/>
    <mergeCell ref="AC671:AC672"/>
    <mergeCell ref="AD671:AD672"/>
    <mergeCell ref="AE671:AE672"/>
    <mergeCell ref="AD668:AD670"/>
    <mergeCell ref="AE668:AE670"/>
    <mergeCell ref="A671:A672"/>
    <mergeCell ref="B671:B672"/>
    <mergeCell ref="C671:C672"/>
    <mergeCell ref="D671:D672"/>
    <mergeCell ref="E671:E672"/>
    <mergeCell ref="F671:F672"/>
    <mergeCell ref="G671:G672"/>
    <mergeCell ref="H671:H672"/>
    <mergeCell ref="I671:I672"/>
    <mergeCell ref="J671:J672"/>
    <mergeCell ref="K671:K672"/>
    <mergeCell ref="L671:L672"/>
    <mergeCell ref="M671:M672"/>
    <mergeCell ref="N671:N672"/>
    <mergeCell ref="O671:O672"/>
    <mergeCell ref="P671:P672"/>
    <mergeCell ref="Q671:Q672"/>
    <mergeCell ref="R671:R672"/>
    <mergeCell ref="S671:S672"/>
    <mergeCell ref="T671:T672"/>
    <mergeCell ref="U671:U672"/>
    <mergeCell ref="V671:V672"/>
    <mergeCell ref="U668:U670"/>
    <mergeCell ref="V668:V670"/>
    <mergeCell ref="W668:W670"/>
    <mergeCell ref="X668:X670"/>
    <mergeCell ref="Y668:Y670"/>
    <mergeCell ref="Z668:Z670"/>
    <mergeCell ref="AA668:AA670"/>
    <mergeCell ref="AB668:AB670"/>
    <mergeCell ref="AC668:AC670"/>
    <mergeCell ref="AB665:AB667"/>
    <mergeCell ref="AC665:AC667"/>
    <mergeCell ref="AD665:AD667"/>
    <mergeCell ref="AE665:AE667"/>
    <mergeCell ref="A668:A670"/>
    <mergeCell ref="B668:B670"/>
    <mergeCell ref="C668:C670"/>
    <mergeCell ref="D668:D670"/>
    <mergeCell ref="E668:E670"/>
    <mergeCell ref="F668:F670"/>
    <mergeCell ref="G668:G670"/>
    <mergeCell ref="H668:H670"/>
    <mergeCell ref="I668:I670"/>
    <mergeCell ref="J668:J670"/>
    <mergeCell ref="K668:K670"/>
    <mergeCell ref="L668:L670"/>
    <mergeCell ref="M668:M670"/>
    <mergeCell ref="N668:N670"/>
    <mergeCell ref="O668:O670"/>
    <mergeCell ref="P668:P670"/>
    <mergeCell ref="Q668:Q670"/>
    <mergeCell ref="R668:R670"/>
    <mergeCell ref="S668:S670"/>
    <mergeCell ref="T668:T670"/>
    <mergeCell ref="S665:S667"/>
    <mergeCell ref="T665:T667"/>
    <mergeCell ref="U665:U667"/>
    <mergeCell ref="V665:V667"/>
    <mergeCell ref="W665:W667"/>
    <mergeCell ref="X665:X667"/>
    <mergeCell ref="Y665:Y667"/>
    <mergeCell ref="Z665:Z667"/>
    <mergeCell ref="AA665:AA667"/>
    <mergeCell ref="J665:J667"/>
    <mergeCell ref="K665:K667"/>
    <mergeCell ref="L665:L667"/>
    <mergeCell ref="M665:M667"/>
    <mergeCell ref="N665:N667"/>
    <mergeCell ref="O665:O667"/>
    <mergeCell ref="P665:P667"/>
    <mergeCell ref="Q665:Q667"/>
    <mergeCell ref="R665:R667"/>
    <mergeCell ref="A665:A667"/>
    <mergeCell ref="B665:B667"/>
    <mergeCell ref="C665:C667"/>
    <mergeCell ref="D665:D667"/>
    <mergeCell ref="E665:E667"/>
    <mergeCell ref="F665:F667"/>
    <mergeCell ref="G665:G667"/>
    <mergeCell ref="H665:H667"/>
    <mergeCell ref="I665:I667"/>
    <mergeCell ref="W661:W664"/>
    <mergeCell ref="X661:X664"/>
    <mergeCell ref="Y661:Y664"/>
    <mergeCell ref="Z661:Z664"/>
    <mergeCell ref="AA661:AA664"/>
    <mergeCell ref="AB661:AB664"/>
    <mergeCell ref="AC661:AC664"/>
    <mergeCell ref="AD661:AD664"/>
    <mergeCell ref="AE661:AE664"/>
    <mergeCell ref="AD647:AD660"/>
    <mergeCell ref="AE647:AE660"/>
    <mergeCell ref="A661:A664"/>
    <mergeCell ref="B661:B664"/>
    <mergeCell ref="C661:C664"/>
    <mergeCell ref="D661:D664"/>
    <mergeCell ref="E661:E664"/>
    <mergeCell ref="F661:F664"/>
    <mergeCell ref="G661:G664"/>
    <mergeCell ref="H661:H664"/>
    <mergeCell ref="I661:I664"/>
    <mergeCell ref="J661:J664"/>
    <mergeCell ref="K661:K664"/>
    <mergeCell ref="L661:L664"/>
    <mergeCell ref="M661:M664"/>
    <mergeCell ref="N661:N664"/>
    <mergeCell ref="O661:O664"/>
    <mergeCell ref="P661:P664"/>
    <mergeCell ref="Q661:Q664"/>
    <mergeCell ref="R661:R664"/>
    <mergeCell ref="S661:S664"/>
    <mergeCell ref="T661:T664"/>
    <mergeCell ref="U661:U664"/>
    <mergeCell ref="V661:V664"/>
    <mergeCell ref="U647:U660"/>
    <mergeCell ref="V647:V660"/>
    <mergeCell ref="W647:W660"/>
    <mergeCell ref="X647:X660"/>
    <mergeCell ref="Y647:Y660"/>
    <mergeCell ref="Z647:Z660"/>
    <mergeCell ref="AA647:AA660"/>
    <mergeCell ref="AB647:AB660"/>
    <mergeCell ref="AC647:AC660"/>
    <mergeCell ref="AB644:AB646"/>
    <mergeCell ref="AC644:AC646"/>
    <mergeCell ref="AD644:AD646"/>
    <mergeCell ref="AE644:AE646"/>
    <mergeCell ref="A647:A660"/>
    <mergeCell ref="B647:B660"/>
    <mergeCell ref="C647:C660"/>
    <mergeCell ref="D647:D660"/>
    <mergeCell ref="E647:E660"/>
    <mergeCell ref="F647:F660"/>
    <mergeCell ref="G647:G660"/>
    <mergeCell ref="H647:H660"/>
    <mergeCell ref="I647:I660"/>
    <mergeCell ref="J647:J660"/>
    <mergeCell ref="K647:K660"/>
    <mergeCell ref="L647:L660"/>
    <mergeCell ref="M647:M660"/>
    <mergeCell ref="N647:N660"/>
    <mergeCell ref="O647:O660"/>
    <mergeCell ref="P647:P660"/>
    <mergeCell ref="Q647:Q660"/>
    <mergeCell ref="R647:R660"/>
    <mergeCell ref="S647:S660"/>
    <mergeCell ref="T647:T660"/>
    <mergeCell ref="S644:S646"/>
    <mergeCell ref="T644:T646"/>
    <mergeCell ref="U644:U646"/>
    <mergeCell ref="V644:V646"/>
    <mergeCell ref="W644:W646"/>
    <mergeCell ref="X644:X646"/>
    <mergeCell ref="Y644:Y646"/>
    <mergeCell ref="Z644:Z646"/>
    <mergeCell ref="AA644:AA646"/>
    <mergeCell ref="J644:J646"/>
    <mergeCell ref="K644:K646"/>
    <mergeCell ref="L644:L646"/>
    <mergeCell ref="M644:M646"/>
    <mergeCell ref="N644:N646"/>
    <mergeCell ref="O644:O646"/>
    <mergeCell ref="P644:P646"/>
    <mergeCell ref="Q644:Q646"/>
    <mergeCell ref="R644:R646"/>
    <mergeCell ref="A644:A646"/>
    <mergeCell ref="B644:B646"/>
    <mergeCell ref="C644:C646"/>
    <mergeCell ref="D644:D646"/>
    <mergeCell ref="E644:E646"/>
    <mergeCell ref="F644:F646"/>
    <mergeCell ref="G644:G646"/>
    <mergeCell ref="H644:H646"/>
    <mergeCell ref="I644:I646"/>
    <mergeCell ref="W642:W643"/>
    <mergeCell ref="X642:X643"/>
    <mergeCell ref="Y642:Y643"/>
    <mergeCell ref="Z642:Z643"/>
    <mergeCell ref="AA642:AA643"/>
    <mergeCell ref="AB642:AB643"/>
    <mergeCell ref="AC642:AC643"/>
    <mergeCell ref="AD642:AD643"/>
    <mergeCell ref="AE642:AE643"/>
    <mergeCell ref="AD640:AD641"/>
    <mergeCell ref="AE640:AE641"/>
    <mergeCell ref="A642:A643"/>
    <mergeCell ref="B642:B643"/>
    <mergeCell ref="C642:C643"/>
    <mergeCell ref="D642:D643"/>
    <mergeCell ref="E642:E643"/>
    <mergeCell ref="F642:F643"/>
    <mergeCell ref="G642:G643"/>
    <mergeCell ref="H642:H643"/>
    <mergeCell ref="I642:I643"/>
    <mergeCell ref="J642:J643"/>
    <mergeCell ref="K642:K643"/>
    <mergeCell ref="L642:L643"/>
    <mergeCell ref="M642:M643"/>
    <mergeCell ref="N642:N643"/>
    <mergeCell ref="O642:O643"/>
    <mergeCell ref="P642:P643"/>
    <mergeCell ref="Q642:Q643"/>
    <mergeCell ref="R642:R643"/>
    <mergeCell ref="S642:S643"/>
    <mergeCell ref="T642:T643"/>
    <mergeCell ref="U642:U643"/>
    <mergeCell ref="V642:V643"/>
    <mergeCell ref="U640:U641"/>
    <mergeCell ref="V640:V641"/>
    <mergeCell ref="W640:W641"/>
    <mergeCell ref="X640:X641"/>
    <mergeCell ref="Y640:Y641"/>
    <mergeCell ref="Z640:Z641"/>
    <mergeCell ref="AA640:AA641"/>
    <mergeCell ref="AB640:AB641"/>
    <mergeCell ref="AC640:AC641"/>
    <mergeCell ref="AB638:AB639"/>
    <mergeCell ref="AC638:AC639"/>
    <mergeCell ref="AD638:AD639"/>
    <mergeCell ref="AE638:AE639"/>
    <mergeCell ref="A640:A641"/>
    <mergeCell ref="B640:B641"/>
    <mergeCell ref="C640:C641"/>
    <mergeCell ref="D640:D641"/>
    <mergeCell ref="E640:E641"/>
    <mergeCell ref="F640:F641"/>
    <mergeCell ref="G640:G641"/>
    <mergeCell ref="H640:H641"/>
    <mergeCell ref="I640:I641"/>
    <mergeCell ref="J640:J641"/>
    <mergeCell ref="K640:K641"/>
    <mergeCell ref="L640:L641"/>
    <mergeCell ref="M640:M641"/>
    <mergeCell ref="N640:N641"/>
    <mergeCell ref="O640:O641"/>
    <mergeCell ref="P640:P641"/>
    <mergeCell ref="Q640:Q641"/>
    <mergeCell ref="R640:R641"/>
    <mergeCell ref="S640:S641"/>
    <mergeCell ref="T640:T641"/>
    <mergeCell ref="S638:S639"/>
    <mergeCell ref="T638:T639"/>
    <mergeCell ref="U638:U639"/>
    <mergeCell ref="V638:V639"/>
    <mergeCell ref="W638:W639"/>
    <mergeCell ref="X638:X639"/>
    <mergeCell ref="Y638:Y639"/>
    <mergeCell ref="Z638:Z639"/>
    <mergeCell ref="AA638:AA639"/>
    <mergeCell ref="J638:J639"/>
    <mergeCell ref="K638:K639"/>
    <mergeCell ref="L638:L639"/>
    <mergeCell ref="M638:M639"/>
    <mergeCell ref="N638:N639"/>
    <mergeCell ref="O638:O639"/>
    <mergeCell ref="P638:P639"/>
    <mergeCell ref="Q638:Q639"/>
    <mergeCell ref="R638:R639"/>
    <mergeCell ref="A638:A639"/>
    <mergeCell ref="B638:B639"/>
    <mergeCell ref="C638:C639"/>
    <mergeCell ref="D638:D639"/>
    <mergeCell ref="E638:E639"/>
    <mergeCell ref="F638:F639"/>
    <mergeCell ref="G638:G639"/>
    <mergeCell ref="H638:H639"/>
    <mergeCell ref="I638:I639"/>
    <mergeCell ref="W636:W637"/>
    <mergeCell ref="X636:X637"/>
    <mergeCell ref="Y636:Y637"/>
    <mergeCell ref="Z636:Z637"/>
    <mergeCell ref="AA636:AA637"/>
    <mergeCell ref="AB636:AB637"/>
    <mergeCell ref="AC636:AC637"/>
    <mergeCell ref="AD636:AD637"/>
    <mergeCell ref="AE636:AE637"/>
    <mergeCell ref="AD634:AD635"/>
    <mergeCell ref="AE634:AE635"/>
    <mergeCell ref="A636:A637"/>
    <mergeCell ref="B636:B637"/>
    <mergeCell ref="C636:C637"/>
    <mergeCell ref="D636:D637"/>
    <mergeCell ref="E636:E637"/>
    <mergeCell ref="F636:F637"/>
    <mergeCell ref="G636:G637"/>
    <mergeCell ref="H636:H637"/>
    <mergeCell ref="I636:I637"/>
    <mergeCell ref="J636:J637"/>
    <mergeCell ref="K636:K637"/>
    <mergeCell ref="L636:L637"/>
    <mergeCell ref="M636:M637"/>
    <mergeCell ref="N636:N637"/>
    <mergeCell ref="O636:O637"/>
    <mergeCell ref="P636:P637"/>
    <mergeCell ref="Q636:Q637"/>
    <mergeCell ref="R636:R637"/>
    <mergeCell ref="S636:S637"/>
    <mergeCell ref="T636:T637"/>
    <mergeCell ref="U636:U637"/>
    <mergeCell ref="V636:V637"/>
    <mergeCell ref="U634:U635"/>
    <mergeCell ref="V634:V635"/>
    <mergeCell ref="W634:W635"/>
    <mergeCell ref="X634:X635"/>
    <mergeCell ref="Y634:Y635"/>
    <mergeCell ref="Z634:Z635"/>
    <mergeCell ref="AA634:AA635"/>
    <mergeCell ref="AB634:AB635"/>
    <mergeCell ref="AC634:AC635"/>
    <mergeCell ref="AB632:AB633"/>
    <mergeCell ref="AC632:AC633"/>
    <mergeCell ref="AD632:AD633"/>
    <mergeCell ref="AE632:AE633"/>
    <mergeCell ref="A634:A635"/>
    <mergeCell ref="B634:B635"/>
    <mergeCell ref="C634:C635"/>
    <mergeCell ref="D634:D635"/>
    <mergeCell ref="E634:E635"/>
    <mergeCell ref="F634:F635"/>
    <mergeCell ref="G634:G635"/>
    <mergeCell ref="H634:H635"/>
    <mergeCell ref="I634:I635"/>
    <mergeCell ref="J634:J635"/>
    <mergeCell ref="K634:K635"/>
    <mergeCell ref="L634:L635"/>
    <mergeCell ref="M634:M635"/>
    <mergeCell ref="N634:N635"/>
    <mergeCell ref="O634:O635"/>
    <mergeCell ref="P634:P635"/>
    <mergeCell ref="Q634:Q635"/>
    <mergeCell ref="R634:R635"/>
    <mergeCell ref="S634:S635"/>
    <mergeCell ref="T634:T635"/>
    <mergeCell ref="S632:S633"/>
    <mergeCell ref="T632:T633"/>
    <mergeCell ref="U632:U633"/>
    <mergeCell ref="V632:V633"/>
    <mergeCell ref="W632:W633"/>
    <mergeCell ref="X632:X633"/>
    <mergeCell ref="Y632:Y633"/>
    <mergeCell ref="Z632:Z633"/>
    <mergeCell ref="AA632:AA633"/>
    <mergeCell ref="J632:J633"/>
    <mergeCell ref="K632:K633"/>
    <mergeCell ref="L632:L633"/>
    <mergeCell ref="M632:M633"/>
    <mergeCell ref="N632:N633"/>
    <mergeCell ref="O632:O633"/>
    <mergeCell ref="P632:P633"/>
    <mergeCell ref="Q632:Q633"/>
    <mergeCell ref="R632:R633"/>
    <mergeCell ref="A632:A633"/>
    <mergeCell ref="B632:B633"/>
    <mergeCell ref="C632:C633"/>
    <mergeCell ref="D632:D633"/>
    <mergeCell ref="E632:E633"/>
    <mergeCell ref="F632:F633"/>
    <mergeCell ref="G632:G633"/>
    <mergeCell ref="H632:H633"/>
    <mergeCell ref="I632:I633"/>
    <mergeCell ref="W630:W631"/>
    <mergeCell ref="X630:X631"/>
    <mergeCell ref="Y630:Y631"/>
    <mergeCell ref="Z630:Z631"/>
    <mergeCell ref="AA630:AA631"/>
    <mergeCell ref="AB630:AB631"/>
    <mergeCell ref="AC630:AC631"/>
    <mergeCell ref="AD630:AD631"/>
    <mergeCell ref="AE630:AE631"/>
    <mergeCell ref="AD627:AD629"/>
    <mergeCell ref="AE627:AE629"/>
    <mergeCell ref="A630:A631"/>
    <mergeCell ref="B630:B631"/>
    <mergeCell ref="C630:C631"/>
    <mergeCell ref="D630:D631"/>
    <mergeCell ref="E630:E631"/>
    <mergeCell ref="F630:F631"/>
    <mergeCell ref="G630:G631"/>
    <mergeCell ref="H630:H631"/>
    <mergeCell ref="I630:I631"/>
    <mergeCell ref="J630:J631"/>
    <mergeCell ref="K630:K631"/>
    <mergeCell ref="L630:L631"/>
    <mergeCell ref="M630:M631"/>
    <mergeCell ref="N630:N631"/>
    <mergeCell ref="O630:O631"/>
    <mergeCell ref="P630:P631"/>
    <mergeCell ref="Q630:Q631"/>
    <mergeCell ref="R630:R631"/>
    <mergeCell ref="S630:S631"/>
    <mergeCell ref="T630:T631"/>
    <mergeCell ref="U630:U631"/>
    <mergeCell ref="V630:V631"/>
    <mergeCell ref="U627:U629"/>
    <mergeCell ref="V627:V629"/>
    <mergeCell ref="W627:W629"/>
    <mergeCell ref="X627:X629"/>
    <mergeCell ref="Y627:Y629"/>
    <mergeCell ref="Z627:Z629"/>
    <mergeCell ref="AA627:AA629"/>
    <mergeCell ref="AB627:AB629"/>
    <mergeCell ref="AC627:AC629"/>
    <mergeCell ref="AB625:AB626"/>
    <mergeCell ref="AC625:AC626"/>
    <mergeCell ref="AD625:AD626"/>
    <mergeCell ref="AE625:AE626"/>
    <mergeCell ref="A627:A629"/>
    <mergeCell ref="B627:B629"/>
    <mergeCell ref="C627:C629"/>
    <mergeCell ref="D627:D629"/>
    <mergeCell ref="E627:E629"/>
    <mergeCell ref="F627:F629"/>
    <mergeCell ref="G627:G629"/>
    <mergeCell ref="H627:H629"/>
    <mergeCell ref="I627:I629"/>
    <mergeCell ref="J627:J629"/>
    <mergeCell ref="K627:K629"/>
    <mergeCell ref="L627:L629"/>
    <mergeCell ref="M627:M629"/>
    <mergeCell ref="N627:N629"/>
    <mergeCell ref="O627:O629"/>
    <mergeCell ref="P627:P629"/>
    <mergeCell ref="Q627:Q629"/>
    <mergeCell ref="R627:R629"/>
    <mergeCell ref="S627:S629"/>
    <mergeCell ref="T627:T629"/>
    <mergeCell ref="S625:S626"/>
    <mergeCell ref="T625:T626"/>
    <mergeCell ref="U625:U626"/>
    <mergeCell ref="V625:V626"/>
    <mergeCell ref="W625:W626"/>
    <mergeCell ref="X625:X626"/>
    <mergeCell ref="Y625:Y626"/>
    <mergeCell ref="Z625:Z626"/>
    <mergeCell ref="AA625:AA626"/>
    <mergeCell ref="Z623:Z624"/>
    <mergeCell ref="AA623:AA624"/>
    <mergeCell ref="AB623:AB624"/>
    <mergeCell ref="AC623:AC624"/>
    <mergeCell ref="AD623:AD624"/>
    <mergeCell ref="AE623:AE624"/>
    <mergeCell ref="A625:A626"/>
    <mergeCell ref="B625:B626"/>
    <mergeCell ref="C625:C626"/>
    <mergeCell ref="D625:D626"/>
    <mergeCell ref="E625:E626"/>
    <mergeCell ref="F625:F626"/>
    <mergeCell ref="G625:G626"/>
    <mergeCell ref="H625:H626"/>
    <mergeCell ref="I625:I626"/>
    <mergeCell ref="J625:J626"/>
    <mergeCell ref="K625:K626"/>
    <mergeCell ref="L625:L626"/>
    <mergeCell ref="M625:M626"/>
    <mergeCell ref="N625:N626"/>
    <mergeCell ref="O625:O626"/>
    <mergeCell ref="P625:P626"/>
    <mergeCell ref="Q625:Q626"/>
    <mergeCell ref="R625:R626"/>
    <mergeCell ref="Q623:Q624"/>
    <mergeCell ref="R623:R624"/>
    <mergeCell ref="S623:S624"/>
    <mergeCell ref="T623:T624"/>
    <mergeCell ref="U623:U624"/>
    <mergeCell ref="V623:V624"/>
    <mergeCell ref="W623:W624"/>
    <mergeCell ref="X623:X624"/>
    <mergeCell ref="Y623:Y624"/>
    <mergeCell ref="X620:X622"/>
    <mergeCell ref="Y620:Y622"/>
    <mergeCell ref="Z620:Z622"/>
    <mergeCell ref="AA620:AA622"/>
    <mergeCell ref="AB620:AB622"/>
    <mergeCell ref="AC620:AC622"/>
    <mergeCell ref="AD620:AD622"/>
    <mergeCell ref="AE620:AE622"/>
    <mergeCell ref="A623:A624"/>
    <mergeCell ref="B623:B624"/>
    <mergeCell ref="C623:C624"/>
    <mergeCell ref="D623:D624"/>
    <mergeCell ref="E623:E624"/>
    <mergeCell ref="F623:F624"/>
    <mergeCell ref="G623:G624"/>
    <mergeCell ref="H623:H624"/>
    <mergeCell ref="I623:I624"/>
    <mergeCell ref="J623:J624"/>
    <mergeCell ref="K623:K624"/>
    <mergeCell ref="L623:L624"/>
    <mergeCell ref="M623:M624"/>
    <mergeCell ref="N623:N624"/>
    <mergeCell ref="O623:O624"/>
    <mergeCell ref="P623:P624"/>
    <mergeCell ref="AE618:AE619"/>
    <mergeCell ref="A620:A622"/>
    <mergeCell ref="B620:B622"/>
    <mergeCell ref="C620:C622"/>
    <mergeCell ref="D620:D622"/>
    <mergeCell ref="E620:E622"/>
    <mergeCell ref="F620:F622"/>
    <mergeCell ref="G620:G622"/>
    <mergeCell ref="H620:H622"/>
    <mergeCell ref="I620:I622"/>
    <mergeCell ref="J620:J622"/>
    <mergeCell ref="K620:K622"/>
    <mergeCell ref="L620:L622"/>
    <mergeCell ref="M620:M622"/>
    <mergeCell ref="N620:N622"/>
    <mergeCell ref="O620:O622"/>
    <mergeCell ref="P620:P622"/>
    <mergeCell ref="Q620:Q622"/>
    <mergeCell ref="R620:R622"/>
    <mergeCell ref="S620:S622"/>
    <mergeCell ref="T620:T622"/>
    <mergeCell ref="U620:U622"/>
    <mergeCell ref="V620:V622"/>
    <mergeCell ref="W620:W622"/>
    <mergeCell ref="V618:V619"/>
    <mergeCell ref="W618:W619"/>
    <mergeCell ref="X618:X619"/>
    <mergeCell ref="Y618:Y619"/>
    <mergeCell ref="Z618:Z619"/>
    <mergeCell ref="AA618:AA619"/>
    <mergeCell ref="AB618:AB619"/>
    <mergeCell ref="AC618:AC619"/>
    <mergeCell ref="AD618:AD619"/>
    <mergeCell ref="AC615:AC617"/>
    <mergeCell ref="AD615:AD617"/>
    <mergeCell ref="AE615:AE617"/>
    <mergeCell ref="A618:A619"/>
    <mergeCell ref="B618:B619"/>
    <mergeCell ref="C618:C619"/>
    <mergeCell ref="D618:D619"/>
    <mergeCell ref="E618:E619"/>
    <mergeCell ref="F618:F619"/>
    <mergeCell ref="G618:G619"/>
    <mergeCell ref="H618:H619"/>
    <mergeCell ref="I618:I619"/>
    <mergeCell ref="J618:J619"/>
    <mergeCell ref="K618:K619"/>
    <mergeCell ref="L618:L619"/>
    <mergeCell ref="M618:M619"/>
    <mergeCell ref="N618:N619"/>
    <mergeCell ref="O618:O619"/>
    <mergeCell ref="P618:P619"/>
    <mergeCell ref="Q618:Q619"/>
    <mergeCell ref="R618:R619"/>
    <mergeCell ref="S618:S619"/>
    <mergeCell ref="T618:T619"/>
    <mergeCell ref="U618:U619"/>
    <mergeCell ref="T615:T617"/>
    <mergeCell ref="U615:U617"/>
    <mergeCell ref="V615:V617"/>
    <mergeCell ref="W615:W617"/>
    <mergeCell ref="X615:X617"/>
    <mergeCell ref="Y615:Y617"/>
    <mergeCell ref="Z615:Z617"/>
    <mergeCell ref="AA615:AA617"/>
    <mergeCell ref="AB615:AB617"/>
    <mergeCell ref="AA612:AA614"/>
    <mergeCell ref="AB612:AB614"/>
    <mergeCell ref="AC612:AC614"/>
    <mergeCell ref="AD612:AD614"/>
    <mergeCell ref="AE612:AE614"/>
    <mergeCell ref="A615:A617"/>
    <mergeCell ref="B615:B617"/>
    <mergeCell ref="C615:C617"/>
    <mergeCell ref="D615:D617"/>
    <mergeCell ref="E615:E617"/>
    <mergeCell ref="F615:F617"/>
    <mergeCell ref="G615:G617"/>
    <mergeCell ref="H615:H617"/>
    <mergeCell ref="I615:I617"/>
    <mergeCell ref="J615:J617"/>
    <mergeCell ref="K615:K617"/>
    <mergeCell ref="L615:L617"/>
    <mergeCell ref="M615:M617"/>
    <mergeCell ref="N615:N617"/>
    <mergeCell ref="O615:O617"/>
    <mergeCell ref="P615:P617"/>
    <mergeCell ref="Q615:Q617"/>
    <mergeCell ref="R615:R617"/>
    <mergeCell ref="S615:S617"/>
    <mergeCell ref="R612:R614"/>
    <mergeCell ref="S612:S614"/>
    <mergeCell ref="T612:T614"/>
    <mergeCell ref="U612:U614"/>
    <mergeCell ref="V612:V614"/>
    <mergeCell ref="W612:W614"/>
    <mergeCell ref="AD605:AD606"/>
    <mergeCell ref="Z607:Z608"/>
    <mergeCell ref="AA607:AA608"/>
    <mergeCell ref="AB607:AB608"/>
    <mergeCell ref="AC607:AC608"/>
    <mergeCell ref="AD607:AD608"/>
    <mergeCell ref="AE607:AE608"/>
    <mergeCell ref="X612:X614"/>
    <mergeCell ref="Y612:Y614"/>
    <mergeCell ref="Z612:Z614"/>
    <mergeCell ref="A612:A614"/>
    <mergeCell ref="B612:B614"/>
    <mergeCell ref="C612:C614"/>
    <mergeCell ref="D612:D614"/>
    <mergeCell ref="E612:E614"/>
    <mergeCell ref="F612:F614"/>
    <mergeCell ref="G612:G614"/>
    <mergeCell ref="H612:H614"/>
    <mergeCell ref="I612:I614"/>
    <mergeCell ref="J612:J614"/>
    <mergeCell ref="K612:K614"/>
    <mergeCell ref="L612:L614"/>
    <mergeCell ref="M612:M614"/>
    <mergeCell ref="N612:N614"/>
    <mergeCell ref="O612:O614"/>
    <mergeCell ref="P612:P614"/>
    <mergeCell ref="Q612:Q614"/>
    <mergeCell ref="AE605:AE606"/>
    <mergeCell ref="A607:A608"/>
    <mergeCell ref="B607:B608"/>
    <mergeCell ref="C607:C608"/>
    <mergeCell ref="D607:D608"/>
    <mergeCell ref="E607:E608"/>
    <mergeCell ref="F607:F608"/>
    <mergeCell ref="G607:G608"/>
    <mergeCell ref="H607:H608"/>
    <mergeCell ref="I607:I608"/>
    <mergeCell ref="J607:J608"/>
    <mergeCell ref="K607:K608"/>
    <mergeCell ref="L607:L608"/>
    <mergeCell ref="M607:M608"/>
    <mergeCell ref="N607:N608"/>
    <mergeCell ref="O607:O608"/>
    <mergeCell ref="P607:P608"/>
    <mergeCell ref="Q607:Q608"/>
    <mergeCell ref="R607:R608"/>
    <mergeCell ref="S607:S608"/>
    <mergeCell ref="T607:T608"/>
    <mergeCell ref="U607:U608"/>
    <mergeCell ref="V607:V608"/>
    <mergeCell ref="W607:W608"/>
    <mergeCell ref="X607:X608"/>
    <mergeCell ref="Y607:Y608"/>
    <mergeCell ref="X605:X606"/>
    <mergeCell ref="Y605:Y606"/>
    <mergeCell ref="Z605:Z606"/>
    <mergeCell ref="AA605:AA606"/>
    <mergeCell ref="AB605:AB606"/>
    <mergeCell ref="AC605:AC606"/>
    <mergeCell ref="AE594:AE598"/>
    <mergeCell ref="A605:A606"/>
    <mergeCell ref="B605:B606"/>
    <mergeCell ref="C605:C606"/>
    <mergeCell ref="D605:D606"/>
    <mergeCell ref="E605:E606"/>
    <mergeCell ref="F605:F606"/>
    <mergeCell ref="G605:G606"/>
    <mergeCell ref="H605:H606"/>
    <mergeCell ref="I605:I606"/>
    <mergeCell ref="J605:J606"/>
    <mergeCell ref="K605:K606"/>
    <mergeCell ref="L605:L606"/>
    <mergeCell ref="M605:M606"/>
    <mergeCell ref="N605:N606"/>
    <mergeCell ref="O605:O606"/>
    <mergeCell ref="P605:P606"/>
    <mergeCell ref="Q605:Q606"/>
    <mergeCell ref="R605:R606"/>
    <mergeCell ref="S605:S606"/>
    <mergeCell ref="T605:T606"/>
    <mergeCell ref="U605:U606"/>
    <mergeCell ref="V605:V606"/>
    <mergeCell ref="W605:W606"/>
    <mergeCell ref="V594:V598"/>
    <mergeCell ref="W594:W598"/>
    <mergeCell ref="X594:X598"/>
    <mergeCell ref="Y594:Y598"/>
    <mergeCell ref="Z594:Z598"/>
    <mergeCell ref="AA594:AA598"/>
    <mergeCell ref="AB594:AB598"/>
    <mergeCell ref="AC594:AC598"/>
    <mergeCell ref="AD594:AD598"/>
    <mergeCell ref="AD589:AD590"/>
    <mergeCell ref="AE589:AE590"/>
    <mergeCell ref="A594:A598"/>
    <mergeCell ref="B594:B598"/>
    <mergeCell ref="C594:C598"/>
    <mergeCell ref="D594:D598"/>
    <mergeCell ref="E594:E598"/>
    <mergeCell ref="F594:F598"/>
    <mergeCell ref="G594:G598"/>
    <mergeCell ref="H594:H598"/>
    <mergeCell ref="I594:I598"/>
    <mergeCell ref="J594:J598"/>
    <mergeCell ref="K594:K598"/>
    <mergeCell ref="L594:L598"/>
    <mergeCell ref="M594:M598"/>
    <mergeCell ref="N594:N598"/>
    <mergeCell ref="O594:O598"/>
    <mergeCell ref="P594:P598"/>
    <mergeCell ref="Q594:Q598"/>
    <mergeCell ref="R594:R598"/>
    <mergeCell ref="S594:S598"/>
    <mergeCell ref="T594:T598"/>
    <mergeCell ref="U594:U598"/>
    <mergeCell ref="U589:U590"/>
    <mergeCell ref="V589:V590"/>
    <mergeCell ref="W589:W590"/>
    <mergeCell ref="X589:X590"/>
    <mergeCell ref="Y589:Y590"/>
    <mergeCell ref="Z589:Z590"/>
    <mergeCell ref="AA589:AA590"/>
    <mergeCell ref="AB589:AB590"/>
    <mergeCell ref="AC589:AC590"/>
    <mergeCell ref="AB583:AB584"/>
    <mergeCell ref="AC583:AC584"/>
    <mergeCell ref="AD583:AD584"/>
    <mergeCell ref="AE583:AE584"/>
    <mergeCell ref="A589:A590"/>
    <mergeCell ref="B589:B590"/>
    <mergeCell ref="C589:C590"/>
    <mergeCell ref="D589:D590"/>
    <mergeCell ref="E589:E590"/>
    <mergeCell ref="F589:F590"/>
    <mergeCell ref="G589:G590"/>
    <mergeCell ref="H589:H590"/>
    <mergeCell ref="I589:I590"/>
    <mergeCell ref="J589:J590"/>
    <mergeCell ref="K589:K590"/>
    <mergeCell ref="L589:L590"/>
    <mergeCell ref="M589:M590"/>
    <mergeCell ref="N589:N590"/>
    <mergeCell ref="O589:O590"/>
    <mergeCell ref="P589:P590"/>
    <mergeCell ref="Q589:Q590"/>
    <mergeCell ref="R589:R590"/>
    <mergeCell ref="S589:S590"/>
    <mergeCell ref="T589:T590"/>
    <mergeCell ref="S583:S584"/>
    <mergeCell ref="T583:T584"/>
    <mergeCell ref="U583:U584"/>
    <mergeCell ref="V583:V584"/>
    <mergeCell ref="W583:W584"/>
    <mergeCell ref="X583:X584"/>
    <mergeCell ref="Y583:Y584"/>
    <mergeCell ref="Z583:Z584"/>
    <mergeCell ref="AA583:AA584"/>
    <mergeCell ref="J583:J584"/>
    <mergeCell ref="K583:K584"/>
    <mergeCell ref="L583:L584"/>
    <mergeCell ref="M583:M584"/>
    <mergeCell ref="N583:N584"/>
    <mergeCell ref="O583:O584"/>
    <mergeCell ref="P583:P584"/>
    <mergeCell ref="Q583:Q584"/>
    <mergeCell ref="R583:R584"/>
    <mergeCell ref="A583:A584"/>
    <mergeCell ref="B583:B584"/>
    <mergeCell ref="C583:C584"/>
    <mergeCell ref="D583:D584"/>
    <mergeCell ref="E583:E584"/>
    <mergeCell ref="F583:F584"/>
    <mergeCell ref="G583:G584"/>
    <mergeCell ref="H583:H584"/>
    <mergeCell ref="I583:I584"/>
    <mergeCell ref="W581:W582"/>
    <mergeCell ref="X581:X582"/>
    <mergeCell ref="Y581:Y582"/>
    <mergeCell ref="Z581:Z582"/>
    <mergeCell ref="AA581:AA582"/>
    <mergeCell ref="AB581:AB582"/>
    <mergeCell ref="AC581:AC582"/>
    <mergeCell ref="AD581:AD582"/>
    <mergeCell ref="AE581:AE582"/>
    <mergeCell ref="AD575:AD578"/>
    <mergeCell ref="AE575:AE578"/>
    <mergeCell ref="A581:A582"/>
    <mergeCell ref="B581:B582"/>
    <mergeCell ref="C581:C582"/>
    <mergeCell ref="D581:D582"/>
    <mergeCell ref="E581:E582"/>
    <mergeCell ref="F581:F582"/>
    <mergeCell ref="G581:G582"/>
    <mergeCell ref="H581:H582"/>
    <mergeCell ref="I581:I582"/>
    <mergeCell ref="J581:J582"/>
    <mergeCell ref="K581:K582"/>
    <mergeCell ref="L581:L582"/>
    <mergeCell ref="M581:M582"/>
    <mergeCell ref="N581:N582"/>
    <mergeCell ref="O581:O582"/>
    <mergeCell ref="P581:P582"/>
    <mergeCell ref="Q581:Q582"/>
    <mergeCell ref="R581:R582"/>
    <mergeCell ref="S581:S582"/>
    <mergeCell ref="T581:T582"/>
    <mergeCell ref="U581:U582"/>
    <mergeCell ref="V581:V582"/>
    <mergeCell ref="U575:U578"/>
    <mergeCell ref="V575:V578"/>
    <mergeCell ref="W575:W578"/>
    <mergeCell ref="X575:X578"/>
    <mergeCell ref="Y575:Y578"/>
    <mergeCell ref="Z575:Z578"/>
    <mergeCell ref="AA575:AA578"/>
    <mergeCell ref="AB575:AB578"/>
    <mergeCell ref="AC575:AC578"/>
    <mergeCell ref="AB573:AB574"/>
    <mergeCell ref="AC573:AC574"/>
    <mergeCell ref="AD573:AD574"/>
    <mergeCell ref="AE573:AE574"/>
    <mergeCell ref="A575:A578"/>
    <mergeCell ref="B575:B578"/>
    <mergeCell ref="C575:C578"/>
    <mergeCell ref="D575:D578"/>
    <mergeCell ref="E575:E578"/>
    <mergeCell ref="F575:F578"/>
    <mergeCell ref="G575:G578"/>
    <mergeCell ref="H575:H578"/>
    <mergeCell ref="I575:I578"/>
    <mergeCell ref="J575:J578"/>
    <mergeCell ref="K575:K578"/>
    <mergeCell ref="L575:L578"/>
    <mergeCell ref="M575:M578"/>
    <mergeCell ref="N575:N578"/>
    <mergeCell ref="O575:O578"/>
    <mergeCell ref="P575:P578"/>
    <mergeCell ref="Q575:Q578"/>
    <mergeCell ref="R575:R578"/>
    <mergeCell ref="S575:S578"/>
    <mergeCell ref="T575:T578"/>
    <mergeCell ref="S573:S574"/>
    <mergeCell ref="T573:T574"/>
    <mergeCell ref="U573:U574"/>
    <mergeCell ref="V573:V574"/>
    <mergeCell ref="W573:W574"/>
    <mergeCell ref="X573:X574"/>
    <mergeCell ref="Y573:Y574"/>
    <mergeCell ref="Z573:Z574"/>
    <mergeCell ref="AA573:AA574"/>
    <mergeCell ref="J573:J574"/>
    <mergeCell ref="K573:K574"/>
    <mergeCell ref="L573:L574"/>
    <mergeCell ref="M573:M574"/>
    <mergeCell ref="N573:N574"/>
    <mergeCell ref="O573:O574"/>
    <mergeCell ref="P573:P574"/>
    <mergeCell ref="Q573:Q574"/>
    <mergeCell ref="R573:R574"/>
    <mergeCell ref="A573:A574"/>
    <mergeCell ref="B573:B574"/>
    <mergeCell ref="C573:C574"/>
    <mergeCell ref="D573:D574"/>
    <mergeCell ref="E573:E574"/>
    <mergeCell ref="F573:F574"/>
    <mergeCell ref="G573:G574"/>
    <mergeCell ref="H573:H574"/>
    <mergeCell ref="I573:I574"/>
    <mergeCell ref="W570:W572"/>
    <mergeCell ref="X570:X572"/>
    <mergeCell ref="Y570:Y572"/>
    <mergeCell ref="Z570:Z572"/>
    <mergeCell ref="AA570:AA572"/>
    <mergeCell ref="AB570:AB572"/>
    <mergeCell ref="AC570:AC572"/>
    <mergeCell ref="AD570:AD572"/>
    <mergeCell ref="AE570:AE572"/>
    <mergeCell ref="AD567:AD569"/>
    <mergeCell ref="AE567:AE569"/>
    <mergeCell ref="A570:A572"/>
    <mergeCell ref="B570:B572"/>
    <mergeCell ref="C570:C572"/>
    <mergeCell ref="D570:D572"/>
    <mergeCell ref="E570:E572"/>
    <mergeCell ref="F570:F572"/>
    <mergeCell ref="G570:G572"/>
    <mergeCell ref="H570:H572"/>
    <mergeCell ref="I570:I572"/>
    <mergeCell ref="J570:J572"/>
    <mergeCell ref="K570:K572"/>
    <mergeCell ref="L570:L572"/>
    <mergeCell ref="M570:M572"/>
    <mergeCell ref="N570:N572"/>
    <mergeCell ref="O570:O572"/>
    <mergeCell ref="P570:P572"/>
    <mergeCell ref="Q570:Q572"/>
    <mergeCell ref="R570:R572"/>
    <mergeCell ref="S570:S572"/>
    <mergeCell ref="T570:T572"/>
    <mergeCell ref="U570:U572"/>
    <mergeCell ref="V570:V572"/>
    <mergeCell ref="U567:U569"/>
    <mergeCell ref="V567:V569"/>
    <mergeCell ref="W567:W569"/>
    <mergeCell ref="X567:X569"/>
    <mergeCell ref="Y567:Y569"/>
    <mergeCell ref="Z567:Z569"/>
    <mergeCell ref="AA567:AA569"/>
    <mergeCell ref="AB567:AB569"/>
    <mergeCell ref="AC567:AC569"/>
    <mergeCell ref="AB565:AB566"/>
    <mergeCell ref="AC565:AC566"/>
    <mergeCell ref="AD565:AD566"/>
    <mergeCell ref="AE565:AE566"/>
    <mergeCell ref="A567:A569"/>
    <mergeCell ref="B567:B569"/>
    <mergeCell ref="C567:C569"/>
    <mergeCell ref="D567:D569"/>
    <mergeCell ref="E567:E569"/>
    <mergeCell ref="F567:F569"/>
    <mergeCell ref="G567:G569"/>
    <mergeCell ref="H567:H569"/>
    <mergeCell ref="I567:I569"/>
    <mergeCell ref="J567:J569"/>
    <mergeCell ref="K567:K569"/>
    <mergeCell ref="L567:L569"/>
    <mergeCell ref="M567:M569"/>
    <mergeCell ref="N567:N569"/>
    <mergeCell ref="O567:O569"/>
    <mergeCell ref="P567:P569"/>
    <mergeCell ref="Q567:Q569"/>
    <mergeCell ref="R567:R569"/>
    <mergeCell ref="S567:S569"/>
    <mergeCell ref="T567:T569"/>
    <mergeCell ref="S565:S566"/>
    <mergeCell ref="T565:T566"/>
    <mergeCell ref="U565:U566"/>
    <mergeCell ref="V565:V566"/>
    <mergeCell ref="W565:W566"/>
    <mergeCell ref="X565:X566"/>
    <mergeCell ref="Y565:Y566"/>
    <mergeCell ref="Z565:Z566"/>
    <mergeCell ref="AA565:AA566"/>
    <mergeCell ref="J565:J566"/>
    <mergeCell ref="K565:K566"/>
    <mergeCell ref="L565:L566"/>
    <mergeCell ref="M565:M566"/>
    <mergeCell ref="N565:N566"/>
    <mergeCell ref="O565:O566"/>
    <mergeCell ref="P565:P566"/>
    <mergeCell ref="Q565:Q566"/>
    <mergeCell ref="R565:R566"/>
    <mergeCell ref="A565:A566"/>
    <mergeCell ref="B565:B566"/>
    <mergeCell ref="C565:C566"/>
    <mergeCell ref="D565:D566"/>
    <mergeCell ref="E565:E566"/>
    <mergeCell ref="F565:F566"/>
    <mergeCell ref="G565:G566"/>
    <mergeCell ref="H565:H566"/>
    <mergeCell ref="I565:I566"/>
    <mergeCell ref="W563:W564"/>
    <mergeCell ref="X563:X564"/>
    <mergeCell ref="Y563:Y564"/>
    <mergeCell ref="Z563:Z564"/>
    <mergeCell ref="AA563:AA564"/>
    <mergeCell ref="AB563:AB564"/>
    <mergeCell ref="AC563:AC564"/>
    <mergeCell ref="AD563:AD564"/>
    <mergeCell ref="AE563:AE564"/>
    <mergeCell ref="AD561:AD562"/>
    <mergeCell ref="AE561:AE562"/>
    <mergeCell ref="A563:A564"/>
    <mergeCell ref="B563:B564"/>
    <mergeCell ref="C563:C564"/>
    <mergeCell ref="D563:D564"/>
    <mergeCell ref="E563:E564"/>
    <mergeCell ref="F563:F564"/>
    <mergeCell ref="G563:G564"/>
    <mergeCell ref="H563:H564"/>
    <mergeCell ref="I563:I564"/>
    <mergeCell ref="J563:J564"/>
    <mergeCell ref="K563:K564"/>
    <mergeCell ref="L563:L564"/>
    <mergeCell ref="M563:M564"/>
    <mergeCell ref="N563:N564"/>
    <mergeCell ref="O563:O564"/>
    <mergeCell ref="P563:P564"/>
    <mergeCell ref="Q563:Q564"/>
    <mergeCell ref="R563:R564"/>
    <mergeCell ref="S563:S564"/>
    <mergeCell ref="T563:T564"/>
    <mergeCell ref="U563:U564"/>
    <mergeCell ref="V563:V564"/>
    <mergeCell ref="U561:U562"/>
    <mergeCell ref="V561:V562"/>
    <mergeCell ref="W561:W562"/>
    <mergeCell ref="X561:X562"/>
    <mergeCell ref="Y561:Y562"/>
    <mergeCell ref="Z561:Z562"/>
    <mergeCell ref="AA561:AA562"/>
    <mergeCell ref="AB561:AB562"/>
    <mergeCell ref="AC561:AC562"/>
    <mergeCell ref="AB559:AB560"/>
    <mergeCell ref="AC559:AC560"/>
    <mergeCell ref="AD559:AD560"/>
    <mergeCell ref="AE559:AE560"/>
    <mergeCell ref="A561:A562"/>
    <mergeCell ref="B561:B562"/>
    <mergeCell ref="C561:C562"/>
    <mergeCell ref="D561:D562"/>
    <mergeCell ref="E561:E562"/>
    <mergeCell ref="F561:F562"/>
    <mergeCell ref="G561:G562"/>
    <mergeCell ref="H561:H562"/>
    <mergeCell ref="I561:I562"/>
    <mergeCell ref="J561:J562"/>
    <mergeCell ref="K561:K562"/>
    <mergeCell ref="L561:L562"/>
    <mergeCell ref="M561:M562"/>
    <mergeCell ref="N561:N562"/>
    <mergeCell ref="O561:O562"/>
    <mergeCell ref="P561:P562"/>
    <mergeCell ref="Q561:Q562"/>
    <mergeCell ref="R561:R562"/>
    <mergeCell ref="S561:S562"/>
    <mergeCell ref="T561:T562"/>
    <mergeCell ref="S559:S560"/>
    <mergeCell ref="T559:T560"/>
    <mergeCell ref="U559:U560"/>
    <mergeCell ref="V559:V560"/>
    <mergeCell ref="W559:W560"/>
    <mergeCell ref="X559:X560"/>
    <mergeCell ref="Y559:Y560"/>
    <mergeCell ref="Z559:Z560"/>
    <mergeCell ref="AA559:AA560"/>
    <mergeCell ref="J559:J560"/>
    <mergeCell ref="K559:K560"/>
    <mergeCell ref="L559:L560"/>
    <mergeCell ref="M559:M560"/>
    <mergeCell ref="N559:N560"/>
    <mergeCell ref="O559:O560"/>
    <mergeCell ref="P559:P560"/>
    <mergeCell ref="Q559:Q560"/>
    <mergeCell ref="R559:R560"/>
    <mergeCell ref="A559:A560"/>
    <mergeCell ref="B559:B560"/>
    <mergeCell ref="C559:C560"/>
    <mergeCell ref="D559:D560"/>
    <mergeCell ref="E559:E560"/>
    <mergeCell ref="F559:F560"/>
    <mergeCell ref="G559:G560"/>
    <mergeCell ref="H559:H560"/>
    <mergeCell ref="I559:I560"/>
    <mergeCell ref="W556:W558"/>
    <mergeCell ref="X556:X558"/>
    <mergeCell ref="Y556:Y558"/>
    <mergeCell ref="Z556:Z558"/>
    <mergeCell ref="AA556:AA558"/>
    <mergeCell ref="AB556:AB558"/>
    <mergeCell ref="AC556:AC558"/>
    <mergeCell ref="AD556:AD558"/>
    <mergeCell ref="AE556:AE558"/>
    <mergeCell ref="AD554:AD555"/>
    <mergeCell ref="AE554:AE555"/>
    <mergeCell ref="A556:A558"/>
    <mergeCell ref="B556:B558"/>
    <mergeCell ref="C556:C558"/>
    <mergeCell ref="D556:D558"/>
    <mergeCell ref="E556:E558"/>
    <mergeCell ref="F556:F558"/>
    <mergeCell ref="G556:G558"/>
    <mergeCell ref="H556:H558"/>
    <mergeCell ref="I556:I558"/>
    <mergeCell ref="J556:J558"/>
    <mergeCell ref="K556:K558"/>
    <mergeCell ref="L556:L558"/>
    <mergeCell ref="M556:M558"/>
    <mergeCell ref="N556:N558"/>
    <mergeCell ref="O556:O558"/>
    <mergeCell ref="P556:P558"/>
    <mergeCell ref="Q556:Q558"/>
    <mergeCell ref="R556:R558"/>
    <mergeCell ref="S556:S558"/>
    <mergeCell ref="T556:T558"/>
    <mergeCell ref="U556:U558"/>
    <mergeCell ref="V556:V558"/>
    <mergeCell ref="U554:U555"/>
    <mergeCell ref="V554:V555"/>
    <mergeCell ref="W554:W555"/>
    <mergeCell ref="X554:X555"/>
    <mergeCell ref="Y554:Y555"/>
    <mergeCell ref="Z554:Z555"/>
    <mergeCell ref="AA554:AA555"/>
    <mergeCell ref="AB554:AB555"/>
    <mergeCell ref="AC554:AC555"/>
    <mergeCell ref="AB552:AB553"/>
    <mergeCell ref="AC552:AC553"/>
    <mergeCell ref="AD552:AD553"/>
    <mergeCell ref="AE552:AE553"/>
    <mergeCell ref="A554:A555"/>
    <mergeCell ref="B554:B555"/>
    <mergeCell ref="C554:C555"/>
    <mergeCell ref="D554:D555"/>
    <mergeCell ref="E554:E555"/>
    <mergeCell ref="F554:F555"/>
    <mergeCell ref="G554:G555"/>
    <mergeCell ref="H554:H555"/>
    <mergeCell ref="I554:I555"/>
    <mergeCell ref="J554:J555"/>
    <mergeCell ref="K554:K555"/>
    <mergeCell ref="L554:L555"/>
    <mergeCell ref="M554:M555"/>
    <mergeCell ref="N554:N555"/>
    <mergeCell ref="O554:O555"/>
    <mergeCell ref="P554:P555"/>
    <mergeCell ref="Q554:Q555"/>
    <mergeCell ref="R554:R555"/>
    <mergeCell ref="S554:S555"/>
    <mergeCell ref="T554:T555"/>
    <mergeCell ref="S552:S553"/>
    <mergeCell ref="T552:T553"/>
    <mergeCell ref="U552:U553"/>
    <mergeCell ref="V552:V553"/>
    <mergeCell ref="W552:W553"/>
    <mergeCell ref="X552:X553"/>
    <mergeCell ref="Y552:Y553"/>
    <mergeCell ref="Z552:Z553"/>
    <mergeCell ref="AA552:AA553"/>
    <mergeCell ref="J552:J553"/>
    <mergeCell ref="K552:K553"/>
    <mergeCell ref="L552:L553"/>
    <mergeCell ref="M552:M553"/>
    <mergeCell ref="N552:N553"/>
    <mergeCell ref="O552:O553"/>
    <mergeCell ref="P552:P553"/>
    <mergeCell ref="Q552:Q553"/>
    <mergeCell ref="R552:R553"/>
    <mergeCell ref="A552:A553"/>
    <mergeCell ref="B552:B553"/>
    <mergeCell ref="C552:C553"/>
    <mergeCell ref="D552:D553"/>
    <mergeCell ref="E552:E553"/>
    <mergeCell ref="F552:F553"/>
    <mergeCell ref="G552:G553"/>
    <mergeCell ref="H552:H553"/>
    <mergeCell ref="I552:I553"/>
    <mergeCell ref="W550:W551"/>
    <mergeCell ref="X550:X551"/>
    <mergeCell ref="Y550:Y551"/>
    <mergeCell ref="Z550:Z551"/>
    <mergeCell ref="AA550:AA551"/>
    <mergeCell ref="AB550:AB551"/>
    <mergeCell ref="AC550:AC551"/>
    <mergeCell ref="AD550:AD551"/>
    <mergeCell ref="AE550:AE551"/>
    <mergeCell ref="AD547:AD549"/>
    <mergeCell ref="AE547:AE549"/>
    <mergeCell ref="A550:A551"/>
    <mergeCell ref="B550:B551"/>
    <mergeCell ref="C550:C551"/>
    <mergeCell ref="D550:D551"/>
    <mergeCell ref="E550:E551"/>
    <mergeCell ref="F550:F551"/>
    <mergeCell ref="G550:G551"/>
    <mergeCell ref="H550:H551"/>
    <mergeCell ref="I550:I551"/>
    <mergeCell ref="J550:J551"/>
    <mergeCell ref="K550:K551"/>
    <mergeCell ref="L550:L551"/>
    <mergeCell ref="M550:M551"/>
    <mergeCell ref="N550:N551"/>
    <mergeCell ref="O550:O551"/>
    <mergeCell ref="P550:P551"/>
    <mergeCell ref="Q550:Q551"/>
    <mergeCell ref="R550:R551"/>
    <mergeCell ref="S550:S551"/>
    <mergeCell ref="T550:T551"/>
    <mergeCell ref="U550:U551"/>
    <mergeCell ref="V550:V551"/>
    <mergeCell ref="U547:U549"/>
    <mergeCell ref="V547:V549"/>
    <mergeCell ref="W547:W549"/>
    <mergeCell ref="X547:X549"/>
    <mergeCell ref="Y547:Y549"/>
    <mergeCell ref="Z547:Z549"/>
    <mergeCell ref="AA547:AA549"/>
    <mergeCell ref="AB547:AB549"/>
    <mergeCell ref="AC547:AC549"/>
    <mergeCell ref="AB545:AB546"/>
    <mergeCell ref="AC545:AC546"/>
    <mergeCell ref="AD545:AD546"/>
    <mergeCell ref="AE545:AE546"/>
    <mergeCell ref="A547:A549"/>
    <mergeCell ref="B547:B549"/>
    <mergeCell ref="C547:C549"/>
    <mergeCell ref="D547:D549"/>
    <mergeCell ref="E547:E549"/>
    <mergeCell ref="F547:F549"/>
    <mergeCell ref="G547:G549"/>
    <mergeCell ref="H547:H549"/>
    <mergeCell ref="I547:I549"/>
    <mergeCell ref="J547:J549"/>
    <mergeCell ref="K547:K549"/>
    <mergeCell ref="L547:L549"/>
    <mergeCell ref="M547:M549"/>
    <mergeCell ref="N547:N549"/>
    <mergeCell ref="O547:O549"/>
    <mergeCell ref="P547:P549"/>
    <mergeCell ref="Q547:Q549"/>
    <mergeCell ref="R547:R549"/>
    <mergeCell ref="S547:S549"/>
    <mergeCell ref="T547:T549"/>
    <mergeCell ref="S545:S546"/>
    <mergeCell ref="T545:T546"/>
    <mergeCell ref="U545:U546"/>
    <mergeCell ref="V545:V546"/>
    <mergeCell ref="W545:W546"/>
    <mergeCell ref="X545:X546"/>
    <mergeCell ref="Y545:Y546"/>
    <mergeCell ref="Z545:Z546"/>
    <mergeCell ref="AA545:AA546"/>
    <mergeCell ref="J545:J546"/>
    <mergeCell ref="K545:K546"/>
    <mergeCell ref="L545:L546"/>
    <mergeCell ref="M545:M546"/>
    <mergeCell ref="N545:N546"/>
    <mergeCell ref="O545:O546"/>
    <mergeCell ref="P545:P546"/>
    <mergeCell ref="Q545:Q546"/>
    <mergeCell ref="R545:R546"/>
    <mergeCell ref="A545:A546"/>
    <mergeCell ref="B545:B546"/>
    <mergeCell ref="C545:C546"/>
    <mergeCell ref="D545:D546"/>
    <mergeCell ref="E545:E546"/>
    <mergeCell ref="F545:F546"/>
    <mergeCell ref="G545:G546"/>
    <mergeCell ref="H545:H546"/>
    <mergeCell ref="I545:I546"/>
    <mergeCell ref="W543:W544"/>
    <mergeCell ref="X543:X544"/>
    <mergeCell ref="Y543:Y544"/>
    <mergeCell ref="Z543:Z544"/>
    <mergeCell ref="AA543:AA544"/>
    <mergeCell ref="AB543:AB544"/>
    <mergeCell ref="AC543:AC544"/>
    <mergeCell ref="AD543:AD544"/>
    <mergeCell ref="AE543:AE544"/>
    <mergeCell ref="AD541:AD542"/>
    <mergeCell ref="AE541:AE542"/>
    <mergeCell ref="A543:A544"/>
    <mergeCell ref="B543:B544"/>
    <mergeCell ref="C543:C544"/>
    <mergeCell ref="D543:D544"/>
    <mergeCell ref="E543:E544"/>
    <mergeCell ref="F543:F544"/>
    <mergeCell ref="G543:G544"/>
    <mergeCell ref="H543:H544"/>
    <mergeCell ref="I543:I544"/>
    <mergeCell ref="J543:J544"/>
    <mergeCell ref="K543:K544"/>
    <mergeCell ref="L543:L544"/>
    <mergeCell ref="M543:M544"/>
    <mergeCell ref="N543:N544"/>
    <mergeCell ref="O543:O544"/>
    <mergeCell ref="P543:P544"/>
    <mergeCell ref="Q543:Q544"/>
    <mergeCell ref="R543:R544"/>
    <mergeCell ref="S543:S544"/>
    <mergeCell ref="T543:T544"/>
    <mergeCell ref="U543:U544"/>
    <mergeCell ref="V543:V544"/>
    <mergeCell ref="U541:U542"/>
    <mergeCell ref="V541:V542"/>
    <mergeCell ref="W541:W542"/>
    <mergeCell ref="X541:X542"/>
    <mergeCell ref="Y541:Y542"/>
    <mergeCell ref="Z541:Z542"/>
    <mergeCell ref="AA541:AA542"/>
    <mergeCell ref="AB541:AB542"/>
    <mergeCell ref="AC541:AC542"/>
    <mergeCell ref="AB539:AB540"/>
    <mergeCell ref="AC539:AC540"/>
    <mergeCell ref="AD539:AD540"/>
    <mergeCell ref="AE539:AE540"/>
    <mergeCell ref="A541:A542"/>
    <mergeCell ref="B541:B542"/>
    <mergeCell ref="C541:C542"/>
    <mergeCell ref="D541:D542"/>
    <mergeCell ref="E541:E542"/>
    <mergeCell ref="F541:F542"/>
    <mergeCell ref="G541:G542"/>
    <mergeCell ref="H541:H542"/>
    <mergeCell ref="I541:I542"/>
    <mergeCell ref="J541:J542"/>
    <mergeCell ref="K541:K542"/>
    <mergeCell ref="L541:L542"/>
    <mergeCell ref="M541:M542"/>
    <mergeCell ref="N541:N542"/>
    <mergeCell ref="O541:O542"/>
    <mergeCell ref="P541:P542"/>
    <mergeCell ref="Q541:Q542"/>
    <mergeCell ref="R541:R542"/>
    <mergeCell ref="S541:S542"/>
    <mergeCell ref="T541:T542"/>
    <mergeCell ref="S539:S540"/>
    <mergeCell ref="T539:T540"/>
    <mergeCell ref="U539:U540"/>
    <mergeCell ref="V539:V540"/>
    <mergeCell ref="W539:W540"/>
    <mergeCell ref="X539:X540"/>
    <mergeCell ref="Y539:Y540"/>
    <mergeCell ref="Z539:Z540"/>
    <mergeCell ref="AA539:AA540"/>
    <mergeCell ref="J539:J540"/>
    <mergeCell ref="K539:K540"/>
    <mergeCell ref="L539:L540"/>
    <mergeCell ref="M539:M540"/>
    <mergeCell ref="N539:N540"/>
    <mergeCell ref="O539:O540"/>
    <mergeCell ref="P539:P540"/>
    <mergeCell ref="Q539:Q540"/>
    <mergeCell ref="R539:R540"/>
    <mergeCell ref="A539:A540"/>
    <mergeCell ref="B539:B540"/>
    <mergeCell ref="C539:C540"/>
    <mergeCell ref="D539:D540"/>
    <mergeCell ref="E539:E540"/>
    <mergeCell ref="F539:F540"/>
    <mergeCell ref="G539:G540"/>
    <mergeCell ref="H539:H540"/>
    <mergeCell ref="I539:I540"/>
    <mergeCell ref="W537:W538"/>
    <mergeCell ref="X537:X538"/>
    <mergeCell ref="Y537:Y538"/>
    <mergeCell ref="Z537:Z538"/>
    <mergeCell ref="AA537:AA538"/>
    <mergeCell ref="AB537:AB538"/>
    <mergeCell ref="AC537:AC538"/>
    <mergeCell ref="AD537:AD538"/>
    <mergeCell ref="AE537:AE538"/>
    <mergeCell ref="AD535:AD536"/>
    <mergeCell ref="AE535:AE536"/>
    <mergeCell ref="A537:A538"/>
    <mergeCell ref="B537:B538"/>
    <mergeCell ref="C537:C538"/>
    <mergeCell ref="D537:D538"/>
    <mergeCell ref="E537:E538"/>
    <mergeCell ref="F537:F538"/>
    <mergeCell ref="G537:G538"/>
    <mergeCell ref="H537:H538"/>
    <mergeCell ref="I537:I538"/>
    <mergeCell ref="J537:J538"/>
    <mergeCell ref="K537:K538"/>
    <mergeCell ref="L537:L538"/>
    <mergeCell ref="M537:M538"/>
    <mergeCell ref="N537:N538"/>
    <mergeCell ref="O537:O538"/>
    <mergeCell ref="P537:P538"/>
    <mergeCell ref="Q537:Q538"/>
    <mergeCell ref="R537:R538"/>
    <mergeCell ref="S537:S538"/>
    <mergeCell ref="T537:T538"/>
    <mergeCell ref="U537:U538"/>
    <mergeCell ref="V537:V538"/>
    <mergeCell ref="U535:U536"/>
    <mergeCell ref="V535:V536"/>
    <mergeCell ref="W535:W536"/>
    <mergeCell ref="X535:X536"/>
    <mergeCell ref="Y535:Y536"/>
    <mergeCell ref="Z535:Z536"/>
    <mergeCell ref="AA535:AA536"/>
    <mergeCell ref="AB535:AB536"/>
    <mergeCell ref="AC535:AC536"/>
    <mergeCell ref="AB533:AB534"/>
    <mergeCell ref="AC533:AC534"/>
    <mergeCell ref="AD533:AD534"/>
    <mergeCell ref="AE533:AE534"/>
    <mergeCell ref="A535:A536"/>
    <mergeCell ref="B535:B536"/>
    <mergeCell ref="C535:C536"/>
    <mergeCell ref="D535:D536"/>
    <mergeCell ref="E535:E536"/>
    <mergeCell ref="F535:F536"/>
    <mergeCell ref="G535:G536"/>
    <mergeCell ref="H535:H536"/>
    <mergeCell ref="I535:I536"/>
    <mergeCell ref="J535:J536"/>
    <mergeCell ref="K535:K536"/>
    <mergeCell ref="L535:L536"/>
    <mergeCell ref="M535:M536"/>
    <mergeCell ref="N535:N536"/>
    <mergeCell ref="O535:O536"/>
    <mergeCell ref="P535:P536"/>
    <mergeCell ref="Q535:Q536"/>
    <mergeCell ref="R535:R536"/>
    <mergeCell ref="S535:S536"/>
    <mergeCell ref="T535:T536"/>
    <mergeCell ref="S533:S534"/>
    <mergeCell ref="T533:T534"/>
    <mergeCell ref="U533:U534"/>
    <mergeCell ref="V533:V534"/>
    <mergeCell ref="W533:W534"/>
    <mergeCell ref="X533:X534"/>
    <mergeCell ref="Y533:Y534"/>
    <mergeCell ref="Z533:Z534"/>
    <mergeCell ref="AA533:AA534"/>
    <mergeCell ref="J533:J534"/>
    <mergeCell ref="K533:K534"/>
    <mergeCell ref="L533:L534"/>
    <mergeCell ref="M533:M534"/>
    <mergeCell ref="N533:N534"/>
    <mergeCell ref="O533:O534"/>
    <mergeCell ref="P533:P534"/>
    <mergeCell ref="Q533:Q534"/>
    <mergeCell ref="R533:R534"/>
    <mergeCell ref="A533:A534"/>
    <mergeCell ref="B533:B534"/>
    <mergeCell ref="C533:C534"/>
    <mergeCell ref="D533:D534"/>
    <mergeCell ref="E533:E534"/>
    <mergeCell ref="F533:F534"/>
    <mergeCell ref="G533:G534"/>
    <mergeCell ref="H533:H534"/>
    <mergeCell ref="I533:I534"/>
    <mergeCell ref="W531:W532"/>
    <mergeCell ref="X531:X532"/>
    <mergeCell ref="Y531:Y532"/>
    <mergeCell ref="Z531:Z532"/>
    <mergeCell ref="AA531:AA532"/>
    <mergeCell ref="AB531:AB532"/>
    <mergeCell ref="AC531:AC532"/>
    <mergeCell ref="AD531:AD532"/>
    <mergeCell ref="AE531:AE532"/>
    <mergeCell ref="AD524:AD525"/>
    <mergeCell ref="AE524:AE525"/>
    <mergeCell ref="A531:A532"/>
    <mergeCell ref="B531:B532"/>
    <mergeCell ref="C531:C532"/>
    <mergeCell ref="D531:D532"/>
    <mergeCell ref="E531:E532"/>
    <mergeCell ref="F531:F532"/>
    <mergeCell ref="G531:G532"/>
    <mergeCell ref="H531:H532"/>
    <mergeCell ref="I531:I532"/>
    <mergeCell ref="J531:J532"/>
    <mergeCell ref="K531:K532"/>
    <mergeCell ref="L531:L532"/>
    <mergeCell ref="M531:M532"/>
    <mergeCell ref="N531:N532"/>
    <mergeCell ref="O531:O532"/>
    <mergeCell ref="P531:P532"/>
    <mergeCell ref="Q531:Q532"/>
    <mergeCell ref="R531:R532"/>
    <mergeCell ref="S531:S532"/>
    <mergeCell ref="T531:T532"/>
    <mergeCell ref="U531:U532"/>
    <mergeCell ref="V531:V532"/>
    <mergeCell ref="U524:U525"/>
    <mergeCell ref="V524:V525"/>
    <mergeCell ref="W524:W525"/>
    <mergeCell ref="X524:X525"/>
    <mergeCell ref="Y524:Y525"/>
    <mergeCell ref="Z524:Z525"/>
    <mergeCell ref="AA524:AA525"/>
    <mergeCell ref="AB524:AB525"/>
    <mergeCell ref="AC524:AC525"/>
    <mergeCell ref="AB522:AB523"/>
    <mergeCell ref="AC522:AC523"/>
    <mergeCell ref="AD522:AD523"/>
    <mergeCell ref="AE522:AE523"/>
    <mergeCell ref="A524:A525"/>
    <mergeCell ref="B524:B525"/>
    <mergeCell ref="C524:C525"/>
    <mergeCell ref="D524:D525"/>
    <mergeCell ref="E524:E525"/>
    <mergeCell ref="F524:F525"/>
    <mergeCell ref="G524:G525"/>
    <mergeCell ref="H524:H525"/>
    <mergeCell ref="I524:I525"/>
    <mergeCell ref="J524:J525"/>
    <mergeCell ref="K524:K525"/>
    <mergeCell ref="L524:L525"/>
    <mergeCell ref="M524:M525"/>
    <mergeCell ref="N524:N525"/>
    <mergeCell ref="O524:O525"/>
    <mergeCell ref="P524:P525"/>
    <mergeCell ref="Q524:Q525"/>
    <mergeCell ref="R524:R525"/>
    <mergeCell ref="S524:S525"/>
    <mergeCell ref="T524:T525"/>
    <mergeCell ref="S522:S523"/>
    <mergeCell ref="T522:T523"/>
    <mergeCell ref="U522:U523"/>
    <mergeCell ref="V522:V523"/>
    <mergeCell ref="W522:W523"/>
    <mergeCell ref="X522:X523"/>
    <mergeCell ref="Y522:Y523"/>
    <mergeCell ref="Z522:Z523"/>
    <mergeCell ref="AA522:AA523"/>
    <mergeCell ref="J522:J523"/>
    <mergeCell ref="K522:K523"/>
    <mergeCell ref="L522:L523"/>
    <mergeCell ref="M522:M523"/>
    <mergeCell ref="N522:N523"/>
    <mergeCell ref="O522:O523"/>
    <mergeCell ref="P522:P523"/>
    <mergeCell ref="Q522:Q523"/>
    <mergeCell ref="R522:R523"/>
    <mergeCell ref="A522:A523"/>
    <mergeCell ref="B522:B523"/>
    <mergeCell ref="C522:C523"/>
    <mergeCell ref="D522:D523"/>
    <mergeCell ref="E522:E523"/>
    <mergeCell ref="F522:F523"/>
    <mergeCell ref="G522:G523"/>
    <mergeCell ref="H522:H523"/>
    <mergeCell ref="I522:I523"/>
    <mergeCell ref="W519:W520"/>
    <mergeCell ref="X519:X520"/>
    <mergeCell ref="Y519:Y520"/>
    <mergeCell ref="Z519:Z520"/>
    <mergeCell ref="AA519:AA520"/>
    <mergeCell ref="AB519:AB520"/>
    <mergeCell ref="AC519:AC520"/>
    <mergeCell ref="AD519:AD520"/>
    <mergeCell ref="AE519:AE520"/>
    <mergeCell ref="AD517:AD518"/>
    <mergeCell ref="AE517:AE518"/>
    <mergeCell ref="A519:A520"/>
    <mergeCell ref="B519:B520"/>
    <mergeCell ref="C519:C520"/>
    <mergeCell ref="D519:D520"/>
    <mergeCell ref="E519:E520"/>
    <mergeCell ref="F519:F520"/>
    <mergeCell ref="G519:G520"/>
    <mergeCell ref="H519:H520"/>
    <mergeCell ref="I519:I520"/>
    <mergeCell ref="J519:J520"/>
    <mergeCell ref="K519:K520"/>
    <mergeCell ref="L519:L520"/>
    <mergeCell ref="M519:M520"/>
    <mergeCell ref="N519:N520"/>
    <mergeCell ref="O519:O520"/>
    <mergeCell ref="P519:P520"/>
    <mergeCell ref="Q519:Q520"/>
    <mergeCell ref="R519:R520"/>
    <mergeCell ref="S519:S520"/>
    <mergeCell ref="T519:T520"/>
    <mergeCell ref="U519:U520"/>
    <mergeCell ref="V519:V520"/>
    <mergeCell ref="U517:U518"/>
    <mergeCell ref="V517:V518"/>
    <mergeCell ref="W517:W518"/>
    <mergeCell ref="X517:X518"/>
    <mergeCell ref="Y517:Y518"/>
    <mergeCell ref="Z517:Z518"/>
    <mergeCell ref="AA517:AA518"/>
    <mergeCell ref="AB517:AB518"/>
    <mergeCell ref="AC517:AC518"/>
    <mergeCell ref="AB515:AB516"/>
    <mergeCell ref="AC515:AC516"/>
    <mergeCell ref="AD515:AD516"/>
    <mergeCell ref="AE515:AE516"/>
    <mergeCell ref="A517:A518"/>
    <mergeCell ref="B517:B518"/>
    <mergeCell ref="C517:C518"/>
    <mergeCell ref="D517:D518"/>
    <mergeCell ref="E517:E518"/>
    <mergeCell ref="F517:F518"/>
    <mergeCell ref="G517:G518"/>
    <mergeCell ref="H517:H518"/>
    <mergeCell ref="I517:I518"/>
    <mergeCell ref="J517:J518"/>
    <mergeCell ref="K517:K518"/>
    <mergeCell ref="L517:L518"/>
    <mergeCell ref="M517:M518"/>
    <mergeCell ref="N517:N518"/>
    <mergeCell ref="O517:O518"/>
    <mergeCell ref="P517:P518"/>
    <mergeCell ref="Q517:Q518"/>
    <mergeCell ref="R517:R518"/>
    <mergeCell ref="S517:S518"/>
    <mergeCell ref="T517:T518"/>
    <mergeCell ref="S515:S516"/>
    <mergeCell ref="T515:T516"/>
    <mergeCell ref="U515:U516"/>
    <mergeCell ref="V515:V516"/>
    <mergeCell ref="W515:W516"/>
    <mergeCell ref="X515:X516"/>
    <mergeCell ref="Y515:Y516"/>
    <mergeCell ref="Z515:Z516"/>
    <mergeCell ref="AA515:AA516"/>
    <mergeCell ref="J515:J516"/>
    <mergeCell ref="K515:K516"/>
    <mergeCell ref="L515:L516"/>
    <mergeCell ref="M515:M516"/>
    <mergeCell ref="N515:N516"/>
    <mergeCell ref="O515:O516"/>
    <mergeCell ref="P515:P516"/>
    <mergeCell ref="Q515:Q516"/>
    <mergeCell ref="R515:R516"/>
    <mergeCell ref="A515:A516"/>
    <mergeCell ref="B515:B516"/>
    <mergeCell ref="C515:C516"/>
    <mergeCell ref="D515:D516"/>
    <mergeCell ref="E515:E516"/>
    <mergeCell ref="F515:F516"/>
    <mergeCell ref="G515:G516"/>
    <mergeCell ref="H515:H516"/>
    <mergeCell ref="I515:I516"/>
    <mergeCell ref="W513:W514"/>
    <mergeCell ref="X513:X514"/>
    <mergeCell ref="Y513:Y514"/>
    <mergeCell ref="Z513:Z514"/>
    <mergeCell ref="AA513:AA514"/>
    <mergeCell ref="AB513:AB514"/>
    <mergeCell ref="AC513:AC514"/>
    <mergeCell ref="AD513:AD514"/>
    <mergeCell ref="AE513:AE514"/>
    <mergeCell ref="AD502:AD504"/>
    <mergeCell ref="AE502:AE504"/>
    <mergeCell ref="A513:A514"/>
    <mergeCell ref="B513:B514"/>
    <mergeCell ref="C513:C514"/>
    <mergeCell ref="D513:D514"/>
    <mergeCell ref="E513:E514"/>
    <mergeCell ref="F513:F514"/>
    <mergeCell ref="G513:G514"/>
    <mergeCell ref="H513:H514"/>
    <mergeCell ref="I513:I514"/>
    <mergeCell ref="J513:J514"/>
    <mergeCell ref="K513:K514"/>
    <mergeCell ref="L513:L514"/>
    <mergeCell ref="M513:M514"/>
    <mergeCell ref="N513:N514"/>
    <mergeCell ref="O513:O514"/>
    <mergeCell ref="P513:P514"/>
    <mergeCell ref="Q513:Q514"/>
    <mergeCell ref="R513:R514"/>
    <mergeCell ref="S513:S514"/>
    <mergeCell ref="T513:T514"/>
    <mergeCell ref="U513:U514"/>
    <mergeCell ref="V513:V514"/>
    <mergeCell ref="U502:U504"/>
    <mergeCell ref="V502:V504"/>
    <mergeCell ref="W502:W504"/>
    <mergeCell ref="X502:X504"/>
    <mergeCell ref="Y502:Y504"/>
    <mergeCell ref="Z502:Z504"/>
    <mergeCell ref="AA502:AA504"/>
    <mergeCell ref="AB502:AB504"/>
    <mergeCell ref="AC502:AC504"/>
    <mergeCell ref="AB497:AB500"/>
    <mergeCell ref="AC497:AC500"/>
    <mergeCell ref="AD497:AD500"/>
    <mergeCell ref="AE497:AE500"/>
    <mergeCell ref="A502:A504"/>
    <mergeCell ref="B502:B504"/>
    <mergeCell ref="C502:C504"/>
    <mergeCell ref="D502:D504"/>
    <mergeCell ref="E502:E504"/>
    <mergeCell ref="F502:F504"/>
    <mergeCell ref="G502:G504"/>
    <mergeCell ref="H502:H504"/>
    <mergeCell ref="I502:I504"/>
    <mergeCell ref="J502:J504"/>
    <mergeCell ref="K502:K504"/>
    <mergeCell ref="L502:L504"/>
    <mergeCell ref="M502:M504"/>
    <mergeCell ref="N502:N504"/>
    <mergeCell ref="O502:O504"/>
    <mergeCell ref="P502:P504"/>
    <mergeCell ref="Q502:Q504"/>
    <mergeCell ref="R502:R504"/>
    <mergeCell ref="S502:S504"/>
    <mergeCell ref="T502:T504"/>
    <mergeCell ref="S497:S500"/>
    <mergeCell ref="T497:T500"/>
    <mergeCell ref="U497:U500"/>
    <mergeCell ref="V497:V500"/>
    <mergeCell ref="W497:W500"/>
    <mergeCell ref="X497:X500"/>
    <mergeCell ref="Y497:Y500"/>
    <mergeCell ref="Z497:Z500"/>
    <mergeCell ref="AA497:AA500"/>
    <mergeCell ref="J497:J500"/>
    <mergeCell ref="K497:K500"/>
    <mergeCell ref="L497:L500"/>
    <mergeCell ref="M497:M500"/>
    <mergeCell ref="N497:N500"/>
    <mergeCell ref="O497:O500"/>
    <mergeCell ref="P497:P500"/>
    <mergeCell ref="Q497:Q500"/>
    <mergeCell ref="R497:R500"/>
    <mergeCell ref="A497:A500"/>
    <mergeCell ref="B497:B500"/>
    <mergeCell ref="C497:C500"/>
    <mergeCell ref="D497:D500"/>
    <mergeCell ref="E497:E500"/>
    <mergeCell ref="F497:F500"/>
    <mergeCell ref="G497:G500"/>
    <mergeCell ref="H497:H500"/>
    <mergeCell ref="I497:I500"/>
    <mergeCell ref="W495:W496"/>
    <mergeCell ref="X495:X496"/>
    <mergeCell ref="Y495:Y496"/>
    <mergeCell ref="Z495:Z496"/>
    <mergeCell ref="AA495:AA496"/>
    <mergeCell ref="AB495:AB496"/>
    <mergeCell ref="AC495:AC496"/>
    <mergeCell ref="AD495:AD496"/>
    <mergeCell ref="AE495:AE496"/>
    <mergeCell ref="AD492:AD494"/>
    <mergeCell ref="AE492:AE494"/>
    <mergeCell ref="A495:A496"/>
    <mergeCell ref="B495:B496"/>
    <mergeCell ref="C495:C496"/>
    <mergeCell ref="D495:D496"/>
    <mergeCell ref="E495:E496"/>
    <mergeCell ref="F495:F496"/>
    <mergeCell ref="G495:G496"/>
    <mergeCell ref="H495:H496"/>
    <mergeCell ref="I495:I496"/>
    <mergeCell ref="J495:J496"/>
    <mergeCell ref="K495:K496"/>
    <mergeCell ref="L495:L496"/>
    <mergeCell ref="M495:M496"/>
    <mergeCell ref="N495:N496"/>
    <mergeCell ref="O495:O496"/>
    <mergeCell ref="P495:P496"/>
    <mergeCell ref="Q495:Q496"/>
    <mergeCell ref="R495:R496"/>
    <mergeCell ref="S495:S496"/>
    <mergeCell ref="T495:T496"/>
    <mergeCell ref="U495:U496"/>
    <mergeCell ref="AD488:AD491"/>
    <mergeCell ref="AE488:AE491"/>
    <mergeCell ref="A492:A494"/>
    <mergeCell ref="B492:B494"/>
    <mergeCell ref="C492:C494"/>
    <mergeCell ref="D492:D494"/>
    <mergeCell ref="E492:E494"/>
    <mergeCell ref="F492:F494"/>
    <mergeCell ref="G492:G494"/>
    <mergeCell ref="H492:H494"/>
    <mergeCell ref="I492:I494"/>
    <mergeCell ref="J492:J494"/>
    <mergeCell ref="K492:K494"/>
    <mergeCell ref="L492:L494"/>
    <mergeCell ref="M492:M494"/>
    <mergeCell ref="N492:N494"/>
    <mergeCell ref="O492:O494"/>
    <mergeCell ref="P492:P494"/>
    <mergeCell ref="Q492:Q494"/>
    <mergeCell ref="R492:R494"/>
    <mergeCell ref="S492:S494"/>
    <mergeCell ref="T492:T494"/>
    <mergeCell ref="S488:S491"/>
    <mergeCell ref="A488:A491"/>
    <mergeCell ref="B488:B491"/>
    <mergeCell ref="C488:C491"/>
    <mergeCell ref="D488:D491"/>
    <mergeCell ref="E488:E491"/>
    <mergeCell ref="F488:F491"/>
    <mergeCell ref="G488:G491"/>
    <mergeCell ref="H488:H491"/>
    <mergeCell ref="I488:I491"/>
    <mergeCell ref="W492:W494"/>
    <mergeCell ref="X492:X494"/>
    <mergeCell ref="Y492:Y494"/>
    <mergeCell ref="Z492:Z494"/>
    <mergeCell ref="AA492:AA494"/>
    <mergeCell ref="AB492:AB494"/>
    <mergeCell ref="AC492:AC494"/>
    <mergeCell ref="AB488:AB491"/>
    <mergeCell ref="AC488:AC491"/>
    <mergeCell ref="R485:R487"/>
    <mergeCell ref="S485:S487"/>
    <mergeCell ref="T485:T487"/>
    <mergeCell ref="U485:U487"/>
    <mergeCell ref="W488:W491"/>
    <mergeCell ref="X488:X491"/>
    <mergeCell ref="Y488:Y491"/>
    <mergeCell ref="Z488:Z491"/>
    <mergeCell ref="AA488:AA491"/>
    <mergeCell ref="J488:J491"/>
    <mergeCell ref="K488:K491"/>
    <mergeCell ref="L488:L491"/>
    <mergeCell ref="M488:M491"/>
    <mergeCell ref="N488:N491"/>
    <mergeCell ref="O488:O491"/>
    <mergeCell ref="P488:P491"/>
    <mergeCell ref="Q488:Q491"/>
    <mergeCell ref="R488:R491"/>
    <mergeCell ref="A485:A487"/>
    <mergeCell ref="B485:B487"/>
    <mergeCell ref="C485:C487"/>
    <mergeCell ref="D485:D487"/>
    <mergeCell ref="E485:E487"/>
    <mergeCell ref="F485:F487"/>
    <mergeCell ref="G485:G487"/>
    <mergeCell ref="H485:H487"/>
    <mergeCell ref="I485:I487"/>
    <mergeCell ref="J485:J487"/>
    <mergeCell ref="K485:K487"/>
    <mergeCell ref="L485:L487"/>
    <mergeCell ref="M485:M487"/>
    <mergeCell ref="N485:N487"/>
    <mergeCell ref="O485:O487"/>
    <mergeCell ref="P485:P487"/>
    <mergeCell ref="Q485:Q487"/>
    <mergeCell ref="X480:X481"/>
    <mergeCell ref="W485:W487"/>
    <mergeCell ref="X485:X487"/>
    <mergeCell ref="Y485:Y487"/>
    <mergeCell ref="Z485:Z487"/>
    <mergeCell ref="AA485:AA487"/>
    <mergeCell ref="AB485:AB487"/>
    <mergeCell ref="AC485:AC487"/>
    <mergeCell ref="AD485:AD487"/>
    <mergeCell ref="AE485:AE487"/>
    <mergeCell ref="AD482:AD484"/>
    <mergeCell ref="AE482:AE484"/>
    <mergeCell ref="U482:U484"/>
    <mergeCell ref="V482:V484"/>
    <mergeCell ref="W482:W484"/>
    <mergeCell ref="X482:X484"/>
    <mergeCell ref="Y482:Y484"/>
    <mergeCell ref="Z482:Z484"/>
    <mergeCell ref="AA482:AA484"/>
    <mergeCell ref="AB482:AB484"/>
    <mergeCell ref="AC482:AC484"/>
    <mergeCell ref="AB480:AB481"/>
    <mergeCell ref="AC480:AC481"/>
    <mergeCell ref="AD480:AD481"/>
    <mergeCell ref="AE480:AE481"/>
    <mergeCell ref="G482:G484"/>
    <mergeCell ref="H482:H484"/>
    <mergeCell ref="I482:I484"/>
    <mergeCell ref="J482:J484"/>
    <mergeCell ref="K482:K484"/>
    <mergeCell ref="L482:L484"/>
    <mergeCell ref="M482:M484"/>
    <mergeCell ref="N482:N484"/>
    <mergeCell ref="O482:O484"/>
    <mergeCell ref="P482:P484"/>
    <mergeCell ref="Q482:Q484"/>
    <mergeCell ref="T482:T484"/>
    <mergeCell ref="S480:S481"/>
    <mergeCell ref="T480:T481"/>
    <mergeCell ref="U480:U481"/>
    <mergeCell ref="V480:V481"/>
    <mergeCell ref="W480:W481"/>
    <mergeCell ref="R482:R484"/>
    <mergeCell ref="S482:S484"/>
    <mergeCell ref="A480:A481"/>
    <mergeCell ref="B480:B481"/>
    <mergeCell ref="C480:C481"/>
    <mergeCell ref="D480:D481"/>
    <mergeCell ref="E480:E481"/>
    <mergeCell ref="F480:F481"/>
    <mergeCell ref="G480:G481"/>
    <mergeCell ref="H480:H481"/>
    <mergeCell ref="I480:I481"/>
    <mergeCell ref="W478:W479"/>
    <mergeCell ref="X478:X479"/>
    <mergeCell ref="Y478:Y479"/>
    <mergeCell ref="Z478:Z479"/>
    <mergeCell ref="AA478:AA479"/>
    <mergeCell ref="AB478:AB479"/>
    <mergeCell ref="A478:A479"/>
    <mergeCell ref="B478:B479"/>
    <mergeCell ref="C478:C479"/>
    <mergeCell ref="D478:D479"/>
    <mergeCell ref="E478:E479"/>
    <mergeCell ref="F478:F479"/>
    <mergeCell ref="G478:G479"/>
    <mergeCell ref="H478:H479"/>
    <mergeCell ref="I478:I479"/>
    <mergeCell ref="A482:A484"/>
    <mergeCell ref="B482:B484"/>
    <mergeCell ref="C482:C484"/>
    <mergeCell ref="D482:D484"/>
    <mergeCell ref="E482:E484"/>
    <mergeCell ref="F482:F484"/>
    <mergeCell ref="AC478:AC479"/>
    <mergeCell ref="AD478:AD479"/>
    <mergeCell ref="Y480:Y481"/>
    <mergeCell ref="Z480:Z481"/>
    <mergeCell ref="AA480:AA481"/>
    <mergeCell ref="J480:J481"/>
    <mergeCell ref="K480:K481"/>
    <mergeCell ref="L480:L481"/>
    <mergeCell ref="M480:M481"/>
    <mergeCell ref="N480:N481"/>
    <mergeCell ref="O480:O481"/>
    <mergeCell ref="P480:P481"/>
    <mergeCell ref="Q480:Q481"/>
    <mergeCell ref="R480:R481"/>
    <mergeCell ref="AE478:AE479"/>
    <mergeCell ref="AD462:AD464"/>
    <mergeCell ref="AD465:AD467"/>
    <mergeCell ref="J478:J479"/>
    <mergeCell ref="K478:K479"/>
    <mergeCell ref="L478:L479"/>
    <mergeCell ref="M478:M479"/>
    <mergeCell ref="N478:N479"/>
    <mergeCell ref="O478:O479"/>
    <mergeCell ref="P478:P479"/>
    <mergeCell ref="Q478:Q479"/>
    <mergeCell ref="R478:R479"/>
    <mergeCell ref="S478:S479"/>
    <mergeCell ref="T478:T479"/>
    <mergeCell ref="U478:U479"/>
    <mergeCell ref="V478:V479"/>
    <mergeCell ref="X468:X469"/>
    <mergeCell ref="Y468:Y469"/>
    <mergeCell ref="Z468:Z469"/>
    <mergeCell ref="AA468:AA469"/>
    <mergeCell ref="AB468:AB469"/>
    <mergeCell ref="AC468:AC469"/>
    <mergeCell ref="AD468:AD469"/>
    <mergeCell ref="AE468:AE469"/>
    <mergeCell ref="AE465:AE467"/>
    <mergeCell ref="A468:A469"/>
    <mergeCell ref="B468:B469"/>
    <mergeCell ref="C468:C469"/>
    <mergeCell ref="D468:D469"/>
    <mergeCell ref="E468:E469"/>
    <mergeCell ref="F468:F469"/>
    <mergeCell ref="G468:G469"/>
    <mergeCell ref="H468:H469"/>
    <mergeCell ref="I468:I469"/>
    <mergeCell ref="J468:J469"/>
    <mergeCell ref="K468:K469"/>
    <mergeCell ref="L468:L469"/>
    <mergeCell ref="M468:M469"/>
    <mergeCell ref="N468:N469"/>
    <mergeCell ref="O468:O469"/>
    <mergeCell ref="P468:P469"/>
    <mergeCell ref="Q468:Q469"/>
    <mergeCell ref="R468:R469"/>
    <mergeCell ref="S468:S469"/>
    <mergeCell ref="T468:T469"/>
    <mergeCell ref="U468:U469"/>
    <mergeCell ref="V468:V469"/>
    <mergeCell ref="W468:W469"/>
    <mergeCell ref="W465:W467"/>
    <mergeCell ref="X465:X467"/>
    <mergeCell ref="Y465:Y467"/>
    <mergeCell ref="Z465:Z467"/>
    <mergeCell ref="AA465:AA467"/>
    <mergeCell ref="AB465:AB467"/>
    <mergeCell ref="AC465:AC467"/>
    <mergeCell ref="AE462:AE464"/>
    <mergeCell ref="A465:A467"/>
    <mergeCell ref="B465:B467"/>
    <mergeCell ref="C465:C467"/>
    <mergeCell ref="D465:D467"/>
    <mergeCell ref="E465:E467"/>
    <mergeCell ref="F465:F467"/>
    <mergeCell ref="G465:G467"/>
    <mergeCell ref="H465:H467"/>
    <mergeCell ref="I465:I467"/>
    <mergeCell ref="J465:J467"/>
    <mergeCell ref="K465:K467"/>
    <mergeCell ref="L465:L467"/>
    <mergeCell ref="M465:M467"/>
    <mergeCell ref="N465:N467"/>
    <mergeCell ref="O465:O467"/>
    <mergeCell ref="P465:P467"/>
    <mergeCell ref="Q465:Q467"/>
    <mergeCell ref="R465:R467"/>
    <mergeCell ref="S465:S467"/>
    <mergeCell ref="T465:T467"/>
    <mergeCell ref="U465:U467"/>
    <mergeCell ref="V465:V467"/>
    <mergeCell ref="V462:V464"/>
    <mergeCell ref="W462:W464"/>
    <mergeCell ref="X462:X464"/>
    <mergeCell ref="Y462:Y464"/>
    <mergeCell ref="Z462:Z464"/>
    <mergeCell ref="AA462:AA464"/>
    <mergeCell ref="AB462:AB464"/>
    <mergeCell ref="AC462:AC464"/>
    <mergeCell ref="AD455:AD458"/>
    <mergeCell ref="AE455:AE458"/>
    <mergeCell ref="A462:A464"/>
    <mergeCell ref="B462:B464"/>
    <mergeCell ref="C462:C464"/>
    <mergeCell ref="D462:D464"/>
    <mergeCell ref="E462:E464"/>
    <mergeCell ref="F462:F464"/>
    <mergeCell ref="G462:G464"/>
    <mergeCell ref="H462:H464"/>
    <mergeCell ref="I462:I464"/>
    <mergeCell ref="J462:J464"/>
    <mergeCell ref="K462:K464"/>
    <mergeCell ref="L462:L464"/>
    <mergeCell ref="M462:M464"/>
    <mergeCell ref="N462:N464"/>
    <mergeCell ref="O462:O464"/>
    <mergeCell ref="P462:P464"/>
    <mergeCell ref="Q462:Q464"/>
    <mergeCell ref="R462:R464"/>
    <mergeCell ref="S462:S464"/>
    <mergeCell ref="T462:T464"/>
    <mergeCell ref="U462:U464"/>
    <mergeCell ref="U455:U458"/>
    <mergeCell ref="V455:V458"/>
    <mergeCell ref="W455:W458"/>
    <mergeCell ref="X455:X458"/>
    <mergeCell ref="Y455:Y458"/>
    <mergeCell ref="A455:A458"/>
    <mergeCell ref="B455:B458"/>
    <mergeCell ref="C455:C458"/>
    <mergeCell ref="D455:D458"/>
    <mergeCell ref="E455:E458"/>
    <mergeCell ref="F455:F458"/>
    <mergeCell ref="G455:G458"/>
    <mergeCell ref="H455:H458"/>
    <mergeCell ref="I455:I458"/>
    <mergeCell ref="J455:J458"/>
    <mergeCell ref="K455:K458"/>
    <mergeCell ref="L455:L458"/>
    <mergeCell ref="M455:M458"/>
    <mergeCell ref="N455:N458"/>
    <mergeCell ref="O455:O458"/>
    <mergeCell ref="P455:P458"/>
    <mergeCell ref="Q455:Q458"/>
    <mergeCell ref="AC446:AC448"/>
    <mergeCell ref="AD446:AD448"/>
    <mergeCell ref="AE446:AE448"/>
    <mergeCell ref="AD436:AD437"/>
    <mergeCell ref="T446:T448"/>
    <mergeCell ref="U446:U448"/>
    <mergeCell ref="V446:V448"/>
    <mergeCell ref="W446:W448"/>
    <mergeCell ref="X446:X448"/>
    <mergeCell ref="Y446:Y448"/>
    <mergeCell ref="Z446:Z448"/>
    <mergeCell ref="AA446:AA448"/>
    <mergeCell ref="AB446:AB448"/>
    <mergeCell ref="AB443:AB445"/>
    <mergeCell ref="AC443:AC445"/>
    <mergeCell ref="AD443:AD445"/>
    <mergeCell ref="AE443:AE445"/>
    <mergeCell ref="AE436:AE437"/>
    <mergeCell ref="A446:A448"/>
    <mergeCell ref="B446:B448"/>
    <mergeCell ref="C446:C448"/>
    <mergeCell ref="D446:D448"/>
    <mergeCell ref="E446:E448"/>
    <mergeCell ref="F446:F448"/>
    <mergeCell ref="G446:G448"/>
    <mergeCell ref="H446:H448"/>
    <mergeCell ref="I446:I448"/>
    <mergeCell ref="J446:J448"/>
    <mergeCell ref="K446:K448"/>
    <mergeCell ref="L446:L448"/>
    <mergeCell ref="M446:M448"/>
    <mergeCell ref="N446:N448"/>
    <mergeCell ref="O446:O448"/>
    <mergeCell ref="P446:P448"/>
    <mergeCell ref="Q446:Q448"/>
    <mergeCell ref="R446:R448"/>
    <mergeCell ref="S446:S448"/>
    <mergeCell ref="S443:S445"/>
    <mergeCell ref="T443:T445"/>
    <mergeCell ref="U443:U445"/>
    <mergeCell ref="V443:V445"/>
    <mergeCell ref="W443:W445"/>
    <mergeCell ref="X443:X445"/>
    <mergeCell ref="Y443:Y445"/>
    <mergeCell ref="Z443:Z445"/>
    <mergeCell ref="AA443:AA445"/>
    <mergeCell ref="J443:J445"/>
    <mergeCell ref="K443:K445"/>
    <mergeCell ref="L443:L445"/>
    <mergeCell ref="M443:M445"/>
    <mergeCell ref="N443:N445"/>
    <mergeCell ref="O443:O445"/>
    <mergeCell ref="P443:P445"/>
    <mergeCell ref="Q443:Q445"/>
    <mergeCell ref="R443:R445"/>
    <mergeCell ref="A443:A445"/>
    <mergeCell ref="B443:B445"/>
    <mergeCell ref="C443:C445"/>
    <mergeCell ref="D443:D445"/>
    <mergeCell ref="E443:E445"/>
    <mergeCell ref="F443:F445"/>
    <mergeCell ref="G443:G445"/>
    <mergeCell ref="H443:H445"/>
    <mergeCell ref="I443:I445"/>
    <mergeCell ref="X438:X441"/>
    <mergeCell ref="Y438:Y441"/>
    <mergeCell ref="Z438:Z441"/>
    <mergeCell ref="AA438:AA441"/>
    <mergeCell ref="AB438:AB441"/>
    <mergeCell ref="AC438:AC441"/>
    <mergeCell ref="AD438:AD441"/>
    <mergeCell ref="AE438:AE441"/>
    <mergeCell ref="A438:A441"/>
    <mergeCell ref="B438:B441"/>
    <mergeCell ref="C438:C441"/>
    <mergeCell ref="D438:D441"/>
    <mergeCell ref="E438:E441"/>
    <mergeCell ref="F438:F441"/>
    <mergeCell ref="G438:G441"/>
    <mergeCell ref="H438:H441"/>
    <mergeCell ref="I438:I441"/>
    <mergeCell ref="J438:J441"/>
    <mergeCell ref="K438:K441"/>
    <mergeCell ref="L438:L441"/>
    <mergeCell ref="M438:M441"/>
    <mergeCell ref="N438:N441"/>
    <mergeCell ref="O438:O441"/>
    <mergeCell ref="P438:P441"/>
    <mergeCell ref="Q438:Q441"/>
    <mergeCell ref="R438:R441"/>
    <mergeCell ref="S438:S441"/>
    <mergeCell ref="T438:T441"/>
    <mergeCell ref="U438:U441"/>
    <mergeCell ref="V438:V441"/>
    <mergeCell ref="W438:W441"/>
    <mergeCell ref="W436:W437"/>
    <mergeCell ref="X436:X437"/>
    <mergeCell ref="Y436:Y437"/>
    <mergeCell ref="Z436:Z437"/>
    <mergeCell ref="AA436:AA437"/>
    <mergeCell ref="AB436:AB437"/>
    <mergeCell ref="AC436:AC437"/>
    <mergeCell ref="AP431:AP433"/>
    <mergeCell ref="AQ431:AQ433"/>
    <mergeCell ref="R436:R437"/>
    <mergeCell ref="S436:S437"/>
    <mergeCell ref="T436:T437"/>
    <mergeCell ref="U436:U437"/>
    <mergeCell ref="V436:V437"/>
    <mergeCell ref="AG431:AG433"/>
    <mergeCell ref="AH431:AH433"/>
    <mergeCell ref="AI431:AI433"/>
    <mergeCell ref="AJ431:AJ433"/>
    <mergeCell ref="AK431:AK433"/>
    <mergeCell ref="AL431:AL433"/>
    <mergeCell ref="AM431:AM433"/>
    <mergeCell ref="AN431:AN433"/>
    <mergeCell ref="AO431:AO433"/>
    <mergeCell ref="X431:X433"/>
    <mergeCell ref="U431:U433"/>
    <mergeCell ref="V431:V433"/>
    <mergeCell ref="W431:W433"/>
    <mergeCell ref="A436:A437"/>
    <mergeCell ref="B436:B437"/>
    <mergeCell ref="C436:C437"/>
    <mergeCell ref="D436:D437"/>
    <mergeCell ref="E436:E437"/>
    <mergeCell ref="F436:F437"/>
    <mergeCell ref="G436:G437"/>
    <mergeCell ref="H436:H437"/>
    <mergeCell ref="I436:I437"/>
    <mergeCell ref="J436:J437"/>
    <mergeCell ref="K436:K437"/>
    <mergeCell ref="L436:L437"/>
    <mergeCell ref="M436:M437"/>
    <mergeCell ref="N436:N437"/>
    <mergeCell ref="O436:O437"/>
    <mergeCell ref="P436:P437"/>
    <mergeCell ref="Q436:Q437"/>
    <mergeCell ref="P426:P427"/>
    <mergeCell ref="Q426:Q427"/>
    <mergeCell ref="R426:R427"/>
    <mergeCell ref="Y431:Y433"/>
    <mergeCell ref="Z431:Z433"/>
    <mergeCell ref="AA431:AA433"/>
    <mergeCell ref="AB431:AB433"/>
    <mergeCell ref="AC431:AC433"/>
    <mergeCell ref="AD431:AD433"/>
    <mergeCell ref="AE431:AE433"/>
    <mergeCell ref="AF431:AF433"/>
    <mergeCell ref="AB426:AB427"/>
    <mergeCell ref="AC426:AC427"/>
    <mergeCell ref="AD426:AD427"/>
    <mergeCell ref="AE426:AE427"/>
    <mergeCell ref="A431:A433"/>
    <mergeCell ref="B431:B433"/>
    <mergeCell ref="C431:C433"/>
    <mergeCell ref="D431:D433"/>
    <mergeCell ref="E431:E433"/>
    <mergeCell ref="F431:F433"/>
    <mergeCell ref="G431:G433"/>
    <mergeCell ref="H431:H433"/>
    <mergeCell ref="I431:I433"/>
    <mergeCell ref="J431:J433"/>
    <mergeCell ref="K431:K433"/>
    <mergeCell ref="L431:L433"/>
    <mergeCell ref="M431:M433"/>
    <mergeCell ref="N431:N433"/>
    <mergeCell ref="O431:O433"/>
    <mergeCell ref="P431:P433"/>
    <mergeCell ref="T431:T433"/>
    <mergeCell ref="A426:A427"/>
    <mergeCell ref="B426:B427"/>
    <mergeCell ref="C426:C427"/>
    <mergeCell ref="D426:D427"/>
    <mergeCell ref="E426:E427"/>
    <mergeCell ref="F426:F427"/>
    <mergeCell ref="G426:G427"/>
    <mergeCell ref="H426:H427"/>
    <mergeCell ref="I426:I427"/>
    <mergeCell ref="W422:W425"/>
    <mergeCell ref="X422:X425"/>
    <mergeCell ref="Y422:Y425"/>
    <mergeCell ref="Z422:Z425"/>
    <mergeCell ref="AA422:AA425"/>
    <mergeCell ref="AB422:AB425"/>
    <mergeCell ref="AC422:AC425"/>
    <mergeCell ref="AD422:AD425"/>
    <mergeCell ref="S426:S427"/>
    <mergeCell ref="T426:T427"/>
    <mergeCell ref="U426:U427"/>
    <mergeCell ref="V426:V427"/>
    <mergeCell ref="W426:W427"/>
    <mergeCell ref="X426:X427"/>
    <mergeCell ref="Y426:Y427"/>
    <mergeCell ref="Z426:Z427"/>
    <mergeCell ref="AA426:AA427"/>
    <mergeCell ref="J426:J427"/>
    <mergeCell ref="K426:K427"/>
    <mergeCell ref="L426:L427"/>
    <mergeCell ref="M426:M427"/>
    <mergeCell ref="N426:N427"/>
    <mergeCell ref="O426:O427"/>
    <mergeCell ref="AE422:AE425"/>
    <mergeCell ref="AD413:AD415"/>
    <mergeCell ref="AE413:AE415"/>
    <mergeCell ref="A422:A425"/>
    <mergeCell ref="B422:B425"/>
    <mergeCell ref="C422:C425"/>
    <mergeCell ref="D422:D425"/>
    <mergeCell ref="E422:E425"/>
    <mergeCell ref="F422:F425"/>
    <mergeCell ref="G422:G425"/>
    <mergeCell ref="H422:H425"/>
    <mergeCell ref="I422:I425"/>
    <mergeCell ref="J422:J425"/>
    <mergeCell ref="K422:K425"/>
    <mergeCell ref="L422:L425"/>
    <mergeCell ref="M422:M425"/>
    <mergeCell ref="N422:N425"/>
    <mergeCell ref="O422:O425"/>
    <mergeCell ref="P422:P425"/>
    <mergeCell ref="Q422:Q425"/>
    <mergeCell ref="R422:R425"/>
    <mergeCell ref="S422:S425"/>
    <mergeCell ref="T422:T425"/>
    <mergeCell ref="U422:U425"/>
    <mergeCell ref="V422:V425"/>
    <mergeCell ref="U413:U415"/>
    <mergeCell ref="V413:V415"/>
    <mergeCell ref="W413:W415"/>
    <mergeCell ref="X413:X415"/>
    <mergeCell ref="Y413:Y415"/>
    <mergeCell ref="Z413:Z415"/>
    <mergeCell ref="AA413:AA415"/>
    <mergeCell ref="AB413:AB415"/>
    <mergeCell ref="AC413:AC415"/>
    <mergeCell ref="AB410:AB412"/>
    <mergeCell ref="AC410:AC412"/>
    <mergeCell ref="AD410:AD412"/>
    <mergeCell ref="AE410:AE412"/>
    <mergeCell ref="A413:A415"/>
    <mergeCell ref="B413:B415"/>
    <mergeCell ref="C413:C415"/>
    <mergeCell ref="D413:D415"/>
    <mergeCell ref="E413:E415"/>
    <mergeCell ref="F413:F415"/>
    <mergeCell ref="G413:G415"/>
    <mergeCell ref="H413:H415"/>
    <mergeCell ref="I413:I415"/>
    <mergeCell ref="J413:J415"/>
    <mergeCell ref="K413:K415"/>
    <mergeCell ref="L413:L415"/>
    <mergeCell ref="M413:M415"/>
    <mergeCell ref="N413:N415"/>
    <mergeCell ref="O413:O415"/>
    <mergeCell ref="P413:P415"/>
    <mergeCell ref="Q413:Q415"/>
    <mergeCell ref="R413:R415"/>
    <mergeCell ref="S413:S415"/>
    <mergeCell ref="T413:T415"/>
    <mergeCell ref="S410:S412"/>
    <mergeCell ref="T410:T412"/>
    <mergeCell ref="U410:U412"/>
    <mergeCell ref="V410:V412"/>
    <mergeCell ref="W410:W412"/>
    <mergeCell ref="X410:X412"/>
    <mergeCell ref="Y410:Y412"/>
    <mergeCell ref="Z410:Z412"/>
    <mergeCell ref="AA410:AA412"/>
    <mergeCell ref="J410:J412"/>
    <mergeCell ref="K410:K412"/>
    <mergeCell ref="L410:L412"/>
    <mergeCell ref="M410:M412"/>
    <mergeCell ref="N410:N412"/>
    <mergeCell ref="O410:O412"/>
    <mergeCell ref="P410:P412"/>
    <mergeCell ref="Q410:Q412"/>
    <mergeCell ref="R410:R412"/>
    <mergeCell ref="A410:A412"/>
    <mergeCell ref="B410:B412"/>
    <mergeCell ref="C410:C412"/>
    <mergeCell ref="D410:D412"/>
    <mergeCell ref="E410:E412"/>
    <mergeCell ref="F410:F412"/>
    <mergeCell ref="G410:G412"/>
    <mergeCell ref="H410:H412"/>
    <mergeCell ref="I410:I412"/>
    <mergeCell ref="W408:W409"/>
    <mergeCell ref="X408:X409"/>
    <mergeCell ref="Y408:Y409"/>
    <mergeCell ref="Z408:Z409"/>
    <mergeCell ref="AA408:AA409"/>
    <mergeCell ref="AB408:AB409"/>
    <mergeCell ref="AC408:AC409"/>
    <mergeCell ref="AD408:AD409"/>
    <mergeCell ref="AE408:AE409"/>
    <mergeCell ref="AD406:AD407"/>
    <mergeCell ref="AE406:AE407"/>
    <mergeCell ref="A408:A409"/>
    <mergeCell ref="B408:B409"/>
    <mergeCell ref="C408:C409"/>
    <mergeCell ref="D408:D409"/>
    <mergeCell ref="E408:E409"/>
    <mergeCell ref="F408:F409"/>
    <mergeCell ref="G408:G409"/>
    <mergeCell ref="H408:H409"/>
    <mergeCell ref="I408:I409"/>
    <mergeCell ref="J408:J409"/>
    <mergeCell ref="K408:K409"/>
    <mergeCell ref="L408:L409"/>
    <mergeCell ref="M408:M409"/>
    <mergeCell ref="N408:N409"/>
    <mergeCell ref="O408:O409"/>
    <mergeCell ref="P408:P409"/>
    <mergeCell ref="Q408:Q409"/>
    <mergeCell ref="R408:R409"/>
    <mergeCell ref="S408:S409"/>
    <mergeCell ref="T408:T409"/>
    <mergeCell ref="U408:U409"/>
    <mergeCell ref="V408:V409"/>
    <mergeCell ref="U406:U407"/>
    <mergeCell ref="V406:V407"/>
    <mergeCell ref="W406:W407"/>
    <mergeCell ref="X406:X407"/>
    <mergeCell ref="Y406:Y407"/>
    <mergeCell ref="Z406:Z407"/>
    <mergeCell ref="AA406:AA407"/>
    <mergeCell ref="AB406:AB407"/>
    <mergeCell ref="AC406:AC407"/>
    <mergeCell ref="AB402:AB405"/>
    <mergeCell ref="AC402:AC405"/>
    <mergeCell ref="AD402:AD405"/>
    <mergeCell ref="AE402:AE405"/>
    <mergeCell ref="A406:A407"/>
    <mergeCell ref="B406:B407"/>
    <mergeCell ref="C406:C407"/>
    <mergeCell ref="D406:D407"/>
    <mergeCell ref="E406:E407"/>
    <mergeCell ref="F406:F407"/>
    <mergeCell ref="G406:G407"/>
    <mergeCell ref="H406:H407"/>
    <mergeCell ref="I406:I407"/>
    <mergeCell ref="J406:J407"/>
    <mergeCell ref="K406:K407"/>
    <mergeCell ref="L406:L407"/>
    <mergeCell ref="M406:M407"/>
    <mergeCell ref="N406:N407"/>
    <mergeCell ref="O406:O407"/>
    <mergeCell ref="P406:P407"/>
    <mergeCell ref="Q406:Q407"/>
    <mergeCell ref="R406:R407"/>
    <mergeCell ref="S406:S407"/>
    <mergeCell ref="T406:T407"/>
    <mergeCell ref="S402:S405"/>
    <mergeCell ref="T402:T405"/>
    <mergeCell ref="U402:U405"/>
    <mergeCell ref="V402:V405"/>
    <mergeCell ref="W402:W405"/>
    <mergeCell ref="X402:X405"/>
    <mergeCell ref="Y402:Y405"/>
    <mergeCell ref="Z402:Z405"/>
    <mergeCell ref="AA402:AA405"/>
    <mergeCell ref="J402:J405"/>
    <mergeCell ref="K402:K405"/>
    <mergeCell ref="L402:L405"/>
    <mergeCell ref="M402:M405"/>
    <mergeCell ref="N402:N405"/>
    <mergeCell ref="O402:O405"/>
    <mergeCell ref="P402:P405"/>
    <mergeCell ref="Q402:Q405"/>
    <mergeCell ref="R402:R405"/>
    <mergeCell ref="A402:A405"/>
    <mergeCell ref="B402:B405"/>
    <mergeCell ref="C402:C405"/>
    <mergeCell ref="D402:D405"/>
    <mergeCell ref="E402:E405"/>
    <mergeCell ref="F402:F405"/>
    <mergeCell ref="G402:G405"/>
    <mergeCell ref="H402:H405"/>
    <mergeCell ref="I402:I405"/>
    <mergeCell ref="W399:W401"/>
    <mergeCell ref="X399:X401"/>
    <mergeCell ref="Y399:Y401"/>
    <mergeCell ref="Z399:Z401"/>
    <mergeCell ref="AA399:AA401"/>
    <mergeCell ref="AB399:AB401"/>
    <mergeCell ref="AC399:AC401"/>
    <mergeCell ref="AD399:AD401"/>
    <mergeCell ref="AE399:AE401"/>
    <mergeCell ref="AD396:AD398"/>
    <mergeCell ref="AE396:AE398"/>
    <mergeCell ref="A399:A401"/>
    <mergeCell ref="B399:B401"/>
    <mergeCell ref="C399:C401"/>
    <mergeCell ref="D399:D401"/>
    <mergeCell ref="E399:E401"/>
    <mergeCell ref="F399:F401"/>
    <mergeCell ref="G399:G401"/>
    <mergeCell ref="H399:H401"/>
    <mergeCell ref="I399:I401"/>
    <mergeCell ref="J399:J401"/>
    <mergeCell ref="K399:K401"/>
    <mergeCell ref="L399:L401"/>
    <mergeCell ref="M399:M401"/>
    <mergeCell ref="N399:N401"/>
    <mergeCell ref="O399:O401"/>
    <mergeCell ref="P399:P401"/>
    <mergeCell ref="Q399:Q401"/>
    <mergeCell ref="R399:R401"/>
    <mergeCell ref="S399:S401"/>
    <mergeCell ref="T399:T401"/>
    <mergeCell ref="U399:U401"/>
    <mergeCell ref="V399:V401"/>
    <mergeCell ref="U396:U398"/>
    <mergeCell ref="V396:V398"/>
    <mergeCell ref="W396:W398"/>
    <mergeCell ref="X396:X398"/>
    <mergeCell ref="Y396:Y398"/>
    <mergeCell ref="Z396:Z398"/>
    <mergeCell ref="AA396:AA398"/>
    <mergeCell ref="AB396:AB398"/>
    <mergeCell ref="AC396:AC398"/>
    <mergeCell ref="AB394:AB395"/>
    <mergeCell ref="AC394:AC395"/>
    <mergeCell ref="AD394:AD395"/>
    <mergeCell ref="AE394:AE395"/>
    <mergeCell ref="A396:A398"/>
    <mergeCell ref="B396:B398"/>
    <mergeCell ref="C396:C398"/>
    <mergeCell ref="D396:D398"/>
    <mergeCell ref="E396:E398"/>
    <mergeCell ref="F396:F398"/>
    <mergeCell ref="G396:G398"/>
    <mergeCell ref="H396:H398"/>
    <mergeCell ref="I396:I398"/>
    <mergeCell ref="J396:J398"/>
    <mergeCell ref="K396:K398"/>
    <mergeCell ref="L396:L398"/>
    <mergeCell ref="M396:M398"/>
    <mergeCell ref="N396:N398"/>
    <mergeCell ref="O396:O398"/>
    <mergeCell ref="P396:P398"/>
    <mergeCell ref="Q396:Q398"/>
    <mergeCell ref="R396:R398"/>
    <mergeCell ref="S396:S398"/>
    <mergeCell ref="T396:T398"/>
    <mergeCell ref="S394:S395"/>
    <mergeCell ref="T394:T395"/>
    <mergeCell ref="U394:U395"/>
    <mergeCell ref="V394:V395"/>
    <mergeCell ref="W394:W395"/>
    <mergeCell ref="X394:X395"/>
    <mergeCell ref="Y394:Y395"/>
    <mergeCell ref="Z394:Z395"/>
    <mergeCell ref="AA394:AA395"/>
    <mergeCell ref="J394:J395"/>
    <mergeCell ref="K394:K395"/>
    <mergeCell ref="L394:L395"/>
    <mergeCell ref="M394:M395"/>
    <mergeCell ref="N394:N395"/>
    <mergeCell ref="O394:O395"/>
    <mergeCell ref="P394:P395"/>
    <mergeCell ref="Q394:Q395"/>
    <mergeCell ref="R394:R395"/>
    <mergeCell ref="A394:A395"/>
    <mergeCell ref="B394:B395"/>
    <mergeCell ref="C394:C395"/>
    <mergeCell ref="D394:D395"/>
    <mergeCell ref="E394:E395"/>
    <mergeCell ref="F394:F395"/>
    <mergeCell ref="G394:G395"/>
    <mergeCell ref="H394:H395"/>
    <mergeCell ref="I394:I395"/>
    <mergeCell ref="W389:W393"/>
    <mergeCell ref="X389:X393"/>
    <mergeCell ref="Y389:Y393"/>
    <mergeCell ref="Z389:Z393"/>
    <mergeCell ref="AA389:AA393"/>
    <mergeCell ref="AB389:AB393"/>
    <mergeCell ref="AC389:AC393"/>
    <mergeCell ref="AD389:AD393"/>
    <mergeCell ref="AE389:AE393"/>
    <mergeCell ref="AD387:AD388"/>
    <mergeCell ref="AE387:AE388"/>
    <mergeCell ref="A389:A393"/>
    <mergeCell ref="B389:B393"/>
    <mergeCell ref="C389:C393"/>
    <mergeCell ref="D389:D393"/>
    <mergeCell ref="E389:E393"/>
    <mergeCell ref="F389:F393"/>
    <mergeCell ref="G389:G393"/>
    <mergeCell ref="H389:H393"/>
    <mergeCell ref="I389:I393"/>
    <mergeCell ref="J389:J393"/>
    <mergeCell ref="K389:K393"/>
    <mergeCell ref="L389:L393"/>
    <mergeCell ref="M389:M393"/>
    <mergeCell ref="N389:N393"/>
    <mergeCell ref="O389:O393"/>
    <mergeCell ref="P389:P393"/>
    <mergeCell ref="Q389:Q393"/>
    <mergeCell ref="R389:R393"/>
    <mergeCell ref="S389:S393"/>
    <mergeCell ref="T389:T393"/>
    <mergeCell ref="U389:U393"/>
    <mergeCell ref="V389:V393"/>
    <mergeCell ref="U387:U388"/>
    <mergeCell ref="V387:V388"/>
    <mergeCell ref="W387:W388"/>
    <mergeCell ref="X387:X388"/>
    <mergeCell ref="Y387:Y388"/>
    <mergeCell ref="Z387:Z388"/>
    <mergeCell ref="AA387:AA388"/>
    <mergeCell ref="AB387:AB388"/>
    <mergeCell ref="AC387:AC388"/>
    <mergeCell ref="AB385:AB386"/>
    <mergeCell ref="AC385:AC386"/>
    <mergeCell ref="AD385:AD386"/>
    <mergeCell ref="AE385:AE386"/>
    <mergeCell ref="A387:A388"/>
    <mergeCell ref="B387:B388"/>
    <mergeCell ref="C387:C388"/>
    <mergeCell ref="D387:D388"/>
    <mergeCell ref="E387:E388"/>
    <mergeCell ref="F387:F388"/>
    <mergeCell ref="G387:G388"/>
    <mergeCell ref="H387:H388"/>
    <mergeCell ref="I387:I388"/>
    <mergeCell ref="J387:J388"/>
    <mergeCell ref="K387:K388"/>
    <mergeCell ref="L387:L388"/>
    <mergeCell ref="M387:M388"/>
    <mergeCell ref="N387:N388"/>
    <mergeCell ref="O387:O388"/>
    <mergeCell ref="P387:P388"/>
    <mergeCell ref="Q387:Q388"/>
    <mergeCell ref="R387:R388"/>
    <mergeCell ref="S387:S388"/>
    <mergeCell ref="T387:T388"/>
    <mergeCell ref="S385:S386"/>
    <mergeCell ref="T385:T386"/>
    <mergeCell ref="U385:U386"/>
    <mergeCell ref="V385:V386"/>
    <mergeCell ref="W385:W386"/>
    <mergeCell ref="X385:X386"/>
    <mergeCell ref="Y385:Y386"/>
    <mergeCell ref="Z385:Z386"/>
    <mergeCell ref="AA385:AA386"/>
    <mergeCell ref="J385:J386"/>
    <mergeCell ref="K385:K386"/>
    <mergeCell ref="L385:L386"/>
    <mergeCell ref="M385:M386"/>
    <mergeCell ref="N385:N386"/>
    <mergeCell ref="O385:O386"/>
    <mergeCell ref="P385:P386"/>
    <mergeCell ref="Q385:Q386"/>
    <mergeCell ref="R385:R386"/>
    <mergeCell ref="A385:A386"/>
    <mergeCell ref="B385:B386"/>
    <mergeCell ref="C385:C386"/>
    <mergeCell ref="D385:D386"/>
    <mergeCell ref="E385:E386"/>
    <mergeCell ref="F385:F386"/>
    <mergeCell ref="G385:G386"/>
    <mergeCell ref="H385:H386"/>
    <mergeCell ref="I385:I386"/>
    <mergeCell ref="W382:W384"/>
    <mergeCell ref="X382:X384"/>
    <mergeCell ref="Y382:Y384"/>
    <mergeCell ref="Z382:Z384"/>
    <mergeCell ref="AA382:AA384"/>
    <mergeCell ref="AB382:AB384"/>
    <mergeCell ref="AC382:AC384"/>
    <mergeCell ref="AD382:AD384"/>
    <mergeCell ref="AE382:AE384"/>
    <mergeCell ref="AD380:AD381"/>
    <mergeCell ref="AE380:AE381"/>
    <mergeCell ref="A382:A384"/>
    <mergeCell ref="B382:B384"/>
    <mergeCell ref="C382:C384"/>
    <mergeCell ref="D382:D384"/>
    <mergeCell ref="E382:E384"/>
    <mergeCell ref="F382:F384"/>
    <mergeCell ref="G382:G384"/>
    <mergeCell ref="H382:H384"/>
    <mergeCell ref="I382:I384"/>
    <mergeCell ref="J382:J384"/>
    <mergeCell ref="K382:K384"/>
    <mergeCell ref="L382:L384"/>
    <mergeCell ref="M382:M384"/>
    <mergeCell ref="N382:N384"/>
    <mergeCell ref="O382:O384"/>
    <mergeCell ref="P382:P384"/>
    <mergeCell ref="Q382:Q384"/>
    <mergeCell ref="R382:R384"/>
    <mergeCell ref="S382:S384"/>
    <mergeCell ref="T382:T384"/>
    <mergeCell ref="U382:U384"/>
    <mergeCell ref="V382:V384"/>
    <mergeCell ref="U380:U381"/>
    <mergeCell ref="V380:V381"/>
    <mergeCell ref="W380:W381"/>
    <mergeCell ref="X380:X381"/>
    <mergeCell ref="Y380:Y381"/>
    <mergeCell ref="Z380:Z381"/>
    <mergeCell ref="AA380:AA381"/>
    <mergeCell ref="AB380:AB381"/>
    <mergeCell ref="AC380:AC381"/>
    <mergeCell ref="AB378:AB379"/>
    <mergeCell ref="AC378:AC379"/>
    <mergeCell ref="AD378:AD379"/>
    <mergeCell ref="AE378:AE379"/>
    <mergeCell ref="A380:A381"/>
    <mergeCell ref="B380:B381"/>
    <mergeCell ref="C380:C381"/>
    <mergeCell ref="D380:D381"/>
    <mergeCell ref="E380:E381"/>
    <mergeCell ref="F380:F381"/>
    <mergeCell ref="G380:G381"/>
    <mergeCell ref="H380:H381"/>
    <mergeCell ref="I380:I381"/>
    <mergeCell ref="J380:J381"/>
    <mergeCell ref="K380:K381"/>
    <mergeCell ref="L380:L381"/>
    <mergeCell ref="M380:M381"/>
    <mergeCell ref="N380:N381"/>
    <mergeCell ref="O380:O381"/>
    <mergeCell ref="P380:P381"/>
    <mergeCell ref="Q380:Q381"/>
    <mergeCell ref="R380:R381"/>
    <mergeCell ref="S380:S381"/>
    <mergeCell ref="T380:T381"/>
    <mergeCell ref="S378:S379"/>
    <mergeCell ref="T378:T379"/>
    <mergeCell ref="U378:U379"/>
    <mergeCell ref="V378:V379"/>
    <mergeCell ref="W378:W379"/>
    <mergeCell ref="X378:X379"/>
    <mergeCell ref="Y378:Y379"/>
    <mergeCell ref="Z378:Z379"/>
    <mergeCell ref="AA378:AA379"/>
    <mergeCell ref="J378:J379"/>
    <mergeCell ref="K378:K379"/>
    <mergeCell ref="L378:L379"/>
    <mergeCell ref="M378:M379"/>
    <mergeCell ref="N378:N379"/>
    <mergeCell ref="O378:O379"/>
    <mergeCell ref="P378:P379"/>
    <mergeCell ref="Q378:Q379"/>
    <mergeCell ref="R378:R379"/>
    <mergeCell ref="A378:A379"/>
    <mergeCell ref="B378:B379"/>
    <mergeCell ref="C378:C379"/>
    <mergeCell ref="D378:D379"/>
    <mergeCell ref="E378:E379"/>
    <mergeCell ref="F378:F379"/>
    <mergeCell ref="G378:G379"/>
    <mergeCell ref="H378:H379"/>
    <mergeCell ref="I378:I379"/>
    <mergeCell ref="W376:W377"/>
    <mergeCell ref="X376:X377"/>
    <mergeCell ref="Y376:Y377"/>
    <mergeCell ref="Z376:Z377"/>
    <mergeCell ref="AA376:AA377"/>
    <mergeCell ref="AB376:AB377"/>
    <mergeCell ref="AC376:AC377"/>
    <mergeCell ref="AD376:AD377"/>
    <mergeCell ref="AE376:AE377"/>
    <mergeCell ref="AD373:AD375"/>
    <mergeCell ref="AE373:AE375"/>
    <mergeCell ref="A376:A377"/>
    <mergeCell ref="B376:B377"/>
    <mergeCell ref="C376:C377"/>
    <mergeCell ref="D376:D377"/>
    <mergeCell ref="E376:E377"/>
    <mergeCell ref="F376:F377"/>
    <mergeCell ref="G376:G377"/>
    <mergeCell ref="H376:H377"/>
    <mergeCell ref="I376:I377"/>
    <mergeCell ref="J376:J377"/>
    <mergeCell ref="K376:K377"/>
    <mergeCell ref="L376:L377"/>
    <mergeCell ref="M376:M377"/>
    <mergeCell ref="N376:N377"/>
    <mergeCell ref="O376:O377"/>
    <mergeCell ref="P376:P377"/>
    <mergeCell ref="Q376:Q377"/>
    <mergeCell ref="R376:R377"/>
    <mergeCell ref="S376:S377"/>
    <mergeCell ref="T376:T377"/>
    <mergeCell ref="U376:U377"/>
    <mergeCell ref="V376:V377"/>
    <mergeCell ref="U373:U375"/>
    <mergeCell ref="V373:V375"/>
    <mergeCell ref="W373:W375"/>
    <mergeCell ref="X373:X375"/>
    <mergeCell ref="Y373:Y375"/>
    <mergeCell ref="Z373:Z375"/>
    <mergeCell ref="AA373:AA375"/>
    <mergeCell ref="AB373:AB375"/>
    <mergeCell ref="AC373:AC375"/>
    <mergeCell ref="AB370:AB371"/>
    <mergeCell ref="AC370:AC371"/>
    <mergeCell ref="AD370:AD371"/>
    <mergeCell ref="AE370:AE371"/>
    <mergeCell ref="A373:A375"/>
    <mergeCell ref="B373:B375"/>
    <mergeCell ref="C373:C375"/>
    <mergeCell ref="D373:D375"/>
    <mergeCell ref="E373:E375"/>
    <mergeCell ref="F373:F375"/>
    <mergeCell ref="G373:G375"/>
    <mergeCell ref="H373:H375"/>
    <mergeCell ref="I373:I375"/>
    <mergeCell ref="J373:J375"/>
    <mergeCell ref="K373:K375"/>
    <mergeCell ref="L373:L375"/>
    <mergeCell ref="M373:M375"/>
    <mergeCell ref="N373:N375"/>
    <mergeCell ref="O373:O375"/>
    <mergeCell ref="P373:P375"/>
    <mergeCell ref="Q373:Q375"/>
    <mergeCell ref="R373:R375"/>
    <mergeCell ref="S373:S375"/>
    <mergeCell ref="T373:T375"/>
    <mergeCell ref="S370:S371"/>
    <mergeCell ref="T370:T371"/>
    <mergeCell ref="U370:U371"/>
    <mergeCell ref="V370:V371"/>
    <mergeCell ref="W370:W371"/>
    <mergeCell ref="X370:X371"/>
    <mergeCell ref="Y370:Y371"/>
    <mergeCell ref="Z370:Z371"/>
    <mergeCell ref="AA370:AA371"/>
    <mergeCell ref="J370:J371"/>
    <mergeCell ref="K370:K371"/>
    <mergeCell ref="L370:L371"/>
    <mergeCell ref="M370:M371"/>
    <mergeCell ref="N370:N371"/>
    <mergeCell ref="O370:O371"/>
    <mergeCell ref="P370:P371"/>
    <mergeCell ref="Q370:Q371"/>
    <mergeCell ref="R370:R371"/>
    <mergeCell ref="A370:A371"/>
    <mergeCell ref="B370:B371"/>
    <mergeCell ref="C370:C371"/>
    <mergeCell ref="D370:D371"/>
    <mergeCell ref="E370:E371"/>
    <mergeCell ref="F370:F371"/>
    <mergeCell ref="G370:G371"/>
    <mergeCell ref="H370:H371"/>
    <mergeCell ref="I370:I371"/>
    <mergeCell ref="W367:W369"/>
    <mergeCell ref="X367:X369"/>
    <mergeCell ref="Y367:Y369"/>
    <mergeCell ref="Z367:Z369"/>
    <mergeCell ref="AA367:AA369"/>
    <mergeCell ref="AB367:AB369"/>
    <mergeCell ref="AC367:AC369"/>
    <mergeCell ref="AD367:AD369"/>
    <mergeCell ref="AE367:AE369"/>
    <mergeCell ref="AD365:AD366"/>
    <mergeCell ref="AE365:AE366"/>
    <mergeCell ref="A367:A369"/>
    <mergeCell ref="B367:B369"/>
    <mergeCell ref="C367:C369"/>
    <mergeCell ref="D367:D369"/>
    <mergeCell ref="E367:E369"/>
    <mergeCell ref="F367:F369"/>
    <mergeCell ref="G367:G369"/>
    <mergeCell ref="H367:H369"/>
    <mergeCell ref="I367:I369"/>
    <mergeCell ref="J367:J369"/>
    <mergeCell ref="K367:K369"/>
    <mergeCell ref="L367:L369"/>
    <mergeCell ref="M367:M369"/>
    <mergeCell ref="N367:N369"/>
    <mergeCell ref="O367:O369"/>
    <mergeCell ref="P367:P369"/>
    <mergeCell ref="Q367:Q369"/>
    <mergeCell ref="R367:R369"/>
    <mergeCell ref="S367:S369"/>
    <mergeCell ref="T367:T369"/>
    <mergeCell ref="U367:U369"/>
    <mergeCell ref="V367:V369"/>
    <mergeCell ref="U365:U366"/>
    <mergeCell ref="V365:V366"/>
    <mergeCell ref="W365:W366"/>
    <mergeCell ref="X365:X366"/>
    <mergeCell ref="Y365:Y366"/>
    <mergeCell ref="Z365:Z366"/>
    <mergeCell ref="AA365:AA366"/>
    <mergeCell ref="AB365:AB366"/>
    <mergeCell ref="AC365:AC366"/>
    <mergeCell ref="AB361:AB364"/>
    <mergeCell ref="AC361:AC364"/>
    <mergeCell ref="AD361:AD364"/>
    <mergeCell ref="AE361:AE364"/>
    <mergeCell ref="A365:A366"/>
    <mergeCell ref="B365:B366"/>
    <mergeCell ref="C365:C366"/>
    <mergeCell ref="D365:D366"/>
    <mergeCell ref="E365:E366"/>
    <mergeCell ref="F365:F366"/>
    <mergeCell ref="G365:G366"/>
    <mergeCell ref="H365:H366"/>
    <mergeCell ref="I365:I366"/>
    <mergeCell ref="J365:J366"/>
    <mergeCell ref="K365:K366"/>
    <mergeCell ref="L365:L366"/>
    <mergeCell ref="M365:M366"/>
    <mergeCell ref="N365:N366"/>
    <mergeCell ref="O365:O366"/>
    <mergeCell ref="P365:P366"/>
    <mergeCell ref="Q365:Q366"/>
    <mergeCell ref="R365:R366"/>
    <mergeCell ref="S365:S366"/>
    <mergeCell ref="T365:T366"/>
    <mergeCell ref="S361:S364"/>
    <mergeCell ref="T361:T364"/>
    <mergeCell ref="U361:U364"/>
    <mergeCell ref="V361:V364"/>
    <mergeCell ref="W361:W364"/>
    <mergeCell ref="X361:X364"/>
    <mergeCell ref="Y361:Y364"/>
    <mergeCell ref="Z361:Z364"/>
    <mergeCell ref="AA361:AA364"/>
    <mergeCell ref="J361:J364"/>
    <mergeCell ref="K361:K364"/>
    <mergeCell ref="L361:L364"/>
    <mergeCell ref="M361:M364"/>
    <mergeCell ref="N361:N364"/>
    <mergeCell ref="O361:O364"/>
    <mergeCell ref="P361:P364"/>
    <mergeCell ref="Q361:Q364"/>
    <mergeCell ref="R361:R364"/>
    <mergeCell ref="A361:A364"/>
    <mergeCell ref="B361:B364"/>
    <mergeCell ref="C361:C364"/>
    <mergeCell ref="D361:D364"/>
    <mergeCell ref="E361:E364"/>
    <mergeCell ref="F361:F364"/>
    <mergeCell ref="G361:G364"/>
    <mergeCell ref="H361:H364"/>
    <mergeCell ref="I361:I364"/>
    <mergeCell ref="W359:W360"/>
    <mergeCell ref="X359:X360"/>
    <mergeCell ref="Y359:Y360"/>
    <mergeCell ref="Z359:Z360"/>
    <mergeCell ref="AA359:AA360"/>
    <mergeCell ref="AB359:AB360"/>
    <mergeCell ref="AC359:AC360"/>
    <mergeCell ref="AD359:AD360"/>
    <mergeCell ref="AE359:AE360"/>
    <mergeCell ref="AD357:AD358"/>
    <mergeCell ref="AE357:AE358"/>
    <mergeCell ref="A359:A360"/>
    <mergeCell ref="B359:B360"/>
    <mergeCell ref="C359:C360"/>
    <mergeCell ref="D359:D360"/>
    <mergeCell ref="E359:E360"/>
    <mergeCell ref="F359:F360"/>
    <mergeCell ref="G359:G360"/>
    <mergeCell ref="H359:H360"/>
    <mergeCell ref="I359:I360"/>
    <mergeCell ref="J359:J360"/>
    <mergeCell ref="K359:K360"/>
    <mergeCell ref="L359:L360"/>
    <mergeCell ref="M359:M360"/>
    <mergeCell ref="N359:N360"/>
    <mergeCell ref="O359:O360"/>
    <mergeCell ref="P359:P360"/>
    <mergeCell ref="Q359:Q360"/>
    <mergeCell ref="R359:R360"/>
    <mergeCell ref="S359:S360"/>
    <mergeCell ref="T359:T360"/>
    <mergeCell ref="U359:U360"/>
    <mergeCell ref="V359:V360"/>
    <mergeCell ref="U357:U358"/>
    <mergeCell ref="V357:V358"/>
    <mergeCell ref="W357:W358"/>
    <mergeCell ref="X357:X358"/>
    <mergeCell ref="Y357:Y358"/>
    <mergeCell ref="Z357:Z358"/>
    <mergeCell ref="AA357:AA358"/>
    <mergeCell ref="AB357:AB358"/>
    <mergeCell ref="AC357:AC358"/>
    <mergeCell ref="AB354:AB356"/>
    <mergeCell ref="AC354:AC356"/>
    <mergeCell ref="AD354:AD356"/>
    <mergeCell ref="AE354:AE356"/>
    <mergeCell ref="A357:A358"/>
    <mergeCell ref="B357:B358"/>
    <mergeCell ref="C357:C358"/>
    <mergeCell ref="D357:D358"/>
    <mergeCell ref="E357:E358"/>
    <mergeCell ref="F357:F358"/>
    <mergeCell ref="G357:G358"/>
    <mergeCell ref="H357:H358"/>
    <mergeCell ref="I357:I358"/>
    <mergeCell ref="J357:J358"/>
    <mergeCell ref="K357:K358"/>
    <mergeCell ref="L357:L358"/>
    <mergeCell ref="M357:M358"/>
    <mergeCell ref="N357:N358"/>
    <mergeCell ref="O357:O358"/>
    <mergeCell ref="P357:P358"/>
    <mergeCell ref="Q357:Q358"/>
    <mergeCell ref="R357:R358"/>
    <mergeCell ref="S357:S358"/>
    <mergeCell ref="T357:T358"/>
    <mergeCell ref="S354:S356"/>
    <mergeCell ref="T354:T356"/>
    <mergeCell ref="U354:U356"/>
    <mergeCell ref="V354:V356"/>
    <mergeCell ref="W354:W356"/>
    <mergeCell ref="X354:X356"/>
    <mergeCell ref="Y354:Y356"/>
    <mergeCell ref="Z354:Z356"/>
    <mergeCell ref="AA354:AA356"/>
    <mergeCell ref="J354:J356"/>
    <mergeCell ref="K354:K356"/>
    <mergeCell ref="L354:L356"/>
    <mergeCell ref="M354:M356"/>
    <mergeCell ref="N354:N356"/>
    <mergeCell ref="O354:O356"/>
    <mergeCell ref="P354:P356"/>
    <mergeCell ref="Q354:Q356"/>
    <mergeCell ref="R354:R356"/>
    <mergeCell ref="A354:A356"/>
    <mergeCell ref="B354:B356"/>
    <mergeCell ref="C354:C356"/>
    <mergeCell ref="D354:D356"/>
    <mergeCell ref="E354:E356"/>
    <mergeCell ref="F354:F356"/>
    <mergeCell ref="G354:G356"/>
    <mergeCell ref="H354:H356"/>
    <mergeCell ref="I354:I356"/>
    <mergeCell ref="W350:W353"/>
    <mergeCell ref="X350:X353"/>
    <mergeCell ref="Y350:Y353"/>
    <mergeCell ref="Z350:Z353"/>
    <mergeCell ref="AA350:AA353"/>
    <mergeCell ref="AB350:AB353"/>
    <mergeCell ref="AC350:AC353"/>
    <mergeCell ref="AD350:AD353"/>
    <mergeCell ref="AE350:AE353"/>
    <mergeCell ref="AE346:AE349"/>
    <mergeCell ref="AD346:AD349"/>
    <mergeCell ref="A350:A353"/>
    <mergeCell ref="B350:B353"/>
    <mergeCell ref="C350:C353"/>
    <mergeCell ref="D350:D353"/>
    <mergeCell ref="E350:E353"/>
    <mergeCell ref="F350:F353"/>
    <mergeCell ref="G350:G353"/>
    <mergeCell ref="H350:H353"/>
    <mergeCell ref="I350:I353"/>
    <mergeCell ref="J350:J353"/>
    <mergeCell ref="K350:K353"/>
    <mergeCell ref="L350:L353"/>
    <mergeCell ref="M350:M353"/>
    <mergeCell ref="N350:N353"/>
    <mergeCell ref="O350:O353"/>
    <mergeCell ref="P350:P353"/>
    <mergeCell ref="Q350:Q353"/>
    <mergeCell ref="R350:R353"/>
    <mergeCell ref="S350:S353"/>
    <mergeCell ref="T350:T353"/>
    <mergeCell ref="U350:U353"/>
    <mergeCell ref="V350:V353"/>
    <mergeCell ref="W346:W349"/>
    <mergeCell ref="X346:X349"/>
    <mergeCell ref="Y346:Y349"/>
    <mergeCell ref="Z346:Z349"/>
    <mergeCell ref="AA346:AA349"/>
    <mergeCell ref="AB346:AB349"/>
    <mergeCell ref="AC346:AC349"/>
    <mergeCell ref="AD344:AD345"/>
    <mergeCell ref="AE344:AE345"/>
    <mergeCell ref="A346:A349"/>
    <mergeCell ref="B346:B349"/>
    <mergeCell ref="C346:C349"/>
    <mergeCell ref="D346:D349"/>
    <mergeCell ref="E346:E349"/>
    <mergeCell ref="F346:F349"/>
    <mergeCell ref="G346:G349"/>
    <mergeCell ref="H346:H349"/>
    <mergeCell ref="I346:I349"/>
    <mergeCell ref="J346:J349"/>
    <mergeCell ref="K346:K349"/>
    <mergeCell ref="L346:L349"/>
    <mergeCell ref="M346:M349"/>
    <mergeCell ref="N346:N349"/>
    <mergeCell ref="O346:O349"/>
    <mergeCell ref="P346:P349"/>
    <mergeCell ref="Q346:Q349"/>
    <mergeCell ref="R346:R349"/>
    <mergeCell ref="S346:S349"/>
    <mergeCell ref="T346:T349"/>
    <mergeCell ref="U346:U349"/>
    <mergeCell ref="V346:V349"/>
    <mergeCell ref="U344:U345"/>
    <mergeCell ref="V344:V345"/>
    <mergeCell ref="W344:W345"/>
    <mergeCell ref="X344:X345"/>
    <mergeCell ref="Y344:Y345"/>
    <mergeCell ref="Z344:Z345"/>
    <mergeCell ref="AA344:AA345"/>
    <mergeCell ref="AB344:AB345"/>
    <mergeCell ref="AC344:AC345"/>
    <mergeCell ref="AB339:AB340"/>
    <mergeCell ref="AC339:AC340"/>
    <mergeCell ref="AD339:AD340"/>
    <mergeCell ref="AE339:AE340"/>
    <mergeCell ref="A344:A345"/>
    <mergeCell ref="B344:B345"/>
    <mergeCell ref="C344:C345"/>
    <mergeCell ref="D344:D345"/>
    <mergeCell ref="E344:E345"/>
    <mergeCell ref="F344:F345"/>
    <mergeCell ref="G344:G345"/>
    <mergeCell ref="H344:H345"/>
    <mergeCell ref="I344:I345"/>
    <mergeCell ref="J344:J345"/>
    <mergeCell ref="K344:K345"/>
    <mergeCell ref="L344:L345"/>
    <mergeCell ref="M344:M345"/>
    <mergeCell ref="N344:N345"/>
    <mergeCell ref="O344:O345"/>
    <mergeCell ref="P344:P345"/>
    <mergeCell ref="Q344:Q345"/>
    <mergeCell ref="R344:R345"/>
    <mergeCell ref="S344:S345"/>
    <mergeCell ref="T344:T345"/>
    <mergeCell ref="S339:S340"/>
    <mergeCell ref="T339:T340"/>
    <mergeCell ref="U339:U340"/>
    <mergeCell ref="V339:V340"/>
    <mergeCell ref="W339:W340"/>
    <mergeCell ref="X339:X340"/>
    <mergeCell ref="Y339:Y340"/>
    <mergeCell ref="Z339:Z340"/>
    <mergeCell ref="AA339:AA340"/>
    <mergeCell ref="AB336:AB338"/>
    <mergeCell ref="AC336:AC338"/>
    <mergeCell ref="AD336:AD338"/>
    <mergeCell ref="AE336:AE338"/>
    <mergeCell ref="AP336:AP338"/>
    <mergeCell ref="AQ336:AQ338"/>
    <mergeCell ref="A339:A340"/>
    <mergeCell ref="B339:B340"/>
    <mergeCell ref="C339:C340"/>
    <mergeCell ref="D339:D340"/>
    <mergeCell ref="E339:E340"/>
    <mergeCell ref="F339:F340"/>
    <mergeCell ref="G339:G340"/>
    <mergeCell ref="H339:H340"/>
    <mergeCell ref="I339:I340"/>
    <mergeCell ref="J339:J340"/>
    <mergeCell ref="K339:K340"/>
    <mergeCell ref="L339:L340"/>
    <mergeCell ref="M339:M340"/>
    <mergeCell ref="N339:N340"/>
    <mergeCell ref="O339:O340"/>
    <mergeCell ref="P339:P340"/>
    <mergeCell ref="Q339:Q340"/>
    <mergeCell ref="R339:R340"/>
    <mergeCell ref="S336:S338"/>
    <mergeCell ref="T336:T338"/>
    <mergeCell ref="U336:U338"/>
    <mergeCell ref="V336:V338"/>
    <mergeCell ref="W336:W338"/>
    <mergeCell ref="X336:X338"/>
    <mergeCell ref="Y336:Y338"/>
    <mergeCell ref="Z336:Z338"/>
    <mergeCell ref="AA336:AA338"/>
    <mergeCell ref="J336:J338"/>
    <mergeCell ref="K336:K338"/>
    <mergeCell ref="L336:L338"/>
    <mergeCell ref="M336:M338"/>
    <mergeCell ref="N336:N338"/>
    <mergeCell ref="O336:O338"/>
    <mergeCell ref="P336:P338"/>
    <mergeCell ref="Q336:Q338"/>
    <mergeCell ref="R336:R338"/>
    <mergeCell ref="A336:A338"/>
    <mergeCell ref="B336:B338"/>
    <mergeCell ref="C336:C338"/>
    <mergeCell ref="D336:D338"/>
    <mergeCell ref="E336:E338"/>
    <mergeCell ref="F336:F338"/>
    <mergeCell ref="G336:G338"/>
    <mergeCell ref="H336:H338"/>
    <mergeCell ref="I336:I338"/>
    <mergeCell ref="W329:W330"/>
    <mergeCell ref="X329:X330"/>
    <mergeCell ref="Y329:Y330"/>
    <mergeCell ref="Z329:Z330"/>
    <mergeCell ref="AA329:AA330"/>
    <mergeCell ref="AB329:AB330"/>
    <mergeCell ref="AC329:AC330"/>
    <mergeCell ref="AD329:AD330"/>
    <mergeCell ref="AE329:AE330"/>
    <mergeCell ref="AD327:AD328"/>
    <mergeCell ref="AE327:AE328"/>
    <mergeCell ref="A329:A330"/>
    <mergeCell ref="B329:B330"/>
    <mergeCell ref="C329:C330"/>
    <mergeCell ref="D329:D330"/>
    <mergeCell ref="E329:E330"/>
    <mergeCell ref="F329:F330"/>
    <mergeCell ref="G329:G330"/>
    <mergeCell ref="H329:H330"/>
    <mergeCell ref="I329:I330"/>
    <mergeCell ref="J329:J330"/>
    <mergeCell ref="K329:K330"/>
    <mergeCell ref="L329:L330"/>
    <mergeCell ref="M329:M330"/>
    <mergeCell ref="N329:N330"/>
    <mergeCell ref="O329:O330"/>
    <mergeCell ref="P329:P330"/>
    <mergeCell ref="Q329:Q330"/>
    <mergeCell ref="R329:R330"/>
    <mergeCell ref="S329:S330"/>
    <mergeCell ref="T329:T330"/>
    <mergeCell ref="U329:U330"/>
    <mergeCell ref="V329:V330"/>
    <mergeCell ref="U327:U328"/>
    <mergeCell ref="V327:V328"/>
    <mergeCell ref="W327:W328"/>
    <mergeCell ref="X327:X328"/>
    <mergeCell ref="Y327:Y328"/>
    <mergeCell ref="Z327:Z328"/>
    <mergeCell ref="AA327:AA328"/>
    <mergeCell ref="AB327:AB328"/>
    <mergeCell ref="AC327:AC328"/>
    <mergeCell ref="AB324:AB325"/>
    <mergeCell ref="AC324:AC325"/>
    <mergeCell ref="AD324:AD325"/>
    <mergeCell ref="AE324:AE325"/>
    <mergeCell ref="A327:A328"/>
    <mergeCell ref="B327:B328"/>
    <mergeCell ref="C327:C328"/>
    <mergeCell ref="D327:D328"/>
    <mergeCell ref="E327:E328"/>
    <mergeCell ref="F327:F328"/>
    <mergeCell ref="G327:G328"/>
    <mergeCell ref="H327:H328"/>
    <mergeCell ref="I327:I328"/>
    <mergeCell ref="J327:J328"/>
    <mergeCell ref="K327:K328"/>
    <mergeCell ref="L327:L328"/>
    <mergeCell ref="M327:M328"/>
    <mergeCell ref="N327:N328"/>
    <mergeCell ref="O327:O328"/>
    <mergeCell ref="P327:P328"/>
    <mergeCell ref="Q327:Q328"/>
    <mergeCell ref="R327:R328"/>
    <mergeCell ref="S327:S328"/>
    <mergeCell ref="T327:T328"/>
    <mergeCell ref="S324:S325"/>
    <mergeCell ref="T324:T325"/>
    <mergeCell ref="U324:U325"/>
    <mergeCell ref="V324:V325"/>
    <mergeCell ref="W324:W325"/>
    <mergeCell ref="X324:X325"/>
    <mergeCell ref="Y324:Y325"/>
    <mergeCell ref="Z324:Z325"/>
    <mergeCell ref="AA324:AA325"/>
    <mergeCell ref="J324:J325"/>
    <mergeCell ref="K324:K325"/>
    <mergeCell ref="L324:L325"/>
    <mergeCell ref="M324:M325"/>
    <mergeCell ref="N324:N325"/>
    <mergeCell ref="O324:O325"/>
    <mergeCell ref="P324:P325"/>
    <mergeCell ref="Q324:Q325"/>
    <mergeCell ref="R324:R325"/>
    <mergeCell ref="A324:A325"/>
    <mergeCell ref="B324:B325"/>
    <mergeCell ref="C324:C325"/>
    <mergeCell ref="D324:D325"/>
    <mergeCell ref="E324:E325"/>
    <mergeCell ref="F324:F325"/>
    <mergeCell ref="G324:G325"/>
    <mergeCell ref="H324:H325"/>
    <mergeCell ref="I324:I325"/>
    <mergeCell ref="W316:W317"/>
    <mergeCell ref="X316:X317"/>
    <mergeCell ref="Y316:Y317"/>
    <mergeCell ref="Z316:Z317"/>
    <mergeCell ref="AA316:AA317"/>
    <mergeCell ref="AB316:AB317"/>
    <mergeCell ref="AC316:AC317"/>
    <mergeCell ref="AD316:AD317"/>
    <mergeCell ref="AE316:AE317"/>
    <mergeCell ref="AD310:AD312"/>
    <mergeCell ref="AE310:AE312"/>
    <mergeCell ref="A316:A317"/>
    <mergeCell ref="B316:B317"/>
    <mergeCell ref="C316:C317"/>
    <mergeCell ref="D316:D317"/>
    <mergeCell ref="E316:E317"/>
    <mergeCell ref="F316:F317"/>
    <mergeCell ref="G316:G317"/>
    <mergeCell ref="H316:H317"/>
    <mergeCell ref="I316:I317"/>
    <mergeCell ref="J316:J317"/>
    <mergeCell ref="K316:K317"/>
    <mergeCell ref="L316:L317"/>
    <mergeCell ref="M316:M317"/>
    <mergeCell ref="N316:N317"/>
    <mergeCell ref="O316:O317"/>
    <mergeCell ref="P316:P317"/>
    <mergeCell ref="Q316:Q317"/>
    <mergeCell ref="R316:R317"/>
    <mergeCell ref="S316:S317"/>
    <mergeCell ref="T316:T317"/>
    <mergeCell ref="U316:U317"/>
    <mergeCell ref="V316:V317"/>
    <mergeCell ref="U310:U312"/>
    <mergeCell ref="V310:V312"/>
    <mergeCell ref="W310:W312"/>
    <mergeCell ref="X310:X312"/>
    <mergeCell ref="Y310:Y312"/>
    <mergeCell ref="Z310:Z312"/>
    <mergeCell ref="AA310:AA312"/>
    <mergeCell ref="AB310:AB312"/>
    <mergeCell ref="AC310:AC312"/>
    <mergeCell ref="AB304:AB305"/>
    <mergeCell ref="AC304:AC305"/>
    <mergeCell ref="AD304:AD305"/>
    <mergeCell ref="AE304:AE305"/>
    <mergeCell ref="A310:A312"/>
    <mergeCell ref="B310:B312"/>
    <mergeCell ref="C310:C312"/>
    <mergeCell ref="D310:D312"/>
    <mergeCell ref="E310:E312"/>
    <mergeCell ref="F310:F312"/>
    <mergeCell ref="G310:G312"/>
    <mergeCell ref="H310:H312"/>
    <mergeCell ref="I310:I312"/>
    <mergeCell ref="J310:J312"/>
    <mergeCell ref="K310:K312"/>
    <mergeCell ref="L310:L312"/>
    <mergeCell ref="M310:M312"/>
    <mergeCell ref="N310:N312"/>
    <mergeCell ref="O310:O312"/>
    <mergeCell ref="P310:P312"/>
    <mergeCell ref="Q310:Q312"/>
    <mergeCell ref="R310:R312"/>
    <mergeCell ref="S310:S312"/>
    <mergeCell ref="T310:T312"/>
    <mergeCell ref="S304:S305"/>
    <mergeCell ref="T304:T305"/>
    <mergeCell ref="U304:U305"/>
    <mergeCell ref="V304:V305"/>
    <mergeCell ref="W304:W305"/>
    <mergeCell ref="X304:X305"/>
    <mergeCell ref="Y304:Y305"/>
    <mergeCell ref="Z304:Z305"/>
    <mergeCell ref="AA304:AA305"/>
    <mergeCell ref="J304:J305"/>
    <mergeCell ref="K304:K305"/>
    <mergeCell ref="L304:L305"/>
    <mergeCell ref="M304:M305"/>
    <mergeCell ref="N304:N305"/>
    <mergeCell ref="O304:O305"/>
    <mergeCell ref="P304:P305"/>
    <mergeCell ref="Q304:Q305"/>
    <mergeCell ref="R304:R305"/>
    <mergeCell ref="A304:A305"/>
    <mergeCell ref="B304:B305"/>
    <mergeCell ref="C304:C305"/>
    <mergeCell ref="D304:D305"/>
    <mergeCell ref="E304:E305"/>
    <mergeCell ref="F304:F305"/>
    <mergeCell ref="G304:G305"/>
    <mergeCell ref="H304:H305"/>
    <mergeCell ref="I304:I305"/>
    <mergeCell ref="W300:W301"/>
    <mergeCell ref="X300:X301"/>
    <mergeCell ref="Y300:Y301"/>
    <mergeCell ref="Z300:Z301"/>
    <mergeCell ref="AA300:AA301"/>
    <mergeCell ref="AB300:AB301"/>
    <mergeCell ref="AC300:AC301"/>
    <mergeCell ref="AD300:AD301"/>
    <mergeCell ref="AE300:AE301"/>
    <mergeCell ref="AE295:AE296"/>
    <mergeCell ref="A300:A301"/>
    <mergeCell ref="B300:B301"/>
    <mergeCell ref="C300:C301"/>
    <mergeCell ref="D300:D301"/>
    <mergeCell ref="E300:E301"/>
    <mergeCell ref="F300:F301"/>
    <mergeCell ref="G300:G301"/>
    <mergeCell ref="H300:H301"/>
    <mergeCell ref="I300:I301"/>
    <mergeCell ref="J300:J301"/>
    <mergeCell ref="K300:K301"/>
    <mergeCell ref="L300:L301"/>
    <mergeCell ref="M300:M301"/>
    <mergeCell ref="N300:N301"/>
    <mergeCell ref="O300:O301"/>
    <mergeCell ref="P300:P301"/>
    <mergeCell ref="Q300:Q301"/>
    <mergeCell ref="R300:R301"/>
    <mergeCell ref="S300:S301"/>
    <mergeCell ref="T300:T301"/>
    <mergeCell ref="U300:U301"/>
    <mergeCell ref="V300:V301"/>
    <mergeCell ref="V295:V296"/>
    <mergeCell ref="W295:W296"/>
    <mergeCell ref="X295:X296"/>
    <mergeCell ref="Y295:Y296"/>
    <mergeCell ref="Z295:Z296"/>
    <mergeCell ref="AA295:AA296"/>
    <mergeCell ref="AB295:AB296"/>
    <mergeCell ref="AC295:AC296"/>
    <mergeCell ref="AD295:AD296"/>
    <mergeCell ref="AD293:AD294"/>
    <mergeCell ref="AE293:AE294"/>
    <mergeCell ref="A295:A296"/>
    <mergeCell ref="B295:B296"/>
    <mergeCell ref="C295:C296"/>
    <mergeCell ref="D295:D296"/>
    <mergeCell ref="E295:E296"/>
    <mergeCell ref="F295:F296"/>
    <mergeCell ref="G295:G296"/>
    <mergeCell ref="H295:H296"/>
    <mergeCell ref="I295:I296"/>
    <mergeCell ref="J295:J296"/>
    <mergeCell ref="K295:K296"/>
    <mergeCell ref="L295:L296"/>
    <mergeCell ref="M295:M296"/>
    <mergeCell ref="N295:N296"/>
    <mergeCell ref="O295:O296"/>
    <mergeCell ref="P295:P296"/>
    <mergeCell ref="Q295:Q296"/>
    <mergeCell ref="R295:R296"/>
    <mergeCell ref="S295:S296"/>
    <mergeCell ref="T295:T296"/>
    <mergeCell ref="U295:U296"/>
    <mergeCell ref="U293:U294"/>
    <mergeCell ref="V293:V294"/>
    <mergeCell ref="W293:W294"/>
    <mergeCell ref="X293:X294"/>
    <mergeCell ref="Y293:Y294"/>
    <mergeCell ref="Z293:Z294"/>
    <mergeCell ref="AA293:AA294"/>
    <mergeCell ref="AB293:AB294"/>
    <mergeCell ref="AC293:AC294"/>
    <mergeCell ref="AC290:AC291"/>
    <mergeCell ref="AD290:AD291"/>
    <mergeCell ref="AE290:AE291"/>
    <mergeCell ref="A293:A294"/>
    <mergeCell ref="B293:B294"/>
    <mergeCell ref="C293:C294"/>
    <mergeCell ref="D293:D294"/>
    <mergeCell ref="E293:E294"/>
    <mergeCell ref="F293:F294"/>
    <mergeCell ref="G293:G294"/>
    <mergeCell ref="H293:H294"/>
    <mergeCell ref="I293:I294"/>
    <mergeCell ref="J293:J294"/>
    <mergeCell ref="K293:K294"/>
    <mergeCell ref="L293:L294"/>
    <mergeCell ref="M293:M294"/>
    <mergeCell ref="N293:N294"/>
    <mergeCell ref="O293:O294"/>
    <mergeCell ref="P293:P294"/>
    <mergeCell ref="Q293:Q294"/>
    <mergeCell ref="R293:R294"/>
    <mergeCell ref="S293:S294"/>
    <mergeCell ref="T293:T294"/>
    <mergeCell ref="T290:T291"/>
    <mergeCell ref="U290:U291"/>
    <mergeCell ref="V290:V291"/>
    <mergeCell ref="W290:W291"/>
    <mergeCell ref="X290:X291"/>
    <mergeCell ref="Y290:Y291"/>
    <mergeCell ref="Z290:Z291"/>
    <mergeCell ref="AA290:AA291"/>
    <mergeCell ref="AB290:AB291"/>
    <mergeCell ref="AB287:AB289"/>
    <mergeCell ref="AC287:AC289"/>
    <mergeCell ref="AD287:AD289"/>
    <mergeCell ref="AE287:AE289"/>
    <mergeCell ref="A290:A291"/>
    <mergeCell ref="B290:B291"/>
    <mergeCell ref="C290:C291"/>
    <mergeCell ref="D290:D291"/>
    <mergeCell ref="E290:E291"/>
    <mergeCell ref="F290:F291"/>
    <mergeCell ref="G290:G291"/>
    <mergeCell ref="H290:H291"/>
    <mergeCell ref="I290:I291"/>
    <mergeCell ref="J290:J291"/>
    <mergeCell ref="K290:K291"/>
    <mergeCell ref="L290:L291"/>
    <mergeCell ref="M290:M291"/>
    <mergeCell ref="N290:N291"/>
    <mergeCell ref="O290:O291"/>
    <mergeCell ref="P290:P291"/>
    <mergeCell ref="Q290:Q291"/>
    <mergeCell ref="R290:R291"/>
    <mergeCell ref="S290:S291"/>
    <mergeCell ref="S287:S289"/>
    <mergeCell ref="T287:T289"/>
    <mergeCell ref="U287:U289"/>
    <mergeCell ref="V287:V289"/>
    <mergeCell ref="W287:W289"/>
    <mergeCell ref="X287:X289"/>
    <mergeCell ref="Y287:Y289"/>
    <mergeCell ref="Z287:Z289"/>
    <mergeCell ref="AA287:AA289"/>
    <mergeCell ref="J287:J289"/>
    <mergeCell ref="K287:K289"/>
    <mergeCell ref="L287:L289"/>
    <mergeCell ref="M287:M289"/>
    <mergeCell ref="N287:N289"/>
    <mergeCell ref="O287:O289"/>
    <mergeCell ref="P287:P289"/>
    <mergeCell ref="Q287:Q289"/>
    <mergeCell ref="R287:R289"/>
    <mergeCell ref="A287:A289"/>
    <mergeCell ref="B287:B289"/>
    <mergeCell ref="C287:C289"/>
    <mergeCell ref="D287:D289"/>
    <mergeCell ref="E287:E289"/>
    <mergeCell ref="F287:F289"/>
    <mergeCell ref="G287:G289"/>
    <mergeCell ref="H287:H289"/>
    <mergeCell ref="I287:I289"/>
    <mergeCell ref="X285:X286"/>
    <mergeCell ref="Y285:Y286"/>
    <mergeCell ref="Z285:Z286"/>
    <mergeCell ref="AA285:AA286"/>
    <mergeCell ref="AB285:AB286"/>
    <mergeCell ref="AC285:AC286"/>
    <mergeCell ref="AD285:AD286"/>
    <mergeCell ref="AE285:AE286"/>
    <mergeCell ref="A285:A286"/>
    <mergeCell ref="B285:B286"/>
    <mergeCell ref="C285:C286"/>
    <mergeCell ref="D285:D286"/>
    <mergeCell ref="E285:E286"/>
    <mergeCell ref="F285:F286"/>
    <mergeCell ref="G285:G286"/>
    <mergeCell ref="H285:H286"/>
    <mergeCell ref="I285:I286"/>
    <mergeCell ref="J285:J286"/>
    <mergeCell ref="K285:K286"/>
    <mergeCell ref="L285:L286"/>
    <mergeCell ref="M285:M286"/>
    <mergeCell ref="N285:N286"/>
    <mergeCell ref="O285:O286"/>
    <mergeCell ref="P285:P286"/>
    <mergeCell ref="Q285:Q286"/>
    <mergeCell ref="R285:R286"/>
    <mergeCell ref="S285:S286"/>
    <mergeCell ref="T285:T286"/>
    <mergeCell ref="U285:U286"/>
    <mergeCell ref="V285:V286"/>
    <mergeCell ref="W285:W286"/>
    <mergeCell ref="AE277:AE279"/>
    <mergeCell ref="AC277:AC279"/>
    <mergeCell ref="AD277:AD279"/>
    <mergeCell ref="AC273:AC276"/>
    <mergeCell ref="AD273:AD276"/>
    <mergeCell ref="R277:R279"/>
    <mergeCell ref="S277:S279"/>
    <mergeCell ref="T277:T279"/>
    <mergeCell ref="U277:U279"/>
    <mergeCell ref="T273:T276"/>
    <mergeCell ref="U273:U276"/>
    <mergeCell ref="V273:V276"/>
    <mergeCell ref="W273:W276"/>
    <mergeCell ref="X273:X276"/>
    <mergeCell ref="Y273:Y276"/>
    <mergeCell ref="Z273:Z276"/>
    <mergeCell ref="AA273:AA276"/>
    <mergeCell ref="AB273:AB276"/>
    <mergeCell ref="V277:V279"/>
    <mergeCell ref="W277:W279"/>
    <mergeCell ref="X277:X279"/>
    <mergeCell ref="Y277:Y279"/>
    <mergeCell ref="Z277:Z279"/>
    <mergeCell ref="AA277:AA279"/>
    <mergeCell ref="AB277:AB279"/>
    <mergeCell ref="A277:A279"/>
    <mergeCell ref="B277:B279"/>
    <mergeCell ref="C277:C279"/>
    <mergeCell ref="D277:D279"/>
    <mergeCell ref="E277:E279"/>
    <mergeCell ref="F277:F279"/>
    <mergeCell ref="G277:G279"/>
    <mergeCell ref="H277:H279"/>
    <mergeCell ref="I277:I279"/>
    <mergeCell ref="J277:J279"/>
    <mergeCell ref="K277:K279"/>
    <mergeCell ref="L277:L279"/>
    <mergeCell ref="M277:M279"/>
    <mergeCell ref="N277:N279"/>
    <mergeCell ref="O277:O279"/>
    <mergeCell ref="P277:P279"/>
    <mergeCell ref="Q277:Q279"/>
    <mergeCell ref="AD271:AD272"/>
    <mergeCell ref="AE271:AE272"/>
    <mergeCell ref="A273:A276"/>
    <mergeCell ref="B273:B276"/>
    <mergeCell ref="C273:C276"/>
    <mergeCell ref="D273:D276"/>
    <mergeCell ref="E273:E276"/>
    <mergeCell ref="F273:F276"/>
    <mergeCell ref="G273:G276"/>
    <mergeCell ref="H273:H276"/>
    <mergeCell ref="I273:I276"/>
    <mergeCell ref="J273:J276"/>
    <mergeCell ref="K273:K276"/>
    <mergeCell ref="L273:L276"/>
    <mergeCell ref="M273:M276"/>
    <mergeCell ref="N273:N276"/>
    <mergeCell ref="O273:O276"/>
    <mergeCell ref="P273:P276"/>
    <mergeCell ref="Q273:Q276"/>
    <mergeCell ref="R273:R276"/>
    <mergeCell ref="S273:S276"/>
    <mergeCell ref="R271:R272"/>
    <mergeCell ref="S271:S272"/>
    <mergeCell ref="T271:T272"/>
    <mergeCell ref="U271:U272"/>
    <mergeCell ref="V271:V272"/>
    <mergeCell ref="W271:W272"/>
    <mergeCell ref="X271:X272"/>
    <mergeCell ref="Y271:Y272"/>
    <mergeCell ref="AE273:AE276"/>
    <mergeCell ref="Z271:Z272"/>
    <mergeCell ref="W267:W269"/>
    <mergeCell ref="X267:X269"/>
    <mergeCell ref="Y267:Y269"/>
    <mergeCell ref="Z267:Z269"/>
    <mergeCell ref="AA267:AA269"/>
    <mergeCell ref="AB267:AB269"/>
    <mergeCell ref="AC267:AC269"/>
    <mergeCell ref="A271:A272"/>
    <mergeCell ref="B271:B272"/>
    <mergeCell ref="C271:C272"/>
    <mergeCell ref="D271:D272"/>
    <mergeCell ref="E271:E272"/>
    <mergeCell ref="F271:F272"/>
    <mergeCell ref="G271:G272"/>
    <mergeCell ref="H271:H272"/>
    <mergeCell ref="I271:I272"/>
    <mergeCell ref="J271:J272"/>
    <mergeCell ref="K271:K272"/>
    <mergeCell ref="L271:L272"/>
    <mergeCell ref="M271:M272"/>
    <mergeCell ref="N271:N272"/>
    <mergeCell ref="O271:O272"/>
    <mergeCell ref="P271:P272"/>
    <mergeCell ref="Q271:Q272"/>
    <mergeCell ref="AA271:AA272"/>
    <mergeCell ref="AB271:AB272"/>
    <mergeCell ref="AC271:AC272"/>
    <mergeCell ref="A267:A269"/>
    <mergeCell ref="B267:B269"/>
    <mergeCell ref="C267:C269"/>
    <mergeCell ref="D267:D269"/>
    <mergeCell ref="E267:E269"/>
    <mergeCell ref="F267:F269"/>
    <mergeCell ref="G267:G269"/>
    <mergeCell ref="H267:H269"/>
    <mergeCell ref="I267:I269"/>
    <mergeCell ref="J267:J269"/>
    <mergeCell ref="K267:K269"/>
    <mergeCell ref="L267:L269"/>
    <mergeCell ref="M267:M269"/>
    <mergeCell ref="N267:N269"/>
    <mergeCell ref="O267:O269"/>
    <mergeCell ref="P267:P269"/>
    <mergeCell ref="Q267:Q269"/>
    <mergeCell ref="R267:R269"/>
    <mergeCell ref="S267:S269"/>
    <mergeCell ref="T267:T269"/>
    <mergeCell ref="U267:U269"/>
    <mergeCell ref="V267:V269"/>
    <mergeCell ref="W258:W259"/>
    <mergeCell ref="X258:X259"/>
    <mergeCell ref="Y258:Y259"/>
    <mergeCell ref="Z258:Z259"/>
    <mergeCell ref="AA258:AA259"/>
    <mergeCell ref="AB258:AB259"/>
    <mergeCell ref="AC258:AC259"/>
    <mergeCell ref="AD258:AD259"/>
    <mergeCell ref="AE258:AE259"/>
    <mergeCell ref="AD254:AD256"/>
    <mergeCell ref="AE254:AE256"/>
    <mergeCell ref="A258:A259"/>
    <mergeCell ref="B258:B259"/>
    <mergeCell ref="C258:C259"/>
    <mergeCell ref="D258:D259"/>
    <mergeCell ref="E258:E259"/>
    <mergeCell ref="F258:F259"/>
    <mergeCell ref="G258:G259"/>
    <mergeCell ref="H258:H259"/>
    <mergeCell ref="I258:I259"/>
    <mergeCell ref="J258:J259"/>
    <mergeCell ref="K258:K259"/>
    <mergeCell ref="L258:L259"/>
    <mergeCell ref="M258:M259"/>
    <mergeCell ref="N258:N259"/>
    <mergeCell ref="O258:O259"/>
    <mergeCell ref="P258:P259"/>
    <mergeCell ref="Q258:Q259"/>
    <mergeCell ref="R258:R259"/>
    <mergeCell ref="S258:S259"/>
    <mergeCell ref="T258:T259"/>
    <mergeCell ref="U258:U259"/>
    <mergeCell ref="V258:V259"/>
    <mergeCell ref="U254:U256"/>
    <mergeCell ref="V254:V256"/>
    <mergeCell ref="W254:W256"/>
    <mergeCell ref="X254:X256"/>
    <mergeCell ref="Y254:Y256"/>
    <mergeCell ref="Z254:Z256"/>
    <mergeCell ref="AA254:AA256"/>
    <mergeCell ref="AB254:AB256"/>
    <mergeCell ref="AC254:AC256"/>
    <mergeCell ref="AB250:AB252"/>
    <mergeCell ref="AC250:AC252"/>
    <mergeCell ref="AD250:AD252"/>
    <mergeCell ref="AE250:AE252"/>
    <mergeCell ref="A254:A256"/>
    <mergeCell ref="B254:B256"/>
    <mergeCell ref="C254:C256"/>
    <mergeCell ref="D254:D256"/>
    <mergeCell ref="E254:E256"/>
    <mergeCell ref="F254:F256"/>
    <mergeCell ref="G254:G256"/>
    <mergeCell ref="H254:H256"/>
    <mergeCell ref="I254:I256"/>
    <mergeCell ref="J254:J256"/>
    <mergeCell ref="K254:K256"/>
    <mergeCell ref="L254:L256"/>
    <mergeCell ref="M254:M256"/>
    <mergeCell ref="N254:N256"/>
    <mergeCell ref="O254:O256"/>
    <mergeCell ref="P254:P256"/>
    <mergeCell ref="Q254:Q256"/>
    <mergeCell ref="R254:R256"/>
    <mergeCell ref="S254:S256"/>
    <mergeCell ref="T254:T256"/>
    <mergeCell ref="S250:S252"/>
    <mergeCell ref="T250:T252"/>
    <mergeCell ref="U250:U252"/>
    <mergeCell ref="V250:V252"/>
    <mergeCell ref="W250:W252"/>
    <mergeCell ref="X250:X252"/>
    <mergeCell ref="Y250:Y252"/>
    <mergeCell ref="Z250:Z252"/>
    <mergeCell ref="AA250:AA252"/>
    <mergeCell ref="J250:J252"/>
    <mergeCell ref="K250:K252"/>
    <mergeCell ref="L250:L252"/>
    <mergeCell ref="M250:M252"/>
    <mergeCell ref="N250:N252"/>
    <mergeCell ref="O250:O252"/>
    <mergeCell ref="P250:P252"/>
    <mergeCell ref="Q250:Q252"/>
    <mergeCell ref="R250:R252"/>
    <mergeCell ref="A250:A252"/>
    <mergeCell ref="B250:B252"/>
    <mergeCell ref="C250:C252"/>
    <mergeCell ref="D250:D252"/>
    <mergeCell ref="E250:E252"/>
    <mergeCell ref="F250:F252"/>
    <mergeCell ref="G250:G252"/>
    <mergeCell ref="H250:H252"/>
    <mergeCell ref="I250:I252"/>
    <mergeCell ref="W244:W249"/>
    <mergeCell ref="X244:X249"/>
    <mergeCell ref="Y244:Y249"/>
    <mergeCell ref="Z244:Z249"/>
    <mergeCell ref="AA244:AA249"/>
    <mergeCell ref="AB244:AB249"/>
    <mergeCell ref="AC244:AC249"/>
    <mergeCell ref="AD244:AD249"/>
    <mergeCell ref="AE244:AE249"/>
    <mergeCell ref="AD218:AD220"/>
    <mergeCell ref="AE218:AE220"/>
    <mergeCell ref="A244:A249"/>
    <mergeCell ref="B244:B249"/>
    <mergeCell ref="C244:C249"/>
    <mergeCell ref="D244:D249"/>
    <mergeCell ref="E244:E249"/>
    <mergeCell ref="F244:F249"/>
    <mergeCell ref="G244:G249"/>
    <mergeCell ref="H244:H249"/>
    <mergeCell ref="I244:I249"/>
    <mergeCell ref="J244:J249"/>
    <mergeCell ref="K244:K249"/>
    <mergeCell ref="L244:L249"/>
    <mergeCell ref="M244:M249"/>
    <mergeCell ref="N244:N249"/>
    <mergeCell ref="O244:O249"/>
    <mergeCell ref="P244:P249"/>
    <mergeCell ref="Q244:Q249"/>
    <mergeCell ref="R244:R249"/>
    <mergeCell ref="S244:S249"/>
    <mergeCell ref="T244:T249"/>
    <mergeCell ref="U244:U249"/>
    <mergeCell ref="V244:V249"/>
    <mergeCell ref="U218:U220"/>
    <mergeCell ref="V218:V220"/>
    <mergeCell ref="W218:W220"/>
    <mergeCell ref="X218:X220"/>
    <mergeCell ref="Y218:Y220"/>
    <mergeCell ref="Z218:Z220"/>
    <mergeCell ref="AA218:AA220"/>
    <mergeCell ref="AB218:AB220"/>
    <mergeCell ref="AC218:AC220"/>
    <mergeCell ref="AB216:AB217"/>
    <mergeCell ref="AC216:AC217"/>
    <mergeCell ref="AD216:AD217"/>
    <mergeCell ref="AE216:AE217"/>
    <mergeCell ref="A218:A220"/>
    <mergeCell ref="B218:B220"/>
    <mergeCell ref="C218:C220"/>
    <mergeCell ref="D218:D220"/>
    <mergeCell ref="E218:E220"/>
    <mergeCell ref="F218:F220"/>
    <mergeCell ref="G218:G220"/>
    <mergeCell ref="H218:H220"/>
    <mergeCell ref="I218:I220"/>
    <mergeCell ref="J218:J220"/>
    <mergeCell ref="K218:K220"/>
    <mergeCell ref="L218:L220"/>
    <mergeCell ref="M218:M220"/>
    <mergeCell ref="N218:N220"/>
    <mergeCell ref="O218:O220"/>
    <mergeCell ref="P218:P220"/>
    <mergeCell ref="Q218:Q220"/>
    <mergeCell ref="R218:R220"/>
    <mergeCell ref="S218:S220"/>
    <mergeCell ref="T218:T220"/>
    <mergeCell ref="S216:S217"/>
    <mergeCell ref="T216:T217"/>
    <mergeCell ref="U216:U217"/>
    <mergeCell ref="V216:V217"/>
    <mergeCell ref="W216:W217"/>
    <mergeCell ref="X216:X217"/>
    <mergeCell ref="Y216:Y217"/>
    <mergeCell ref="Z216:Z217"/>
    <mergeCell ref="AA216:AA217"/>
    <mergeCell ref="J216:J217"/>
    <mergeCell ref="K216:K217"/>
    <mergeCell ref="L216:L217"/>
    <mergeCell ref="M216:M217"/>
    <mergeCell ref="N216:N217"/>
    <mergeCell ref="O216:O217"/>
    <mergeCell ref="P216:P217"/>
    <mergeCell ref="Q216:Q217"/>
    <mergeCell ref="R216:R217"/>
    <mergeCell ref="A216:A217"/>
    <mergeCell ref="B216:B217"/>
    <mergeCell ref="C216:C217"/>
    <mergeCell ref="D216:D217"/>
    <mergeCell ref="E216:E217"/>
    <mergeCell ref="F216:F217"/>
    <mergeCell ref="G216:G217"/>
    <mergeCell ref="H216:H217"/>
    <mergeCell ref="I216:I217"/>
    <mergeCell ref="W214:W215"/>
    <mergeCell ref="X214:X215"/>
    <mergeCell ref="Y214:Y215"/>
    <mergeCell ref="Z214:Z215"/>
    <mergeCell ref="AA214:AA215"/>
    <mergeCell ref="AB214:AB215"/>
    <mergeCell ref="AC214:AC215"/>
    <mergeCell ref="AD214:AD215"/>
    <mergeCell ref="AE214:AE215"/>
    <mergeCell ref="AD207:AD212"/>
    <mergeCell ref="AE207:AE212"/>
    <mergeCell ref="A214:A215"/>
    <mergeCell ref="B214:B215"/>
    <mergeCell ref="C214:C215"/>
    <mergeCell ref="D214:D215"/>
    <mergeCell ref="E214:E215"/>
    <mergeCell ref="F214:F215"/>
    <mergeCell ref="G214:G215"/>
    <mergeCell ref="H214:H215"/>
    <mergeCell ref="I214:I215"/>
    <mergeCell ref="J214:J215"/>
    <mergeCell ref="K214:K215"/>
    <mergeCell ref="L214:L215"/>
    <mergeCell ref="M214:M215"/>
    <mergeCell ref="N214:N215"/>
    <mergeCell ref="O214:O215"/>
    <mergeCell ref="P214:P215"/>
    <mergeCell ref="Q214:Q215"/>
    <mergeCell ref="R214:R215"/>
    <mergeCell ref="S214:S215"/>
    <mergeCell ref="T214:T215"/>
    <mergeCell ref="U214:U215"/>
    <mergeCell ref="V214:V215"/>
    <mergeCell ref="U207:U212"/>
    <mergeCell ref="V207:V212"/>
    <mergeCell ref="W207:W212"/>
    <mergeCell ref="X207:X212"/>
    <mergeCell ref="Y207:Y212"/>
    <mergeCell ref="Z207:Z212"/>
    <mergeCell ref="AA207:AA212"/>
    <mergeCell ref="AB207:AB212"/>
    <mergeCell ref="AC207:AC212"/>
    <mergeCell ref="AB205:AB206"/>
    <mergeCell ref="AC205:AC206"/>
    <mergeCell ref="AD205:AD206"/>
    <mergeCell ref="AE205:AE206"/>
    <mergeCell ref="A207:A212"/>
    <mergeCell ref="B207:B212"/>
    <mergeCell ref="C207:C212"/>
    <mergeCell ref="D207:D212"/>
    <mergeCell ref="E207:E212"/>
    <mergeCell ref="F207:F212"/>
    <mergeCell ref="G207:G212"/>
    <mergeCell ref="H207:H212"/>
    <mergeCell ref="I207:I212"/>
    <mergeCell ref="J207:J212"/>
    <mergeCell ref="K207:K212"/>
    <mergeCell ref="L207:L212"/>
    <mergeCell ref="M207:M212"/>
    <mergeCell ref="N207:N212"/>
    <mergeCell ref="O207:O212"/>
    <mergeCell ref="P207:P212"/>
    <mergeCell ref="Q207:Q212"/>
    <mergeCell ref="R207:R212"/>
    <mergeCell ref="S207:S212"/>
    <mergeCell ref="T207:T212"/>
    <mergeCell ref="S205:S206"/>
    <mergeCell ref="T205:T206"/>
    <mergeCell ref="U205:U206"/>
    <mergeCell ref="V205:V206"/>
    <mergeCell ref="W205:W206"/>
    <mergeCell ref="X205:X206"/>
    <mergeCell ref="Y205:Y206"/>
    <mergeCell ref="Z205:Z206"/>
    <mergeCell ref="AA205:AA206"/>
    <mergeCell ref="J205:J206"/>
    <mergeCell ref="K205:K206"/>
    <mergeCell ref="L205:L206"/>
    <mergeCell ref="M205:M206"/>
    <mergeCell ref="N205:N206"/>
    <mergeCell ref="O205:O206"/>
    <mergeCell ref="P205:P206"/>
    <mergeCell ref="Q205:Q206"/>
    <mergeCell ref="R205:R206"/>
    <mergeCell ref="A205:A206"/>
    <mergeCell ref="B205:B206"/>
    <mergeCell ref="C205:C206"/>
    <mergeCell ref="D205:D206"/>
    <mergeCell ref="E205:E206"/>
    <mergeCell ref="F205:F206"/>
    <mergeCell ref="G205:G206"/>
    <mergeCell ref="H205:H206"/>
    <mergeCell ref="I205:I206"/>
    <mergeCell ref="W202:W204"/>
    <mergeCell ref="X202:X204"/>
    <mergeCell ref="Y202:Y204"/>
    <mergeCell ref="Z202:Z204"/>
    <mergeCell ref="AA202:AA204"/>
    <mergeCell ref="AB202:AB204"/>
    <mergeCell ref="AC202:AC204"/>
    <mergeCell ref="AD202:AD204"/>
    <mergeCell ref="AE202:AE204"/>
    <mergeCell ref="AD200:AD201"/>
    <mergeCell ref="AE200:AE201"/>
    <mergeCell ref="A202:A204"/>
    <mergeCell ref="B202:B204"/>
    <mergeCell ref="C202:C204"/>
    <mergeCell ref="D202:D204"/>
    <mergeCell ref="E202:E204"/>
    <mergeCell ref="F202:F204"/>
    <mergeCell ref="G202:G204"/>
    <mergeCell ref="H202:H204"/>
    <mergeCell ref="I202:I204"/>
    <mergeCell ref="J202:J204"/>
    <mergeCell ref="K202:K204"/>
    <mergeCell ref="L202:L204"/>
    <mergeCell ref="M202:M204"/>
    <mergeCell ref="N202:N204"/>
    <mergeCell ref="O202:O204"/>
    <mergeCell ref="P202:P204"/>
    <mergeCell ref="Q202:Q204"/>
    <mergeCell ref="R202:R204"/>
    <mergeCell ref="S202:S204"/>
    <mergeCell ref="T202:T204"/>
    <mergeCell ref="U202:U204"/>
    <mergeCell ref="V202:V204"/>
    <mergeCell ref="U200:U201"/>
    <mergeCell ref="V200:V201"/>
    <mergeCell ref="W200:W201"/>
    <mergeCell ref="X200:X201"/>
    <mergeCell ref="Y200:Y201"/>
    <mergeCell ref="Z200:Z201"/>
    <mergeCell ref="AA200:AA201"/>
    <mergeCell ref="AB200:AB201"/>
    <mergeCell ref="AC200:AC201"/>
    <mergeCell ref="AB185:AB187"/>
    <mergeCell ref="AC185:AC187"/>
    <mergeCell ref="AD185:AD187"/>
    <mergeCell ref="AE185:AE187"/>
    <mergeCell ref="A200:A201"/>
    <mergeCell ref="B200:B201"/>
    <mergeCell ref="C200:C201"/>
    <mergeCell ref="D200:D201"/>
    <mergeCell ref="E200:E201"/>
    <mergeCell ref="F200:F201"/>
    <mergeCell ref="G200:G201"/>
    <mergeCell ref="H200:H201"/>
    <mergeCell ref="I200:I201"/>
    <mergeCell ref="J200:J201"/>
    <mergeCell ref="K200:K201"/>
    <mergeCell ref="L200:L201"/>
    <mergeCell ref="M200:M201"/>
    <mergeCell ref="N200:N201"/>
    <mergeCell ref="O200:O201"/>
    <mergeCell ref="P200:P201"/>
    <mergeCell ref="Q200:Q201"/>
    <mergeCell ref="R200:R201"/>
    <mergeCell ref="S200:S201"/>
    <mergeCell ref="T200:T201"/>
    <mergeCell ref="S185:S187"/>
    <mergeCell ref="T185:T187"/>
    <mergeCell ref="U185:U187"/>
    <mergeCell ref="V185:V187"/>
    <mergeCell ref="W185:W187"/>
    <mergeCell ref="X185:X187"/>
    <mergeCell ref="Y185:Y187"/>
    <mergeCell ref="Z185:Z187"/>
    <mergeCell ref="AA185:AA187"/>
    <mergeCell ref="J185:J187"/>
    <mergeCell ref="K185:K187"/>
    <mergeCell ref="L185:L187"/>
    <mergeCell ref="M185:M187"/>
    <mergeCell ref="N185:N187"/>
    <mergeCell ref="O185:O187"/>
    <mergeCell ref="P185:P187"/>
    <mergeCell ref="Q185:Q187"/>
    <mergeCell ref="R185:R187"/>
    <mergeCell ref="S188:S189"/>
    <mergeCell ref="A185:A187"/>
    <mergeCell ref="B185:B187"/>
    <mergeCell ref="C185:C187"/>
    <mergeCell ref="D185:D187"/>
    <mergeCell ref="E185:E187"/>
    <mergeCell ref="F185:F187"/>
    <mergeCell ref="G185:G187"/>
    <mergeCell ref="H185:H187"/>
    <mergeCell ref="I185:I187"/>
    <mergeCell ref="AB176:AB177"/>
    <mergeCell ref="AC176:AC177"/>
    <mergeCell ref="AD176:AD177"/>
    <mergeCell ref="AE176:AE177"/>
    <mergeCell ref="AB178:AB179"/>
    <mergeCell ref="AC178:AC179"/>
    <mergeCell ref="AD178:AD179"/>
    <mergeCell ref="AE178:AE179"/>
    <mergeCell ref="AB180:AB184"/>
    <mergeCell ref="AC180:AC184"/>
    <mergeCell ref="AD180:AD184"/>
    <mergeCell ref="AE180:AE184"/>
    <mergeCell ref="S180:S184"/>
    <mergeCell ref="T180:T184"/>
    <mergeCell ref="U180:U184"/>
    <mergeCell ref="V180:V184"/>
    <mergeCell ref="W180:W184"/>
    <mergeCell ref="X180:X184"/>
    <mergeCell ref="Y180:Y184"/>
    <mergeCell ref="Z180:Z184"/>
    <mergeCell ref="AA180:AA184"/>
    <mergeCell ref="T178:T179"/>
    <mergeCell ref="U178:U179"/>
    <mergeCell ref="V178:V179"/>
    <mergeCell ref="W178:W179"/>
    <mergeCell ref="X178:X179"/>
    <mergeCell ref="AD172:AD173"/>
    <mergeCell ref="AE172:AE173"/>
    <mergeCell ref="AB174:AB175"/>
    <mergeCell ref="AC174:AC175"/>
    <mergeCell ref="AD174:AD175"/>
    <mergeCell ref="AE174:AE175"/>
    <mergeCell ref="AB159:AB162"/>
    <mergeCell ref="AC159:AC162"/>
    <mergeCell ref="AD159:AD162"/>
    <mergeCell ref="AE159:AE162"/>
    <mergeCell ref="AB163:AB165"/>
    <mergeCell ref="AC163:AC165"/>
    <mergeCell ref="AD163:AD165"/>
    <mergeCell ref="AE163:AE165"/>
    <mergeCell ref="AB166:AB168"/>
    <mergeCell ref="AC166:AC168"/>
    <mergeCell ref="AD166:AD168"/>
    <mergeCell ref="AE166:AE168"/>
    <mergeCell ref="J180:J184"/>
    <mergeCell ref="K180:K184"/>
    <mergeCell ref="AB151:AB153"/>
    <mergeCell ref="AC151:AC153"/>
    <mergeCell ref="AD151:AD153"/>
    <mergeCell ref="AE151:AE153"/>
    <mergeCell ref="AB154:AB156"/>
    <mergeCell ref="AC154:AC156"/>
    <mergeCell ref="AD154:AD156"/>
    <mergeCell ref="AE154:AE156"/>
    <mergeCell ref="AB157:AB158"/>
    <mergeCell ref="AC157:AC158"/>
    <mergeCell ref="AD157:AD158"/>
    <mergeCell ref="AE157:AE158"/>
    <mergeCell ref="AB139:AB142"/>
    <mergeCell ref="AC139:AC142"/>
    <mergeCell ref="AD139:AD142"/>
    <mergeCell ref="AE139:AE142"/>
    <mergeCell ref="AB143:AB147"/>
    <mergeCell ref="AC143:AC147"/>
    <mergeCell ref="AD143:AD147"/>
    <mergeCell ref="AE143:AE147"/>
    <mergeCell ref="AB148:AB150"/>
    <mergeCell ref="AC148:AC150"/>
    <mergeCell ref="AD148:AD150"/>
    <mergeCell ref="AE148:AE150"/>
    <mergeCell ref="AB169:AB171"/>
    <mergeCell ref="AC169:AC171"/>
    <mergeCell ref="AD169:AD171"/>
    <mergeCell ref="AE169:AE171"/>
    <mergeCell ref="AB172:AB173"/>
    <mergeCell ref="AC172:AC173"/>
    <mergeCell ref="A176:A177"/>
    <mergeCell ref="B176:B177"/>
    <mergeCell ref="C176:C177"/>
    <mergeCell ref="D176:D177"/>
    <mergeCell ref="E176:E177"/>
    <mergeCell ref="F176:F177"/>
    <mergeCell ref="G176:G177"/>
    <mergeCell ref="H176:H177"/>
    <mergeCell ref="I176:I177"/>
    <mergeCell ref="A180:A184"/>
    <mergeCell ref="B180:B184"/>
    <mergeCell ref="C180:C184"/>
    <mergeCell ref="D180:D184"/>
    <mergeCell ref="E180:E184"/>
    <mergeCell ref="F180:F184"/>
    <mergeCell ref="G180:G184"/>
    <mergeCell ref="H180:H184"/>
    <mergeCell ref="I180:I184"/>
    <mergeCell ref="A178:A179"/>
    <mergeCell ref="B178:B179"/>
    <mergeCell ref="C178:C179"/>
    <mergeCell ref="D178:D179"/>
    <mergeCell ref="E178:E179"/>
    <mergeCell ref="F178:F179"/>
    <mergeCell ref="G178:G179"/>
    <mergeCell ref="H178:H179"/>
    <mergeCell ref="I178:I179"/>
    <mergeCell ref="T176:T177"/>
    <mergeCell ref="U176:U177"/>
    <mergeCell ref="V176:V177"/>
    <mergeCell ref="W176:W177"/>
    <mergeCell ref="X176:X177"/>
    <mergeCell ref="Y176:Y177"/>
    <mergeCell ref="Z176:Z177"/>
    <mergeCell ref="O176:O177"/>
    <mergeCell ref="P176:P177"/>
    <mergeCell ref="Q176:Q177"/>
    <mergeCell ref="R176:R177"/>
    <mergeCell ref="Y178:Y179"/>
    <mergeCell ref="Z178:Z179"/>
    <mergeCell ref="AA178:AA179"/>
    <mergeCell ref="J178:J179"/>
    <mergeCell ref="K178:K179"/>
    <mergeCell ref="L178:L179"/>
    <mergeCell ref="M178:M179"/>
    <mergeCell ref="N178:N179"/>
    <mergeCell ref="O178:O179"/>
    <mergeCell ref="P178:P179"/>
    <mergeCell ref="Q178:Q179"/>
    <mergeCell ref="R178:R179"/>
    <mergeCell ref="S178:S179"/>
    <mergeCell ref="AA176:AA177"/>
    <mergeCell ref="J176:J177"/>
    <mergeCell ref="K176:K177"/>
    <mergeCell ref="L176:L177"/>
    <mergeCell ref="M176:M177"/>
    <mergeCell ref="N176:N177"/>
    <mergeCell ref="AA174:AA175"/>
    <mergeCell ref="J174:J175"/>
    <mergeCell ref="K174:K175"/>
    <mergeCell ref="L174:L175"/>
    <mergeCell ref="M174:M175"/>
    <mergeCell ref="N174:N175"/>
    <mergeCell ref="O174:O175"/>
    <mergeCell ref="P174:P175"/>
    <mergeCell ref="Q174:Q175"/>
    <mergeCell ref="R174:R175"/>
    <mergeCell ref="A174:A175"/>
    <mergeCell ref="B174:B175"/>
    <mergeCell ref="C174:C175"/>
    <mergeCell ref="D174:D175"/>
    <mergeCell ref="E174:E175"/>
    <mergeCell ref="F174:F175"/>
    <mergeCell ref="G174:G175"/>
    <mergeCell ref="H174:H175"/>
    <mergeCell ref="I174:I175"/>
    <mergeCell ref="S174:S175"/>
    <mergeCell ref="T174:T175"/>
    <mergeCell ref="U174:U175"/>
    <mergeCell ref="V174:V175"/>
    <mergeCell ref="W174:W175"/>
    <mergeCell ref="X174:X175"/>
    <mergeCell ref="Y174:Y175"/>
    <mergeCell ref="Z174:Z175"/>
    <mergeCell ref="T172:T173"/>
    <mergeCell ref="U172:U173"/>
    <mergeCell ref="V172:V173"/>
    <mergeCell ref="W172:W173"/>
    <mergeCell ref="X172:X173"/>
    <mergeCell ref="Y172:Y173"/>
    <mergeCell ref="Z172:Z173"/>
    <mergeCell ref="AA172:AA173"/>
    <mergeCell ref="J172:J173"/>
    <mergeCell ref="K172:K173"/>
    <mergeCell ref="L172:L173"/>
    <mergeCell ref="M172:M173"/>
    <mergeCell ref="N172:N173"/>
    <mergeCell ref="O172:O173"/>
    <mergeCell ref="P172:P173"/>
    <mergeCell ref="Q172:Q173"/>
    <mergeCell ref="R172:R173"/>
    <mergeCell ref="A169:A171"/>
    <mergeCell ref="B169:B171"/>
    <mergeCell ref="C169:C171"/>
    <mergeCell ref="D169:D171"/>
    <mergeCell ref="E169:E171"/>
    <mergeCell ref="F169:F171"/>
    <mergeCell ref="G169:G171"/>
    <mergeCell ref="H169:H171"/>
    <mergeCell ref="I169:I171"/>
    <mergeCell ref="A172:A173"/>
    <mergeCell ref="B172:B173"/>
    <mergeCell ref="C172:C173"/>
    <mergeCell ref="D172:D173"/>
    <mergeCell ref="E172:E173"/>
    <mergeCell ref="F172:F173"/>
    <mergeCell ref="G172:G173"/>
    <mergeCell ref="H172:H173"/>
    <mergeCell ref="I172:I173"/>
    <mergeCell ref="AA166:AA168"/>
    <mergeCell ref="J166:J168"/>
    <mergeCell ref="K166:K168"/>
    <mergeCell ref="L166:L168"/>
    <mergeCell ref="M166:M168"/>
    <mergeCell ref="N166:N168"/>
    <mergeCell ref="O166:O168"/>
    <mergeCell ref="P166:P168"/>
    <mergeCell ref="Q166:Q168"/>
    <mergeCell ref="R166:R168"/>
    <mergeCell ref="AA169:AA171"/>
    <mergeCell ref="J169:J171"/>
    <mergeCell ref="K169:K171"/>
    <mergeCell ref="L169:L171"/>
    <mergeCell ref="M169:M171"/>
    <mergeCell ref="N169:N171"/>
    <mergeCell ref="O169:O171"/>
    <mergeCell ref="P169:P171"/>
    <mergeCell ref="Q169:Q171"/>
    <mergeCell ref="R169:R171"/>
    <mergeCell ref="S169:S171"/>
    <mergeCell ref="T169:T171"/>
    <mergeCell ref="U169:U171"/>
    <mergeCell ref="V169:V171"/>
    <mergeCell ref="W169:W171"/>
    <mergeCell ref="X169:X171"/>
    <mergeCell ref="Y169:Y171"/>
    <mergeCell ref="Z169:Z171"/>
    <mergeCell ref="A166:A168"/>
    <mergeCell ref="B166:B168"/>
    <mergeCell ref="C166:C168"/>
    <mergeCell ref="D166:D168"/>
    <mergeCell ref="E166:E168"/>
    <mergeCell ref="F166:F168"/>
    <mergeCell ref="G166:G168"/>
    <mergeCell ref="H166:H168"/>
    <mergeCell ref="I166:I168"/>
    <mergeCell ref="S163:S165"/>
    <mergeCell ref="T163:T165"/>
    <mergeCell ref="U163:U165"/>
    <mergeCell ref="V163:V165"/>
    <mergeCell ref="W163:W165"/>
    <mergeCell ref="X163:X165"/>
    <mergeCell ref="Y163:Y165"/>
    <mergeCell ref="Z163:Z165"/>
    <mergeCell ref="S166:S168"/>
    <mergeCell ref="T166:T168"/>
    <mergeCell ref="U166:U168"/>
    <mergeCell ref="V166:V168"/>
    <mergeCell ref="W166:W168"/>
    <mergeCell ref="X166:X168"/>
    <mergeCell ref="Y166:Y168"/>
    <mergeCell ref="Z166:Z168"/>
    <mergeCell ref="AA163:AA165"/>
    <mergeCell ref="J163:J165"/>
    <mergeCell ref="K163:K165"/>
    <mergeCell ref="L163:L165"/>
    <mergeCell ref="M163:M165"/>
    <mergeCell ref="N163:N165"/>
    <mergeCell ref="O163:O165"/>
    <mergeCell ref="P163:P165"/>
    <mergeCell ref="Q163:Q165"/>
    <mergeCell ref="R163:R165"/>
    <mergeCell ref="A163:A165"/>
    <mergeCell ref="B163:B165"/>
    <mergeCell ref="C163:C165"/>
    <mergeCell ref="D163:D165"/>
    <mergeCell ref="E163:E165"/>
    <mergeCell ref="F163:F165"/>
    <mergeCell ref="G163:G165"/>
    <mergeCell ref="H163:H165"/>
    <mergeCell ref="I163:I165"/>
    <mergeCell ref="T159:T162"/>
    <mergeCell ref="U159:U162"/>
    <mergeCell ref="V159:V162"/>
    <mergeCell ref="W159:W162"/>
    <mergeCell ref="X159:X162"/>
    <mergeCell ref="Y159:Y162"/>
    <mergeCell ref="Z159:Z162"/>
    <mergeCell ref="AA159:AA162"/>
    <mergeCell ref="J159:J162"/>
    <mergeCell ref="K159:K162"/>
    <mergeCell ref="L159:L162"/>
    <mergeCell ref="M159:M162"/>
    <mergeCell ref="N159:N162"/>
    <mergeCell ref="O159:O162"/>
    <mergeCell ref="P159:P162"/>
    <mergeCell ref="Q159:Q162"/>
    <mergeCell ref="R159:R162"/>
    <mergeCell ref="A157:A158"/>
    <mergeCell ref="B157:B158"/>
    <mergeCell ref="C157:C158"/>
    <mergeCell ref="D157:D158"/>
    <mergeCell ref="E157:E158"/>
    <mergeCell ref="F157:F158"/>
    <mergeCell ref="G157:G158"/>
    <mergeCell ref="H157:H158"/>
    <mergeCell ref="I157:I158"/>
    <mergeCell ref="A159:A162"/>
    <mergeCell ref="B159:B162"/>
    <mergeCell ref="C159:C162"/>
    <mergeCell ref="D159:D162"/>
    <mergeCell ref="E159:E162"/>
    <mergeCell ref="F159:F162"/>
    <mergeCell ref="G159:G162"/>
    <mergeCell ref="H159:H162"/>
    <mergeCell ref="I159:I162"/>
    <mergeCell ref="Z154:Z156"/>
    <mergeCell ref="AA154:AA156"/>
    <mergeCell ref="J154:J156"/>
    <mergeCell ref="K154:K156"/>
    <mergeCell ref="L154:L156"/>
    <mergeCell ref="M154:M156"/>
    <mergeCell ref="N154:N156"/>
    <mergeCell ref="O154:O156"/>
    <mergeCell ref="P154:P156"/>
    <mergeCell ref="Q154:Q156"/>
    <mergeCell ref="R154:R156"/>
    <mergeCell ref="AA157:AA158"/>
    <mergeCell ref="J157:J158"/>
    <mergeCell ref="K157:K158"/>
    <mergeCell ref="L157:L158"/>
    <mergeCell ref="M157:M158"/>
    <mergeCell ref="N157:N158"/>
    <mergeCell ref="O157:O158"/>
    <mergeCell ref="P157:P158"/>
    <mergeCell ref="Q157:Q158"/>
    <mergeCell ref="R157:R158"/>
    <mergeCell ref="S157:S158"/>
    <mergeCell ref="T157:T158"/>
    <mergeCell ref="U157:U158"/>
    <mergeCell ref="V157:V158"/>
    <mergeCell ref="W157:W158"/>
    <mergeCell ref="X157:X158"/>
    <mergeCell ref="Y157:Y158"/>
    <mergeCell ref="Z157:Z158"/>
    <mergeCell ref="H151:H153"/>
    <mergeCell ref="I151:I153"/>
    <mergeCell ref="J151:J153"/>
    <mergeCell ref="K151:K153"/>
    <mergeCell ref="L151:L153"/>
    <mergeCell ref="M151:M153"/>
    <mergeCell ref="N151:N153"/>
    <mergeCell ref="O151:O153"/>
    <mergeCell ref="P151:P153"/>
    <mergeCell ref="A154:A156"/>
    <mergeCell ref="B154:B156"/>
    <mergeCell ref="C154:C156"/>
    <mergeCell ref="D154:D156"/>
    <mergeCell ref="E154:E156"/>
    <mergeCell ref="F154:F156"/>
    <mergeCell ref="G154:G156"/>
    <mergeCell ref="H154:H156"/>
    <mergeCell ref="I154:I156"/>
    <mergeCell ref="A148:A150"/>
    <mergeCell ref="B148:B150"/>
    <mergeCell ref="C148:C150"/>
    <mergeCell ref="D148:D150"/>
    <mergeCell ref="E148:E150"/>
    <mergeCell ref="F148:F150"/>
    <mergeCell ref="G148:G150"/>
    <mergeCell ref="H148:H150"/>
    <mergeCell ref="I148:I150"/>
    <mergeCell ref="J148:J150"/>
    <mergeCell ref="K148:K150"/>
    <mergeCell ref="L148:L150"/>
    <mergeCell ref="M148:M150"/>
    <mergeCell ref="N148:N150"/>
    <mergeCell ref="O148:O150"/>
    <mergeCell ref="P148:P150"/>
    <mergeCell ref="AA151:AA153"/>
    <mergeCell ref="T148:T150"/>
    <mergeCell ref="U148:U150"/>
    <mergeCell ref="V148:V150"/>
    <mergeCell ref="W148:W150"/>
    <mergeCell ref="X148:X150"/>
    <mergeCell ref="Y148:Y150"/>
    <mergeCell ref="Z148:Z150"/>
    <mergeCell ref="AA148:AA150"/>
    <mergeCell ref="A151:A153"/>
    <mergeCell ref="B151:B153"/>
    <mergeCell ref="C151:C153"/>
    <mergeCell ref="D151:D153"/>
    <mergeCell ref="E151:E153"/>
    <mergeCell ref="F151:F153"/>
    <mergeCell ref="G151:G153"/>
    <mergeCell ref="H143:H147"/>
    <mergeCell ref="I143:I147"/>
    <mergeCell ref="J143:J147"/>
    <mergeCell ref="K143:K147"/>
    <mergeCell ref="L143:L147"/>
    <mergeCell ref="M143:M147"/>
    <mergeCell ref="N143:N147"/>
    <mergeCell ref="O143:O147"/>
    <mergeCell ref="P143:P147"/>
    <mergeCell ref="Q143:Q147"/>
    <mergeCell ref="T143:T147"/>
    <mergeCell ref="U143:U147"/>
    <mergeCell ref="V143:V147"/>
    <mergeCell ref="W143:W147"/>
    <mergeCell ref="X143:X147"/>
    <mergeCell ref="Y143:Y147"/>
    <mergeCell ref="Z143:Z147"/>
    <mergeCell ref="AE30:AE33"/>
    <mergeCell ref="A139:A142"/>
    <mergeCell ref="B139:B142"/>
    <mergeCell ref="C139:C142"/>
    <mergeCell ref="D139:D142"/>
    <mergeCell ref="E139:E142"/>
    <mergeCell ref="F139:F142"/>
    <mergeCell ref="G139:G142"/>
    <mergeCell ref="H139:H142"/>
    <mergeCell ref="I139:I142"/>
    <mergeCell ref="J139:J142"/>
    <mergeCell ref="K139:K142"/>
    <mergeCell ref="L139:L142"/>
    <mergeCell ref="M139:M142"/>
    <mergeCell ref="N139:N142"/>
    <mergeCell ref="O139:O142"/>
    <mergeCell ref="P139:P142"/>
    <mergeCell ref="Q139:Q142"/>
    <mergeCell ref="R139:R142"/>
    <mergeCell ref="S139:S142"/>
    <mergeCell ref="T139:T142"/>
    <mergeCell ref="AD30:AD33"/>
    <mergeCell ref="P39:P40"/>
    <mergeCell ref="Q39:Q40"/>
    <mergeCell ref="R39:R40"/>
    <mergeCell ref="S39:S40"/>
    <mergeCell ref="G47:G49"/>
    <mergeCell ref="H47:H49"/>
    <mergeCell ref="I47:I49"/>
    <mergeCell ref="U139:U142"/>
    <mergeCell ref="V139:V142"/>
    <mergeCell ref="W139:W142"/>
    <mergeCell ref="AB30:AB33"/>
    <mergeCell ref="N30:N33"/>
    <mergeCell ref="A193:A197"/>
    <mergeCell ref="B193:B197"/>
    <mergeCell ref="J136:J138"/>
    <mergeCell ref="K136:K138"/>
    <mergeCell ref="A131:A132"/>
    <mergeCell ref="B131:B132"/>
    <mergeCell ref="C131:C132"/>
    <mergeCell ref="D131:D132"/>
    <mergeCell ref="E131:E132"/>
    <mergeCell ref="F131:F132"/>
    <mergeCell ref="T131:T132"/>
    <mergeCell ref="U131:U132"/>
    <mergeCell ref="V131:V132"/>
    <mergeCell ref="P131:P132"/>
    <mergeCell ref="Q131:Q132"/>
    <mergeCell ref="R131:R132"/>
    <mergeCell ref="R30:R33"/>
    <mergeCell ref="S30:S33"/>
    <mergeCell ref="S34:S35"/>
    <mergeCell ref="X139:X142"/>
    <mergeCell ref="Y139:Y142"/>
    <mergeCell ref="Z139:Z142"/>
    <mergeCell ref="AA139:AA142"/>
    <mergeCell ref="A143:A147"/>
    <mergeCell ref="B143:B147"/>
    <mergeCell ref="C143:C147"/>
    <mergeCell ref="D143:D147"/>
    <mergeCell ref="E143:E147"/>
    <mergeCell ref="F143:F147"/>
    <mergeCell ref="G143:G147"/>
    <mergeCell ref="J30:J33"/>
    <mergeCell ref="K30:K33"/>
    <mergeCell ref="L30:L33"/>
    <mergeCell ref="M30:M33"/>
    <mergeCell ref="U30:U33"/>
    <mergeCell ref="V30:V33"/>
    <mergeCell ref="W30:W33"/>
    <mergeCell ref="X30:X33"/>
    <mergeCell ref="Y30:Y33"/>
    <mergeCell ref="Z30:Z33"/>
    <mergeCell ref="AA30:AA33"/>
    <mergeCell ref="S131:S132"/>
    <mergeCell ref="S133:S135"/>
    <mergeCell ref="J24:J25"/>
    <mergeCell ref="T24:T25"/>
    <mergeCell ref="U24:U25"/>
    <mergeCell ref="V24:V25"/>
    <mergeCell ref="W24:W25"/>
    <mergeCell ref="X24:X25"/>
    <mergeCell ref="Y24:Y25"/>
    <mergeCell ref="Z24:Z25"/>
    <mergeCell ref="J39:J40"/>
    <mergeCell ref="K39:K40"/>
    <mergeCell ref="L39:L40"/>
    <mergeCell ref="M39:M40"/>
    <mergeCell ref="N39:N40"/>
    <mergeCell ref="O39:O40"/>
    <mergeCell ref="W131:W132"/>
    <mergeCell ref="X131:X132"/>
    <mergeCell ref="Y131:Y132"/>
    <mergeCell ref="Z131:Z132"/>
    <mergeCell ref="R26:R29"/>
    <mergeCell ref="H4:H5"/>
    <mergeCell ref="D4:D5"/>
    <mergeCell ref="G4:G5"/>
    <mergeCell ref="A6:A16"/>
    <mergeCell ref="B6:B16"/>
    <mergeCell ref="C6:C16"/>
    <mergeCell ref="D6:D16"/>
    <mergeCell ref="E6:E16"/>
    <mergeCell ref="J6:J16"/>
    <mergeCell ref="T6:T16"/>
    <mergeCell ref="U6:U16"/>
    <mergeCell ref="V6:V16"/>
    <mergeCell ref="W6:W16"/>
    <mergeCell ref="X6:X16"/>
    <mergeCell ref="Y6:Y16"/>
    <mergeCell ref="J17:J19"/>
    <mergeCell ref="T17:T19"/>
    <mergeCell ref="U17:U19"/>
    <mergeCell ref="V17:V19"/>
    <mergeCell ref="W17:W19"/>
    <mergeCell ref="X17:X19"/>
    <mergeCell ref="Y17:Y19"/>
    <mergeCell ref="F6:F16"/>
    <mergeCell ref="G6:G16"/>
    <mergeCell ref="H6:H16"/>
    <mergeCell ref="I6:I16"/>
    <mergeCell ref="A17:A19"/>
    <mergeCell ref="B17:B19"/>
    <mergeCell ref="C17:C19"/>
    <mergeCell ref="D17:D19"/>
    <mergeCell ref="E17:E19"/>
    <mergeCell ref="F17:F19"/>
    <mergeCell ref="A39:A40"/>
    <mergeCell ref="B39:B40"/>
    <mergeCell ref="C39:C40"/>
    <mergeCell ref="D39:D40"/>
    <mergeCell ref="E39:E40"/>
    <mergeCell ref="F39:F40"/>
    <mergeCell ref="G39:G40"/>
    <mergeCell ref="H39:H40"/>
    <mergeCell ref="I39:I40"/>
    <mergeCell ref="Z6:Z16"/>
    <mergeCell ref="AA6:AA16"/>
    <mergeCell ref="Z17:Z19"/>
    <mergeCell ref="AA17:AA19"/>
    <mergeCell ref="AD20:AD23"/>
    <mergeCell ref="AE20:AE23"/>
    <mergeCell ref="AC26:AC29"/>
    <mergeCell ref="AC30:AC33"/>
    <mergeCell ref="AC34:AC35"/>
    <mergeCell ref="AD26:AD29"/>
    <mergeCell ref="J26:J29"/>
    <mergeCell ref="K26:K29"/>
    <mergeCell ref="L26:L29"/>
    <mergeCell ref="M26:M29"/>
    <mergeCell ref="N26:N29"/>
    <mergeCell ref="O26:O29"/>
    <mergeCell ref="P26:P29"/>
    <mergeCell ref="Q26:Q29"/>
    <mergeCell ref="T26:T29"/>
    <mergeCell ref="U26:U29"/>
    <mergeCell ref="V26:V29"/>
    <mergeCell ref="W26:W29"/>
    <mergeCell ref="X26:X29"/>
    <mergeCell ref="AN4:AN5"/>
    <mergeCell ref="AO4:AO5"/>
    <mergeCell ref="I4:I5"/>
    <mergeCell ref="AP4:AP5"/>
    <mergeCell ref="AQ4:AQ5"/>
    <mergeCell ref="AD4:AD5"/>
    <mergeCell ref="R4:R5"/>
    <mergeCell ref="S4:S5"/>
    <mergeCell ref="T4:T5"/>
    <mergeCell ref="U4:U5"/>
    <mergeCell ref="V4:V5"/>
    <mergeCell ref="Y4:Y5"/>
    <mergeCell ref="Z4:Z5"/>
    <mergeCell ref="AM4:AM5"/>
    <mergeCell ref="AE4:AE5"/>
    <mergeCell ref="AF4:AF5"/>
    <mergeCell ref="AG4:AG5"/>
    <mergeCell ref="AJ4:AJ5"/>
    <mergeCell ref="AK4:AK5"/>
    <mergeCell ref="W4:W5"/>
    <mergeCell ref="X4:X5"/>
    <mergeCell ref="AH4:AH5"/>
    <mergeCell ref="AI4:AI5"/>
    <mergeCell ref="N4:N5"/>
    <mergeCell ref="O4:O5"/>
    <mergeCell ref="P4:P5"/>
    <mergeCell ref="Q4:Q5"/>
    <mergeCell ref="AA4:AB4"/>
    <mergeCell ref="AC4:AC5"/>
    <mergeCell ref="AL4:AL5"/>
    <mergeCell ref="A1:AQ1"/>
    <mergeCell ref="A2:S3"/>
    <mergeCell ref="T2:AE3"/>
    <mergeCell ref="AF2:AQ2"/>
    <mergeCell ref="AF3:AM3"/>
    <mergeCell ref="AN3:AO3"/>
    <mergeCell ref="AP3:AQ3"/>
    <mergeCell ref="B4:B5"/>
    <mergeCell ref="L4:L5"/>
    <mergeCell ref="M4:M5"/>
    <mergeCell ref="A4:A5"/>
    <mergeCell ref="J4:J5"/>
    <mergeCell ref="K4:K5"/>
    <mergeCell ref="C4:C5"/>
    <mergeCell ref="E4:E5"/>
    <mergeCell ref="F4:F5"/>
    <mergeCell ref="A133:A135"/>
    <mergeCell ref="B133:B135"/>
    <mergeCell ref="C133:C135"/>
    <mergeCell ref="D133:D135"/>
    <mergeCell ref="E133:E135"/>
    <mergeCell ref="F133:F135"/>
    <mergeCell ref="G133:G135"/>
    <mergeCell ref="H133:H135"/>
    <mergeCell ref="I133:I135"/>
    <mergeCell ref="L133:L135"/>
    <mergeCell ref="M133:M135"/>
    <mergeCell ref="N133:N135"/>
    <mergeCell ref="O133:O135"/>
    <mergeCell ref="P133:P135"/>
    <mergeCell ref="Q133:Q135"/>
    <mergeCell ref="R133:R135"/>
    <mergeCell ref="S26:S29"/>
    <mergeCell ref="O30:O33"/>
    <mergeCell ref="P30:P33"/>
    <mergeCell ref="Q30:Q33"/>
    <mergeCell ref="S50:S66"/>
    <mergeCell ref="T50:T66"/>
    <mergeCell ref="U50:U66"/>
    <mergeCell ref="V50:V66"/>
    <mergeCell ref="W50:W66"/>
    <mergeCell ref="X50:X66"/>
    <mergeCell ref="Y50:Y66"/>
    <mergeCell ref="Q41:Q46"/>
    <mergeCell ref="R41:R46"/>
    <mergeCell ref="S41:S46"/>
    <mergeCell ref="Z26:Z29"/>
    <mergeCell ref="T67:T72"/>
    <mergeCell ref="U67:U72"/>
    <mergeCell ref="V67:V72"/>
    <mergeCell ref="W67:W72"/>
    <mergeCell ref="X67:X72"/>
    <mergeCell ref="Y67:Y72"/>
    <mergeCell ref="Z67:Z72"/>
    <mergeCell ref="Q50:Q66"/>
    <mergeCell ref="R50:R66"/>
    <mergeCell ref="Q67:Q72"/>
    <mergeCell ref="R67:R72"/>
    <mergeCell ref="S67:S72"/>
    <mergeCell ref="T30:T33"/>
    <mergeCell ref="R37:R38"/>
    <mergeCell ref="S37:S38"/>
    <mergeCell ref="T37:T38"/>
    <mergeCell ref="U37:U38"/>
    <mergeCell ref="A41:A46"/>
    <mergeCell ref="B41:B46"/>
    <mergeCell ref="C41:C46"/>
    <mergeCell ref="D41:D46"/>
    <mergeCell ref="E41:E46"/>
    <mergeCell ref="F41:F46"/>
    <mergeCell ref="AB47:AB49"/>
    <mergeCell ref="AC47:AC49"/>
    <mergeCell ref="S47:S49"/>
    <mergeCell ref="T47:T49"/>
    <mergeCell ref="U47:U49"/>
    <mergeCell ref="V47:V49"/>
    <mergeCell ref="W47:W49"/>
    <mergeCell ref="X47:X49"/>
    <mergeCell ref="Y47:Y49"/>
    <mergeCell ref="Z47:Z49"/>
    <mergeCell ref="AA47:AA49"/>
    <mergeCell ref="G41:G46"/>
    <mergeCell ref="H41:H46"/>
    <mergeCell ref="I41:I46"/>
    <mergeCell ref="J41:J46"/>
    <mergeCell ref="Q47:Q49"/>
    <mergeCell ref="R47:R49"/>
    <mergeCell ref="G17:G19"/>
    <mergeCell ref="H17:H19"/>
    <mergeCell ref="I17:I19"/>
    <mergeCell ref="AB17:AB19"/>
    <mergeCell ref="AC17:AC19"/>
    <mergeCell ref="AD17:AD19"/>
    <mergeCell ref="AE17:AE19"/>
    <mergeCell ref="AB6:AB16"/>
    <mergeCell ref="AC6:AC16"/>
    <mergeCell ref="AD6:AD16"/>
    <mergeCell ref="AE6:AE16"/>
    <mergeCell ref="A20:A23"/>
    <mergeCell ref="B20:B23"/>
    <mergeCell ref="C20:C23"/>
    <mergeCell ref="D20:D23"/>
    <mergeCell ref="E20:E23"/>
    <mergeCell ref="F20:F23"/>
    <mergeCell ref="G20:G23"/>
    <mergeCell ref="H20:H23"/>
    <mergeCell ref="I20:I23"/>
    <mergeCell ref="J20:J23"/>
    <mergeCell ref="T20:T23"/>
    <mergeCell ref="U20:U23"/>
    <mergeCell ref="V20:V23"/>
    <mergeCell ref="W20:W23"/>
    <mergeCell ref="X20:X23"/>
    <mergeCell ref="Y20:Y23"/>
    <mergeCell ref="Z20:Z23"/>
    <mergeCell ref="K20:K23"/>
    <mergeCell ref="AA20:AA23"/>
    <mergeCell ref="AB20:AB23"/>
    <mergeCell ref="AC20:AC23"/>
    <mergeCell ref="A24:A25"/>
    <mergeCell ref="B24:B25"/>
    <mergeCell ref="C24:C25"/>
    <mergeCell ref="D24:D25"/>
    <mergeCell ref="E24:E25"/>
    <mergeCell ref="F24:F25"/>
    <mergeCell ref="G24:G25"/>
    <mergeCell ref="H24:H25"/>
    <mergeCell ref="I24:I25"/>
    <mergeCell ref="AA24:AA25"/>
    <mergeCell ref="AB24:AB25"/>
    <mergeCell ref="AC24:AC25"/>
    <mergeCell ref="AD24:AD25"/>
    <mergeCell ref="AE24:AE25"/>
    <mergeCell ref="L20:L23"/>
    <mergeCell ref="M20:M23"/>
    <mergeCell ref="N20:N23"/>
    <mergeCell ref="O20:O23"/>
    <mergeCell ref="P20:P23"/>
    <mergeCell ref="Q20:Q23"/>
    <mergeCell ref="R20:R23"/>
    <mergeCell ref="S20:S23"/>
    <mergeCell ref="K24:K25"/>
    <mergeCell ref="L24:L25"/>
    <mergeCell ref="M24:M25"/>
    <mergeCell ref="N24:N25"/>
    <mergeCell ref="O24:O25"/>
    <mergeCell ref="P24:P25"/>
    <mergeCell ref="Q24:Q25"/>
    <mergeCell ref="R24:R25"/>
    <mergeCell ref="S24:S25"/>
    <mergeCell ref="AA26:AA29"/>
    <mergeCell ref="AB26:AB29"/>
    <mergeCell ref="AE26:AE29"/>
    <mergeCell ref="T34:T35"/>
    <mergeCell ref="U34:U35"/>
    <mergeCell ref="V34:V35"/>
    <mergeCell ref="W34:W35"/>
    <mergeCell ref="X34:X35"/>
    <mergeCell ref="Y34:Y35"/>
    <mergeCell ref="Z34:Z35"/>
    <mergeCell ref="AA34:AA35"/>
    <mergeCell ref="AB34:AB35"/>
    <mergeCell ref="AC39:AC40"/>
    <mergeCell ref="T41:T46"/>
    <mergeCell ref="U41:U46"/>
    <mergeCell ref="V41:V46"/>
    <mergeCell ref="W41:W46"/>
    <mergeCell ref="X41:X46"/>
    <mergeCell ref="Y41:Y46"/>
    <mergeCell ref="Z41:Z46"/>
    <mergeCell ref="AA41:AA46"/>
    <mergeCell ref="AB41:AB46"/>
    <mergeCell ref="AC41:AC46"/>
    <mergeCell ref="T39:T40"/>
    <mergeCell ref="U39:U40"/>
    <mergeCell ref="V39:V40"/>
    <mergeCell ref="W39:W40"/>
    <mergeCell ref="X39:X40"/>
    <mergeCell ref="Y39:Y40"/>
    <mergeCell ref="Z39:Z40"/>
    <mergeCell ref="AA39:AA40"/>
    <mergeCell ref="Y26:Y29"/>
    <mergeCell ref="AA67:AA72"/>
    <mergeCell ref="AB67:AB72"/>
    <mergeCell ref="AC67:AC72"/>
    <mergeCell ref="AC136:AC138"/>
    <mergeCell ref="T73:T75"/>
    <mergeCell ref="U73:U75"/>
    <mergeCell ref="V73:V75"/>
    <mergeCell ref="W73:W75"/>
    <mergeCell ref="X73:X75"/>
    <mergeCell ref="Y73:Y75"/>
    <mergeCell ref="Z73:Z75"/>
    <mergeCell ref="AA73:AA75"/>
    <mergeCell ref="AB73:AB75"/>
    <mergeCell ref="AC73:AC75"/>
    <mergeCell ref="AA131:AA132"/>
    <mergeCell ref="T136:T138"/>
    <mergeCell ref="U136:U138"/>
    <mergeCell ref="V136:V138"/>
    <mergeCell ref="W136:W138"/>
    <mergeCell ref="X136:X138"/>
    <mergeCell ref="AA136:AA138"/>
    <mergeCell ref="AB136:AB138"/>
    <mergeCell ref="AB131:AB132"/>
    <mergeCell ref="AC131:AC132"/>
    <mergeCell ref="T133:T135"/>
    <mergeCell ref="U133:U135"/>
    <mergeCell ref="V133:V135"/>
    <mergeCell ref="W133:W135"/>
    <mergeCell ref="X133:X135"/>
    <mergeCell ref="Y133:Y135"/>
    <mergeCell ref="Z133:Z135"/>
    <mergeCell ref="AA133:AA135"/>
    <mergeCell ref="AB133:AB135"/>
    <mergeCell ref="AC133:AC135"/>
    <mergeCell ref="Y193:Y197"/>
    <mergeCell ref="Z193:Z197"/>
    <mergeCell ref="AA193:AA197"/>
    <mergeCell ref="AB193:AB197"/>
    <mergeCell ref="AC193:AC197"/>
    <mergeCell ref="X193:X197"/>
    <mergeCell ref="AA143:AA147"/>
    <mergeCell ref="T151:T153"/>
    <mergeCell ref="U151:U153"/>
    <mergeCell ref="V151:V153"/>
    <mergeCell ref="W151:W153"/>
    <mergeCell ref="X151:X153"/>
    <mergeCell ref="Y151:Y153"/>
    <mergeCell ref="Z151:Z153"/>
    <mergeCell ref="T154:T156"/>
    <mergeCell ref="U154:U156"/>
    <mergeCell ref="V154:V156"/>
    <mergeCell ref="W154:W156"/>
    <mergeCell ref="T188:T189"/>
    <mergeCell ref="U188:U189"/>
    <mergeCell ref="V188:V189"/>
    <mergeCell ref="W188:W189"/>
    <mergeCell ref="X188:X189"/>
    <mergeCell ref="Y188:Y189"/>
    <mergeCell ref="Z188:Z189"/>
    <mergeCell ref="AA188:AA189"/>
    <mergeCell ref="AB188:AB189"/>
    <mergeCell ref="AC188:AC189"/>
    <mergeCell ref="X154:X156"/>
    <mergeCell ref="Y154:Y156"/>
    <mergeCell ref="C193:C197"/>
    <mergeCell ref="D193:D197"/>
    <mergeCell ref="E193:E197"/>
    <mergeCell ref="F193:F197"/>
    <mergeCell ref="G193:G197"/>
    <mergeCell ref="H193:H197"/>
    <mergeCell ref="I193:I197"/>
    <mergeCell ref="J193:J197"/>
    <mergeCell ref="T193:T197"/>
    <mergeCell ref="AD193:AD197"/>
    <mergeCell ref="AE193:AE197"/>
    <mergeCell ref="K6:K16"/>
    <mergeCell ref="L6:L16"/>
    <mergeCell ref="M6:M16"/>
    <mergeCell ref="N6:N16"/>
    <mergeCell ref="O6:O16"/>
    <mergeCell ref="P6:P16"/>
    <mergeCell ref="Q6:Q16"/>
    <mergeCell ref="R6:R16"/>
    <mergeCell ref="S6:S16"/>
    <mergeCell ref="K17:K19"/>
    <mergeCell ref="L17:L19"/>
    <mergeCell ref="M17:M19"/>
    <mergeCell ref="N17:N19"/>
    <mergeCell ref="O17:O19"/>
    <mergeCell ref="P17:P19"/>
    <mergeCell ref="Q17:Q19"/>
    <mergeCell ref="R17:R19"/>
    <mergeCell ref="S17:S19"/>
    <mergeCell ref="U193:U197"/>
    <mergeCell ref="V193:V197"/>
    <mergeCell ref="W193:W197"/>
    <mergeCell ref="A26:A29"/>
    <mergeCell ref="B26:B29"/>
    <mergeCell ref="C26:C29"/>
    <mergeCell ref="D26:D29"/>
    <mergeCell ref="E26:E29"/>
    <mergeCell ref="F26:F29"/>
    <mergeCell ref="G26:G29"/>
    <mergeCell ref="H26:H29"/>
    <mergeCell ref="I26:I29"/>
    <mergeCell ref="A30:A33"/>
    <mergeCell ref="B30:B33"/>
    <mergeCell ref="C30:C33"/>
    <mergeCell ref="D30:D33"/>
    <mergeCell ref="E30:E33"/>
    <mergeCell ref="F30:F33"/>
    <mergeCell ref="G30:G33"/>
    <mergeCell ref="H30:H33"/>
    <mergeCell ref="I30:I33"/>
    <mergeCell ref="AD131:AD132"/>
    <mergeCell ref="AE131:AE132"/>
    <mergeCell ref="AD136:AD138"/>
    <mergeCell ref="AE136:AE138"/>
    <mergeCell ref="AD73:AD75"/>
    <mergeCell ref="AE73:AE75"/>
    <mergeCell ref="AD67:AD72"/>
    <mergeCell ref="AE67:AE72"/>
    <mergeCell ref="AD41:AD46"/>
    <mergeCell ref="AD39:AD40"/>
    <mergeCell ref="AE133:AE135"/>
    <mergeCell ref="AE39:AE40"/>
    <mergeCell ref="AD133:AD135"/>
    <mergeCell ref="A34:A35"/>
    <mergeCell ref="B34:B35"/>
    <mergeCell ref="C34:C35"/>
    <mergeCell ref="D34:D35"/>
    <mergeCell ref="E34:E35"/>
    <mergeCell ref="F34:F35"/>
    <mergeCell ref="G34:G35"/>
    <mergeCell ref="H34:H35"/>
    <mergeCell ref="I34:I35"/>
    <mergeCell ref="J34:J35"/>
    <mergeCell ref="K34:K35"/>
    <mergeCell ref="L34:L35"/>
    <mergeCell ref="M34:M35"/>
    <mergeCell ref="N34:N35"/>
    <mergeCell ref="O34:O35"/>
    <mergeCell ref="P34:P35"/>
    <mergeCell ref="Q34:Q35"/>
    <mergeCell ref="Y136:Y138"/>
    <mergeCell ref="Z136:Z138"/>
    <mergeCell ref="A50:A66"/>
    <mergeCell ref="B50:B66"/>
    <mergeCell ref="C50:C66"/>
    <mergeCell ref="D50:D66"/>
    <mergeCell ref="E50:E66"/>
    <mergeCell ref="F50:F66"/>
    <mergeCell ref="G50:G66"/>
    <mergeCell ref="H50:H66"/>
    <mergeCell ref="I50:I66"/>
    <mergeCell ref="R34:R35"/>
    <mergeCell ref="AD34:AD35"/>
    <mergeCell ref="AE34:AE35"/>
    <mergeCell ref="AD47:AD49"/>
    <mergeCell ref="AE47:AE49"/>
    <mergeCell ref="AD50:AD66"/>
    <mergeCell ref="AE50:AE66"/>
    <mergeCell ref="AB39:AB40"/>
    <mergeCell ref="Z50:Z66"/>
    <mergeCell ref="AA50:AA66"/>
    <mergeCell ref="AB50:AB66"/>
    <mergeCell ref="AC50:AC66"/>
    <mergeCell ref="A47:A49"/>
    <mergeCell ref="B47:B49"/>
    <mergeCell ref="C47:C49"/>
    <mergeCell ref="D47:D49"/>
    <mergeCell ref="E47:E49"/>
    <mergeCell ref="F47:F49"/>
    <mergeCell ref="AE41:AE46"/>
    <mergeCell ref="J50:J66"/>
    <mergeCell ref="K50:K66"/>
    <mergeCell ref="L50:L66"/>
    <mergeCell ref="M50:M66"/>
    <mergeCell ref="O73:O75"/>
    <mergeCell ref="P73:P75"/>
    <mergeCell ref="Q73:Q75"/>
    <mergeCell ref="N50:N66"/>
    <mergeCell ref="O50:O66"/>
    <mergeCell ref="P50:P66"/>
    <mergeCell ref="C67:C72"/>
    <mergeCell ref="D67:D72"/>
    <mergeCell ref="E67:E72"/>
    <mergeCell ref="F67:F72"/>
    <mergeCell ref="G67:G72"/>
    <mergeCell ref="H67:H72"/>
    <mergeCell ref="I67:I72"/>
    <mergeCell ref="J67:J72"/>
    <mergeCell ref="K67:K72"/>
    <mergeCell ref="K41:K46"/>
    <mergeCell ref="L41:L46"/>
    <mergeCell ref="M41:M46"/>
    <mergeCell ref="N41:N46"/>
    <mergeCell ref="O41:O46"/>
    <mergeCell ref="J47:J49"/>
    <mergeCell ref="K47:K49"/>
    <mergeCell ref="L47:L49"/>
    <mergeCell ref="M47:M49"/>
    <mergeCell ref="N47:N49"/>
    <mergeCell ref="O47:O49"/>
    <mergeCell ref="P47:P49"/>
    <mergeCell ref="P41:P46"/>
    <mergeCell ref="R73:R75"/>
    <mergeCell ref="S73:S75"/>
    <mergeCell ref="A67:A72"/>
    <mergeCell ref="B67:B72"/>
    <mergeCell ref="L67:L72"/>
    <mergeCell ref="M67:M72"/>
    <mergeCell ref="N67:N72"/>
    <mergeCell ref="O67:O72"/>
    <mergeCell ref="P67:P72"/>
    <mergeCell ref="G131:G132"/>
    <mergeCell ref="H131:H132"/>
    <mergeCell ref="I131:I132"/>
    <mergeCell ref="J131:J132"/>
    <mergeCell ref="K131:K132"/>
    <mergeCell ref="L131:L132"/>
    <mergeCell ref="M131:M132"/>
    <mergeCell ref="N131:N132"/>
    <mergeCell ref="O131:O132"/>
    <mergeCell ref="A73:A75"/>
    <mergeCell ref="B73:B75"/>
    <mergeCell ref="C73:C75"/>
    <mergeCell ref="D73:D75"/>
    <mergeCell ref="E73:E75"/>
    <mergeCell ref="F73:F75"/>
    <mergeCell ref="G73:G75"/>
    <mergeCell ref="H73:H75"/>
    <mergeCell ref="I73:I75"/>
    <mergeCell ref="J73:J75"/>
    <mergeCell ref="K73:K75"/>
    <mergeCell ref="L73:L75"/>
    <mergeCell ref="M73:M75"/>
    <mergeCell ref="N73:N75"/>
    <mergeCell ref="A136:A138"/>
    <mergeCell ref="B136:B138"/>
    <mergeCell ref="C136:C138"/>
    <mergeCell ref="D136:D138"/>
    <mergeCell ref="E136:E138"/>
    <mergeCell ref="F136:F138"/>
    <mergeCell ref="G136:G138"/>
    <mergeCell ref="H136:H138"/>
    <mergeCell ref="I136:I138"/>
    <mergeCell ref="L136:L138"/>
    <mergeCell ref="M136:M138"/>
    <mergeCell ref="N136:N138"/>
    <mergeCell ref="O136:O138"/>
    <mergeCell ref="J133:J135"/>
    <mergeCell ref="K133:K135"/>
    <mergeCell ref="P136:P138"/>
    <mergeCell ref="Q136:Q138"/>
    <mergeCell ref="R136:R138"/>
    <mergeCell ref="S136:S138"/>
    <mergeCell ref="K193:K197"/>
    <mergeCell ref="L193:L197"/>
    <mergeCell ref="M193:M197"/>
    <mergeCell ref="N193:N197"/>
    <mergeCell ref="O193:O197"/>
    <mergeCell ref="P193:P197"/>
    <mergeCell ref="Q193:Q197"/>
    <mergeCell ref="R193:R197"/>
    <mergeCell ref="S193:S197"/>
    <mergeCell ref="R143:R147"/>
    <mergeCell ref="S143:S147"/>
    <mergeCell ref="Q148:Q150"/>
    <mergeCell ref="R148:R150"/>
    <mergeCell ref="S148:S150"/>
    <mergeCell ref="Q151:Q153"/>
    <mergeCell ref="R151:R153"/>
    <mergeCell ref="S151:S153"/>
    <mergeCell ref="S154:S156"/>
    <mergeCell ref="S159:S162"/>
    <mergeCell ref="S172:S173"/>
    <mergeCell ref="L180:L184"/>
    <mergeCell ref="M180:M184"/>
    <mergeCell ref="N180:N184"/>
    <mergeCell ref="O180:O184"/>
    <mergeCell ref="P180:P184"/>
    <mergeCell ref="Q180:Q184"/>
    <mergeCell ref="R180:R184"/>
    <mergeCell ref="R188:R189"/>
    <mergeCell ref="S176:S177"/>
    <mergeCell ref="X190:X192"/>
    <mergeCell ref="Y190:Y192"/>
    <mergeCell ref="Z190:Z192"/>
    <mergeCell ref="AA190:AA192"/>
    <mergeCell ref="AB190:AB192"/>
    <mergeCell ref="AC190:AC192"/>
    <mergeCell ref="AD190:AD192"/>
    <mergeCell ref="A188:A189"/>
    <mergeCell ref="B188:B189"/>
    <mergeCell ref="C188:C189"/>
    <mergeCell ref="D188:D189"/>
    <mergeCell ref="E188:E189"/>
    <mergeCell ref="F188:F189"/>
    <mergeCell ref="G188:G189"/>
    <mergeCell ref="H188:H189"/>
    <mergeCell ref="I188:I189"/>
    <mergeCell ref="J188:J189"/>
    <mergeCell ref="K188:K189"/>
    <mergeCell ref="L188:L189"/>
    <mergeCell ref="M188:M189"/>
    <mergeCell ref="N188:N189"/>
    <mergeCell ref="O188:O189"/>
    <mergeCell ref="P188:P189"/>
    <mergeCell ref="Q188:Q189"/>
    <mergeCell ref="AC221:AC224"/>
    <mergeCell ref="AD221:AD224"/>
    <mergeCell ref="AE221:AE224"/>
    <mergeCell ref="A221:A224"/>
    <mergeCell ref="B221:B224"/>
    <mergeCell ref="C221:C224"/>
    <mergeCell ref="AE190:AE192"/>
    <mergeCell ref="AD188:AD189"/>
    <mergeCell ref="AE188:AE189"/>
    <mergeCell ref="A190:A192"/>
    <mergeCell ref="B190:B192"/>
    <mergeCell ref="C190:C192"/>
    <mergeCell ref="D190:D192"/>
    <mergeCell ref="E190:E192"/>
    <mergeCell ref="F190:F192"/>
    <mergeCell ref="G190:G192"/>
    <mergeCell ref="H190:H192"/>
    <mergeCell ref="I190:I192"/>
    <mergeCell ref="J190:J192"/>
    <mergeCell ref="K190:K192"/>
    <mergeCell ref="L190:L192"/>
    <mergeCell ref="M190:M192"/>
    <mergeCell ref="N190:N192"/>
    <mergeCell ref="O190:O192"/>
    <mergeCell ref="P190:P192"/>
    <mergeCell ref="Q190:Q192"/>
    <mergeCell ref="R190:R192"/>
    <mergeCell ref="S190:S192"/>
    <mergeCell ref="T190:T192"/>
    <mergeCell ref="U190:U192"/>
    <mergeCell ref="V190:V192"/>
    <mergeCell ref="W190:W192"/>
    <mergeCell ref="D221:D224"/>
    <mergeCell ref="E221:E224"/>
    <mergeCell ref="F221:F224"/>
    <mergeCell ref="G221:G224"/>
    <mergeCell ref="H221:H224"/>
    <mergeCell ref="I221:I224"/>
    <mergeCell ref="J221:J224"/>
    <mergeCell ref="K221:K224"/>
    <mergeCell ref="L221:L224"/>
    <mergeCell ref="M221:M224"/>
    <mergeCell ref="N221:N224"/>
    <mergeCell ref="O221:O224"/>
    <mergeCell ref="P221:P224"/>
    <mergeCell ref="Q221:Q224"/>
    <mergeCell ref="R221:R224"/>
    <mergeCell ref="S221:S224"/>
    <mergeCell ref="AA221:AA224"/>
    <mergeCell ref="T221:T224"/>
    <mergeCell ref="U221:U224"/>
    <mergeCell ref="V221:V224"/>
    <mergeCell ref="W221:W224"/>
    <mergeCell ref="X221:X224"/>
    <mergeCell ref="Y221:Y224"/>
    <mergeCell ref="Z221:Z224"/>
    <mergeCell ref="AB221:AB224"/>
    <mergeCell ref="T228:T231"/>
    <mergeCell ref="U228:U231"/>
    <mergeCell ref="V228:V231"/>
    <mergeCell ref="W228:W231"/>
    <mergeCell ref="X228:X231"/>
    <mergeCell ref="Y228:Y231"/>
    <mergeCell ref="Z228:Z231"/>
    <mergeCell ref="AA228:AA231"/>
    <mergeCell ref="AB228:AB231"/>
    <mergeCell ref="AC228:AC231"/>
    <mergeCell ref="AD228:AD231"/>
    <mergeCell ref="AE228:AE231"/>
    <mergeCell ref="A228:A231"/>
    <mergeCell ref="B228:B231"/>
    <mergeCell ref="C228:C231"/>
    <mergeCell ref="D228:D231"/>
    <mergeCell ref="E228:E231"/>
    <mergeCell ref="F228:F231"/>
    <mergeCell ref="G228:G231"/>
    <mergeCell ref="H228:H231"/>
    <mergeCell ref="I228:I231"/>
    <mergeCell ref="J228:J231"/>
    <mergeCell ref="K228:K231"/>
    <mergeCell ref="L228:L231"/>
    <mergeCell ref="M228:M231"/>
    <mergeCell ref="N228:N231"/>
    <mergeCell ref="O228:O231"/>
    <mergeCell ref="P228:P231"/>
    <mergeCell ref="Q228:Q231"/>
    <mergeCell ref="R228:R231"/>
    <mergeCell ref="S228:S231"/>
    <mergeCell ref="T232:T235"/>
    <mergeCell ref="U232:U235"/>
    <mergeCell ref="V232:V235"/>
    <mergeCell ref="W232:W235"/>
    <mergeCell ref="X232:X235"/>
    <mergeCell ref="Y232:Y235"/>
    <mergeCell ref="Z232:Z235"/>
    <mergeCell ref="AA232:AA235"/>
    <mergeCell ref="AB232:AB235"/>
    <mergeCell ref="AC232:AC235"/>
    <mergeCell ref="AD232:AD235"/>
    <mergeCell ref="AE232:AE235"/>
    <mergeCell ref="A232:A235"/>
    <mergeCell ref="B232:B235"/>
    <mergeCell ref="C232:C235"/>
    <mergeCell ref="D232:D235"/>
    <mergeCell ref="E232:E235"/>
    <mergeCell ref="F232:F235"/>
    <mergeCell ref="G232:G235"/>
    <mergeCell ref="H232:H235"/>
    <mergeCell ref="I232:I235"/>
    <mergeCell ref="J232:J235"/>
    <mergeCell ref="K232:K235"/>
    <mergeCell ref="L232:L235"/>
    <mergeCell ref="M232:M235"/>
    <mergeCell ref="N232:N235"/>
    <mergeCell ref="O232:O235"/>
    <mergeCell ref="P232:P235"/>
    <mergeCell ref="Q232:Q235"/>
    <mergeCell ref="R232:R235"/>
    <mergeCell ref="S232:S235"/>
    <mergeCell ref="T236:T239"/>
    <mergeCell ref="U236:U239"/>
    <mergeCell ref="V236:V239"/>
    <mergeCell ref="W236:W239"/>
    <mergeCell ref="X236:X239"/>
    <mergeCell ref="Y236:Y239"/>
    <mergeCell ref="Z236:Z239"/>
    <mergeCell ref="AA236:AA239"/>
    <mergeCell ref="AB236:AB239"/>
    <mergeCell ref="AC236:AC239"/>
    <mergeCell ref="AD236:AD239"/>
    <mergeCell ref="AE236:AE239"/>
    <mergeCell ref="A236:A239"/>
    <mergeCell ref="B236:B239"/>
    <mergeCell ref="C236:C239"/>
    <mergeCell ref="D236:D239"/>
    <mergeCell ref="E236:E239"/>
    <mergeCell ref="F236:F239"/>
    <mergeCell ref="G236:G239"/>
    <mergeCell ref="H236:H239"/>
    <mergeCell ref="I236:I239"/>
    <mergeCell ref="J236:J239"/>
    <mergeCell ref="K236:K239"/>
    <mergeCell ref="L236:L239"/>
    <mergeCell ref="M236:M239"/>
    <mergeCell ref="N236:N239"/>
    <mergeCell ref="O236:O239"/>
    <mergeCell ref="P236:P239"/>
    <mergeCell ref="Q236:Q239"/>
    <mergeCell ref="R236:R239"/>
    <mergeCell ref="S236:S239"/>
    <mergeCell ref="V37:V38"/>
    <mergeCell ref="W37:W38"/>
    <mergeCell ref="X37:X38"/>
    <mergeCell ref="Y37:Y38"/>
    <mergeCell ref="Z37:Z38"/>
    <mergeCell ref="AA37:AA38"/>
    <mergeCell ref="AB37:AB38"/>
    <mergeCell ref="AC37:AC38"/>
    <mergeCell ref="AD37:AD38"/>
    <mergeCell ref="AE37:AE38"/>
    <mergeCell ref="A37:A38"/>
    <mergeCell ref="B37:B38"/>
    <mergeCell ref="C37:C38"/>
    <mergeCell ref="D37:D38"/>
    <mergeCell ref="E37:E38"/>
    <mergeCell ref="F37:F38"/>
    <mergeCell ref="G37:G38"/>
    <mergeCell ref="H37:H38"/>
    <mergeCell ref="I37:I38"/>
    <mergeCell ref="J37:J38"/>
    <mergeCell ref="K37:K38"/>
    <mergeCell ref="L37:L38"/>
    <mergeCell ref="M37:M38"/>
    <mergeCell ref="N37:N38"/>
    <mergeCell ref="O37:O38"/>
    <mergeCell ref="P37:P38"/>
    <mergeCell ref="Q37:Q38"/>
    <mergeCell ref="R240:R243"/>
    <mergeCell ref="S240:S243"/>
    <mergeCell ref="T240:T243"/>
    <mergeCell ref="U240:U243"/>
    <mergeCell ref="V240:V243"/>
    <mergeCell ref="W240:W243"/>
    <mergeCell ref="X240:X243"/>
    <mergeCell ref="Y240:Y243"/>
    <mergeCell ref="Z240:Z243"/>
    <mergeCell ref="AA240:AA243"/>
    <mergeCell ref="AB240:AB243"/>
    <mergeCell ref="AC240:AC243"/>
    <mergeCell ref="AD240:AD243"/>
    <mergeCell ref="AE240:AE243"/>
    <mergeCell ref="A240:A243"/>
    <mergeCell ref="B240:B243"/>
    <mergeCell ref="C240:C243"/>
    <mergeCell ref="D240:D243"/>
    <mergeCell ref="E240:E243"/>
    <mergeCell ref="F240:F243"/>
    <mergeCell ref="G240:G243"/>
    <mergeCell ref="H240:H243"/>
    <mergeCell ref="I240:I243"/>
    <mergeCell ref="J240:J243"/>
    <mergeCell ref="K240:K243"/>
    <mergeCell ref="L240:L243"/>
    <mergeCell ref="M240:M243"/>
    <mergeCell ref="N240:N243"/>
    <mergeCell ref="O240:O243"/>
    <mergeCell ref="P240:P243"/>
    <mergeCell ref="Q240:Q243"/>
  </mergeCells>
  <conditionalFormatting sqref="AO376">
    <cfRule type="cellIs" dxfId="5" priority="6" operator="greaterThan">
      <formula>0</formula>
    </cfRule>
  </conditionalFormatting>
  <conditionalFormatting sqref="AO377">
    <cfRule type="cellIs" dxfId="4" priority="5" operator="greaterThan">
      <formula>0</formula>
    </cfRule>
  </conditionalFormatting>
  <conditionalFormatting sqref="AO378">
    <cfRule type="cellIs" dxfId="3" priority="4" operator="greaterThan">
      <formula>0</formula>
    </cfRule>
  </conditionalFormatting>
  <conditionalFormatting sqref="AO379">
    <cfRule type="cellIs" dxfId="2" priority="3" operator="greaterThan">
      <formula>0</formula>
    </cfRule>
  </conditionalFormatting>
  <conditionalFormatting sqref="AO380">
    <cfRule type="cellIs" dxfId="1" priority="2" operator="greaterThan">
      <formula>0</formula>
    </cfRule>
  </conditionalFormatting>
  <conditionalFormatting sqref="AO381">
    <cfRule type="cellIs" dxfId="0" priority="1" operator="greaterThan">
      <formula>0</formula>
    </cfRule>
  </conditionalFormatting>
  <dataValidations count="85">
    <dataValidation type="list" allowBlank="1" showInputMessage="1" showErrorMessage="1" sqref="Z6 Z76 Z17 Z73:Z74 Z26:Z28 Z136:Z137 Z30:Z31 Z47:Z49 Z41 Z133:Z134 Z34 Z193 Z24 Z20 Z131 Z36:Z37 Z39">
      <formula1>$Q$505:$Q$508</formula1>
    </dataValidation>
    <dataValidation type="list" allowBlank="1" showInputMessage="1" showErrorMessage="1" sqref="U6 U76 U136:U137 U73:U74 U26:U31 U47:U49 U41 U133:U134 U193 U34 U24 U20 U17 U131 U36:U37 U39">
      <formula1>$L$505:$L$506</formula1>
    </dataValidation>
    <dataValidation allowBlank="1" showInputMessage="1" showErrorMessage="1" sqref="A30:A33 A6:B29 A47:A49 A67:A72 A131 A193:A197 T529 W529 A37"/>
    <dataValidation type="list" allowBlank="1" showInputMessage="1" showErrorMessage="1" sqref="B47:B49 B67 B131 B193 Y676:Z676 Z677:Z680 Y677:Y681 AM326:AM332 Y526:Z530 S591:S594 S589 U588:U589 U591:U594 S526:S528 Y565:Y574 S515 S521:S522 S519 S517 S531 Z593 U449 Y454:Z455 S459 U454:U455 S449 S454:S455 S378 S380 S382 S385 S387 S389:S391 S394 S396 S399 S372:S376 Y365:Z365 Y378 Y380 Y382 Y385 Y387 Y389:Y391 Y394 Y396 Y399:Z399 Y376 U365 U372:U376 U378 U380 U382 U385 U387 U389:U391 U394 U396 U399 Y372 Y357:Y361 U357:U361 Z406:Z410 Z413 Z373:Z374 Z376:Z380 Z359:Z361 Z357 Z402:Z404 S354:S365 Z367:Z371 Y367:Y370 U367:U370 S367:S370 Z387:Z396 Y402:Y419 S402:S419 Y324:Z325 AM320 Z449 U270 U277 U273 AM322:AM323 AM260:AM269 AM280:AM284 Z139 S615 S618 S599:S605 S607 S609:S612 U615 U607 U609:U612 U599:U605 U618 AM346 U326:U327 U428:U431 U402:U422 U426 U329 U331:U332 Z326:Z327 Z426 Z420:Z422 Z428:Z431 Z329 Z331:Z332 AM426:AM431 AM354:AM423 S647:S681 U647:U681 Y647:Y675 Z661:Z675 AM647:AM681">
      <formula1>#REF!</formula1>
    </dataValidation>
    <dataValidation type="date" allowBlank="1" showInputMessage="1" showErrorMessage="1" sqref="AI193:AJ197 AI221:AJ224 AI6:AJ138 AI228:AJ243">
      <formula1>43831</formula1>
      <formula2>44196</formula2>
    </dataValidation>
    <dataValidation type="list" allowBlank="1" showInputMessage="1" showErrorMessage="1" sqref="AG131:AG138 AG39:AG46 AG24:AG29 AG34:AG36 AG6:AG19">
      <formula1>$X$505:$X$506</formula1>
    </dataValidation>
    <dataValidation type="list" allowBlank="1" showInputMessage="1" showErrorMessage="1" sqref="AM193:AM197 AM39:AM46 AM6:AM19 AM24:AM29 AM34:AM36 AM131:AM138">
      <formula1>$AD$504:$AD$505</formula1>
    </dataValidation>
    <dataValidation type="list" allowBlank="1" showInputMessage="1" showErrorMessage="1" sqref="AM482:AM487 AM139:AM192">
      <formula1>$S$51:$S$52</formula1>
    </dataValidation>
    <dataValidation type="list" allowBlank="1" showInputMessage="1" showErrorMessage="1" sqref="U139:U142">
      <formula1>$S$372:$S$373</formula1>
    </dataValidation>
    <dataValidation type="list" allowBlank="1" showInputMessage="1" showErrorMessage="1" sqref="U151:U157 U190:U192 U185:U188 U482:U487 U148 U143 U159:U180">
      <formula1>$R$51:$R$52</formula1>
    </dataValidation>
    <dataValidation type="list" allowBlank="1" showInputMessage="1" showErrorMessage="1" sqref="Z178:Z180 Z185:Z187 Z482:Z487 Z159:Z171 Z151:Z157 Z148 Z143">
      <formula1>$P$51:$P$64</formula1>
    </dataValidation>
    <dataValidation type="list" allowBlank="1" showInputMessage="1" showErrorMessage="1" sqref="S190:S192 S178:S180 S176 S159:S174 S482:S487 S148:S157 Y482:Y487 S185:S188 S143 S139">
      <formula1>$Q$51:$Q$52</formula1>
    </dataValidation>
    <dataValidation type="list" allowBlank="1" showInputMessage="1" showErrorMessage="1" sqref="AM257">
      <formula1>$O$473:$O$474</formula1>
    </dataValidation>
    <dataValidation type="list" allowBlank="1" showInputMessage="1" showErrorMessage="1" sqref="Y488:Y494 Y434:Y453 Y502:Y512 Y253:Y323 Y333:Y353 Y462:Y481 Y6:Y37 Y39:Y250">
      <formula1>"Número,Porcentual,"</formula1>
    </dataValidation>
    <dataValidation type="list" allowBlank="1" showInputMessage="1" showErrorMessage="1" sqref="U218 U505:U510 U202:U203 U198:U200 U257:U258 U244:U247 U205 U207 U213:U214 U216 U250 U253:U254 U297:U300 U302:U304 U308:U310 U318:U319 U314:U316 U341:U344 U339 U333:U336 U350 U480 U470:U478 U502">
      <formula1>$N$171:$N$172</formula1>
    </dataValidation>
    <dataValidation type="list" allowBlank="1" showInputMessage="1" showErrorMessage="1" sqref="S244:S247 S236 S232 S228 S221 S505:S510 S202:S203 S198:S200 S205 S207 S213:S214 S216 S257:S258 S218 S250 S253:S254 S297:S300 S302:S304 S318:S319 S313:S316 S308:S310 S324 S333:S336 S341:S344 S339 S350 S480 S470:S478 S502">
      <formula1>$M$171:$M$172</formula1>
    </dataValidation>
    <dataValidation type="list" allowBlank="1" showInputMessage="1" showErrorMessage="1" sqref="AM321">
      <formula1>$S$41:$S$42</formula1>
    </dataValidation>
    <dataValidation type="list" allowBlank="1" showInputMessage="1" showErrorMessage="1" sqref="S280:S284 S320:S323 S260:S268">
      <formula1>$Q$41:$Q$42</formula1>
    </dataValidation>
    <dataValidation type="list" allowBlank="1" showInputMessage="1" showErrorMessage="1" sqref="Z260:Z268 Z280:Z284 Z320:Z323">
      <formula1>$P$41:$P$44</formula1>
    </dataValidation>
    <dataValidation type="list" allowBlank="1" showInputMessage="1" showErrorMessage="1" sqref="U320:U323 U280:U284 U260:U268">
      <formula1>$R$41:$R$42</formula1>
    </dataValidation>
    <dataValidation type="list" allowBlank="1" showInputMessage="1" showErrorMessage="1" sqref="AM270:AM279 AM589">
      <formula1>"SI,NO,"</formula1>
    </dataValidation>
    <dataValidation type="list" allowBlank="1" showInputMessage="1" showErrorMessage="1" sqref="Z270 Z273 Z277">
      <formula1>$L$16:$L$17</formula1>
    </dataValidation>
    <dataValidation type="list" allowBlank="1" showErrorMessage="1" sqref="AM285:AM296">
      <formula1>"SI,NO,"</formula1>
    </dataValidation>
    <dataValidation type="list" allowBlank="1" showErrorMessage="1" sqref="Z285 Z287 Z290 Z292:Z293 Y623 Y642 Y638 Y632 Y627 Y620 Y640 Y644 Y636 Y634 Y630 Y625 Z295">
      <formula1>#REF!</formula1>
    </dataValidation>
    <dataValidation type="list" allowBlank="1" showInputMessage="1" showErrorMessage="1" sqref="S287">
      <formula1>$M$19:$M$20</formula1>
    </dataValidation>
    <dataValidation type="list" allowBlank="1" showInputMessage="1" showErrorMessage="1" sqref="U306:U307 U682:U689">
      <formula1>$R$16:$R$17</formula1>
    </dataValidation>
    <dataValidation type="list" allowBlank="1" showInputMessage="1" showErrorMessage="1" sqref="Z306:Z307 Z682:Z689">
      <formula1>$P$16:$P$19</formula1>
    </dataValidation>
    <dataValidation type="list" allowBlank="1" showInputMessage="1" showErrorMessage="1" sqref="S306:S307 Y682:Y689 S682:S689">
      <formula1>$Q$16:$Q$17</formula1>
    </dataValidation>
    <dataValidation type="list" allowBlank="1" showInputMessage="1" showErrorMessage="1" sqref="AM306:AM307 AM682:AM688">
      <formula1>$S$16:$S$17</formula1>
    </dataValidation>
    <dataValidation type="list" allowBlank="1" showInputMessage="1" showErrorMessage="1" sqref="S346:S348 S442:S444 S438 S446:S447 S434:S436 S465 S462:S463 S468:S469">
      <formula1>$Q$148:$Q$149</formula1>
    </dataValidation>
    <dataValidation type="list" allowBlank="1" showInputMessage="1" showErrorMessage="1" sqref="U346:U348 U442:U444 U438 U434:U436 U446:U447 U468 U462:U463 U465:U466">
      <formula1>$R$148:$R$149</formula1>
    </dataValidation>
    <dataValidation type="list" allowBlank="1" showInputMessage="1" showErrorMessage="1" sqref="Z346 Z442:Z444 Z434:Z438 Z468 Z462:Z463">
      <formula1>$P$148:$P$151</formula1>
    </dataValidation>
    <dataValidation type="list" allowBlank="1" showInputMessage="1" showErrorMessage="1" sqref="S488:S494">
      <formula1>$Q$72:$Q$73</formula1>
    </dataValidation>
    <dataValidation type="list" allowBlank="1" showInputMessage="1" showErrorMessage="1" sqref="U488:U494">
      <formula1>$R$72:$R$73</formula1>
    </dataValidation>
    <dataValidation type="list" allowBlank="1" showInputMessage="1" showErrorMessage="1" sqref="Z501 Z495:Z497">
      <formula1>$L$16:$L$19</formula1>
    </dataValidation>
    <dataValidation type="list" allowBlank="1" showInputMessage="1" showErrorMessage="1" sqref="AM495:AM501">
      <formula1>$O$16:$O$17</formula1>
    </dataValidation>
    <dataValidation type="list" allowBlank="1" showInputMessage="1" showErrorMessage="1" sqref="U501 U495:U497">
      <formula1>$N$16:$N$17</formula1>
    </dataValidation>
    <dataValidation type="list" allowBlank="1" showInputMessage="1" showErrorMessage="1" sqref="S495:S497 Y495:Y497 Y501 S501">
      <formula1>$M$16:$M$17</formula1>
    </dataValidation>
    <dataValidation type="list" allowBlank="1" showErrorMessage="1" sqref="S545 S552 S547 S554 S550">
      <formula1>$Q$439:$Q$440</formula1>
    </dataValidation>
    <dataValidation type="list" allowBlank="1" showErrorMessage="1" sqref="S556">
      <formula1>$Q$413:$Q$414</formula1>
    </dataValidation>
    <dataValidation type="list" allowBlank="1" showErrorMessage="1" sqref="U556">
      <formula1>$R$413:$R$414</formula1>
    </dataValidation>
    <dataValidation type="list" allowBlank="1" showInputMessage="1" showErrorMessage="1" sqref="AM513:AM544 AM565:AM588 AM590:AM597">
      <formula1>"SI,NO"</formula1>
    </dataValidation>
    <dataValidation type="list" allowBlank="1" showInputMessage="1" showErrorMessage="1" sqref="Z592">
      <formula1>$P$154:$P$154</formula1>
    </dataValidation>
    <dataValidation type="list" allowBlank="1" showInputMessage="1" showErrorMessage="1" sqref="Z591">
      <formula1>$P$41:$P$72</formula1>
    </dataValidation>
    <dataValidation type="list" allowBlank="1" showInputMessage="1" showErrorMessage="1" sqref="S565:S567 Y581:Y584">
      <formula1>$Q$43:$Q$44</formula1>
    </dataValidation>
    <dataValidation type="list" allowBlank="1" showInputMessage="1" showErrorMessage="1" sqref="Z579">
      <formula1>$P$50:$P$73</formula1>
    </dataValidation>
    <dataValidation type="list" allowBlank="1" showInputMessage="1" showErrorMessage="1" sqref="Y579">
      <formula1>$Q$50:$Q$50</formula1>
    </dataValidation>
    <dataValidation type="list" allowBlank="1" showInputMessage="1" showErrorMessage="1" sqref="Z575:Z578 Z580 Z585">
      <formula1>$P$49:$P$67</formula1>
    </dataValidation>
    <dataValidation type="list" allowBlank="1" showInputMessage="1" showErrorMessage="1" sqref="Y575:Y578">
      <formula1>$Q$49:$Q$49</formula1>
    </dataValidation>
    <dataValidation type="list" allowBlank="1" showInputMessage="1" showErrorMessage="1" sqref="Z581:Z584">
      <formula1>$P$43:$P$52</formula1>
    </dataValidation>
    <dataValidation type="list" allowBlank="1" showErrorMessage="1" sqref="Z644 Z632 Z638 Z627 Z640 Z620 Z642">
      <formula1>$L$24:$L$28</formula1>
    </dataValidation>
    <dataValidation type="list" allowBlank="1" showInputMessage="1" showErrorMessage="1" sqref="U620 U623:U642 U644">
      <formula1>$N$27:$N$28</formula1>
    </dataValidation>
    <dataValidation type="list" allowBlank="1" showInputMessage="1" showErrorMessage="1" sqref="S620 S623:S642 S644">
      <formula1>$M$27:$M$28</formula1>
    </dataValidation>
    <dataValidation type="list" allowBlank="1" showInputMessage="1" showErrorMessage="1" sqref="AM689">
      <formula1>$S$479:$S$480</formula1>
    </dataValidation>
    <dataValidation type="list" allowBlank="1" showInputMessage="1" showErrorMessage="1" sqref="AG76:AG130">
      <formula1>$X$594:$X$595</formula1>
    </dataValidation>
    <dataValidation type="list" allowBlank="1" showInputMessage="1" showErrorMessage="1" sqref="AM76:AM130">
      <formula1>$AD$593:$AD$594</formula1>
    </dataValidation>
    <dataValidation type="list" allowBlank="1" showInputMessage="1" showErrorMessage="1" sqref="S225:S227">
      <formula1>$M$113:$M$114</formula1>
    </dataValidation>
    <dataValidation type="list" allowBlank="1" showInputMessage="1" showErrorMessage="1" sqref="AM225:AM227">
      <formula1>$O$24:$O$24</formula1>
    </dataValidation>
    <dataValidation type="list" allowBlank="1" showInputMessage="1" showErrorMessage="1" sqref="Z225:Z227">
      <formula1>$L$24:$L$26</formula1>
    </dataValidation>
    <dataValidation type="list" allowBlank="1" showInputMessage="1" showErrorMessage="1" sqref="AG225:AG227 U225:U227">
      <formula1>$N$24:$N$24</formula1>
    </dataValidation>
    <dataValidation type="list" allowBlank="1" showInputMessage="1" showErrorMessage="1" sqref="AG221:AG224">
      <formula1>$X$632:$X$633</formula1>
    </dataValidation>
    <dataValidation type="list" allowBlank="1" showInputMessage="1" showErrorMessage="1" sqref="AM221:AM224">
      <formula1>$AD$631:$AD$632</formula1>
    </dataValidation>
    <dataValidation type="list" allowBlank="1" showInputMessage="1" showErrorMessage="1" sqref="Z221">
      <formula1>$Q$632:$Q$635</formula1>
    </dataValidation>
    <dataValidation type="list" allowBlank="1" showInputMessage="1" showErrorMessage="1" sqref="U221">
      <formula1>$L$632:$L$633</formula1>
    </dataValidation>
    <dataValidation type="list" allowBlank="1" showInputMessage="1" showErrorMessage="1" sqref="AG228:AG239">
      <formula1>$X$614:$X$615</formula1>
    </dataValidation>
    <dataValidation type="list" allowBlank="1" showInputMessage="1" showErrorMessage="1" sqref="AM228:AM239">
      <formula1>$AD$613:$AD$614</formula1>
    </dataValidation>
    <dataValidation type="list" allowBlank="1" showInputMessage="1" showErrorMessage="1" sqref="AC228 AC236">
      <formula1>$T$614:$T$625</formula1>
    </dataValidation>
    <dataValidation type="list" allowBlank="1" showInputMessage="1" showErrorMessage="1" sqref="Z228 Z232 Z236">
      <formula1>$Q$614:$Q$617</formula1>
    </dataValidation>
    <dataValidation type="list" allowBlank="1" showInputMessage="1" showErrorMessage="1" sqref="U228 U232 U236">
      <formula1>$L$614:$L$615</formula1>
    </dataValidation>
    <dataValidation type="list" allowBlank="1" showInputMessage="1" showErrorMessage="1" sqref="AG20:AG23">
      <formula1>$X$626:$X$627</formula1>
    </dataValidation>
    <dataValidation type="list" allowBlank="1" showInputMessage="1" showErrorMessage="1" sqref="AM20:AM23">
      <formula1>$AD$625:$AD$626</formula1>
    </dataValidation>
    <dataValidation type="list" allowBlank="1" showInputMessage="1" showErrorMessage="1" sqref="AG30:AG33 AG47:AG49">
      <formula1>$X$625:$X$626</formula1>
    </dataValidation>
    <dataValidation type="list" allowBlank="1" showInputMessage="1" showErrorMessage="1" sqref="AM30:AM33 AM47:AM49">
      <formula1>$AD$624:$AD$625</formula1>
    </dataValidation>
    <dataValidation type="list" allowBlank="1" showInputMessage="1" showErrorMessage="1" sqref="AG37:AG38">
      <formula1>$X$624:$X$625</formula1>
    </dataValidation>
    <dataValidation type="list" allowBlank="1" showInputMessage="1" showErrorMessage="1" sqref="AM37:AM38">
      <formula1>$AD$623:$AD$624</formula1>
    </dataValidation>
    <dataValidation type="list" allowBlank="1" showInputMessage="1" showErrorMessage="1" sqref="AG50:AG66">
      <formula1>$X$615:$X$616</formula1>
    </dataValidation>
    <dataValidation type="list" allowBlank="1" showInputMessage="1" showErrorMessage="1" sqref="AM50:AM66">
      <formula1>$AD$614:$AD$615</formula1>
    </dataValidation>
    <dataValidation type="list" allowBlank="1" showInputMessage="1" showErrorMessage="1" sqref="AM67:AM72">
      <formula1>$AD$611:$AD$612</formula1>
    </dataValidation>
    <dataValidation type="list" allowBlank="1" showInputMessage="1" showErrorMessage="1" sqref="AG73:AG75 AG240:AG243">
      <formula1>$X$611:$X$612</formula1>
    </dataValidation>
    <dataValidation type="list" allowBlank="1" showInputMessage="1" showErrorMessage="1" sqref="U240">
      <formula1>$L$611:$L$612</formula1>
    </dataValidation>
    <dataValidation type="list" allowBlank="1" showInputMessage="1" showErrorMessage="1" sqref="Z240">
      <formula1>$Q$611:$Q$614</formula1>
    </dataValidation>
    <dataValidation type="list" allowBlank="1" showInputMessage="1" showErrorMessage="1" sqref="S240">
      <formula1>$M$172:$M$173</formula1>
    </dataValidation>
    <dataValidation type="list" allowBlank="1" showInputMessage="1" showErrorMessage="1" sqref="Z599:Z619">
      <formula1>"Trimestral,Semestral,Anual,"</formula1>
    </dataValidation>
    <dataValidation type="list" allowBlank="1" showInputMessage="1" showErrorMessage="1" sqref="Y599:Y619">
      <formula1>"Porcentual,Número,"</formula1>
    </dataValidation>
    <dataValidation type="list" allowBlank="1" showInputMessage="1" showErrorMessage="1" sqref="AM73:AM75 AM240:AM243">
      <formula1>$AD$611:$AD$611</formula1>
    </dataValidation>
  </dataValidations>
  <pageMargins left="0.7" right="0.7" top="0.75" bottom="0.75" header="0.3" footer="0.3"/>
  <pageSetup orientation="portrait" r:id="rId1"/>
  <ignoredErrors>
    <ignoredError sqref="X15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2017-12-02T15:03:52Z</dcterms:created>
  <dcterms:modified xsi:type="dcterms:W3CDTF">2020-02-06T14:30:02Z</dcterms:modified>
</cp:coreProperties>
</file>