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0035" firstSheet="3" activeTab="4"/>
  </bookViews>
  <sheets>
    <sheet name="Dirección Regional Central" sheetId="2" r:id="rId1"/>
    <sheet name="Dirección Regional Oriente" sheetId="4" r:id="rId2"/>
    <sheet name="Dirección Regional Viejo Caldas" sheetId="5" r:id="rId3"/>
    <sheet name="Dirección Regional Noroeste" sheetId="6" r:id="rId4"/>
    <sheet name="Dirección Regional Occidente" sheetId="7" r:id="rId5"/>
    <sheet name="Dirección Regional Norte" sheetId="1"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3" hidden="1">'Dirección Regional Noroeste'!$E$4:$AH$101</definedName>
    <definedName name="_xlnm._FilterDatabase" localSheetId="5" hidden="1">'Dirección Regional Norte'!$A$4:$AJ$77</definedName>
    <definedName name="_xlnm._FilterDatabase" localSheetId="4" hidden="1">'Dirección Regional Occidente'!$A$1:$AM$39</definedName>
    <definedName name="_xlnm._FilterDatabase" localSheetId="1" hidden="1">'Dirección Regional Oriente'!$A$4:$AH$92</definedName>
    <definedName name="depende">[1]listas!$BD$2:$BD$31</definedName>
    <definedName name="Grupo">[2]listas!$H$2:$H$14</definedName>
    <definedName name="Información_Planeación_Institucional">'Dirección Regional Viejo Caldas'!$Q$23</definedName>
    <definedName name="item">#REF!</definedName>
    <definedName name="Responsabilidades">[3]listas!$B$2:$B$31</definedName>
  </definedNames>
  <calcPr calcId="144525"/>
</workbook>
</file>

<file path=xl/calcChain.xml><?xml version="1.0" encoding="utf-8"?>
<calcChain xmlns="http://schemas.openxmlformats.org/spreadsheetml/2006/main">
  <c r="AC39" i="7" l="1"/>
  <c r="N39" i="7"/>
  <c r="AB38" i="7"/>
  <c r="AB37"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AB7" i="7"/>
  <c r="W7" i="7"/>
  <c r="W8" i="7" s="1"/>
  <c r="W9" i="7" s="1"/>
  <c r="W10" i="7" s="1"/>
  <c r="W11" i="7" s="1"/>
  <c r="W12" i="7" s="1"/>
  <c r="W13" i="7" s="1"/>
  <c r="W14" i="7" s="1"/>
  <c r="W15" i="7" s="1"/>
  <c r="W16" i="7" s="1"/>
  <c r="W17" i="7" s="1"/>
  <c r="W18" i="7" s="1"/>
  <c r="W19" i="7" s="1"/>
  <c r="W20" i="7" s="1"/>
  <c r="W21" i="7" s="1"/>
  <c r="W22" i="7" s="1"/>
  <c r="W23" i="7" s="1"/>
  <c r="W24" i="7" s="1"/>
  <c r="W25" i="7" s="1"/>
  <c r="W26" i="7" s="1"/>
  <c r="W27" i="7" s="1"/>
  <c r="W28" i="7" s="1"/>
  <c r="W29" i="7" s="1"/>
  <c r="W30" i="7" s="1"/>
  <c r="W31" i="7" s="1"/>
  <c r="W32" i="7" s="1"/>
  <c r="W33" i="7" s="1"/>
  <c r="W34" i="7" s="1"/>
  <c r="W35" i="7" s="1"/>
  <c r="W36" i="7" s="1"/>
  <c r="W37" i="7" s="1"/>
  <c r="W38" i="7" s="1"/>
  <c r="AB6" i="7"/>
  <c r="AB103" i="6" l="1"/>
  <c r="W103" i="6"/>
  <c r="AB102" i="6"/>
  <c r="AB101" i="6"/>
  <c r="AB100" i="6"/>
  <c r="AB99" i="6"/>
  <c r="AB98" i="6"/>
  <c r="AB97" i="6"/>
  <c r="AB96" i="6"/>
  <c r="AB95" i="6"/>
  <c r="AB94" i="6"/>
  <c r="AB93" i="6"/>
  <c r="AB92" i="6"/>
  <c r="AB89" i="6"/>
  <c r="AB88" i="6"/>
  <c r="AB87" i="6"/>
  <c r="AB86" i="6"/>
  <c r="AB85" i="6"/>
  <c r="AB84" i="6"/>
  <c r="AB83" i="6"/>
  <c r="AB82" i="6"/>
  <c r="AB81" i="6"/>
  <c r="AB80" i="6"/>
  <c r="AB79" i="6"/>
  <c r="AB78" i="6"/>
  <c r="AB77" i="6"/>
  <c r="AB76" i="6"/>
  <c r="AB75" i="6"/>
  <c r="AB74" i="6"/>
  <c r="AB73" i="6"/>
  <c r="AB72" i="6"/>
  <c r="AB71" i="6"/>
  <c r="AB70" i="6"/>
  <c r="AB69" i="6"/>
  <c r="AB60" i="6"/>
  <c r="AB59" i="6"/>
  <c r="AB58" i="6"/>
  <c r="AB57" i="6"/>
  <c r="AB56" i="6"/>
  <c r="AB54" i="6"/>
  <c r="AB53" i="6"/>
  <c r="AB52" i="6"/>
  <c r="AB51" i="6"/>
  <c r="AB50" i="6"/>
  <c r="AB49" i="6"/>
  <c r="AB48" i="6"/>
  <c r="AB47" i="6"/>
  <c r="AB46" i="6"/>
  <c r="AB45" i="6"/>
  <c r="AB44" i="6"/>
  <c r="AB43" i="6"/>
  <c r="AB42" i="6"/>
  <c r="AB41" i="6"/>
  <c r="AB40" i="6"/>
  <c r="AB26" i="6"/>
  <c r="AB25" i="6"/>
  <c r="AB24" i="6"/>
  <c r="AB23" i="6"/>
  <c r="AB22" i="6"/>
  <c r="AB21" i="6"/>
  <c r="AB20" i="6"/>
  <c r="AB19" i="6"/>
  <c r="AB18" i="6"/>
  <c r="AB16" i="6"/>
  <c r="AB15" i="6"/>
  <c r="AB14" i="6"/>
  <c r="AB13" i="6"/>
  <c r="AB12" i="6"/>
  <c r="AB11" i="6"/>
  <c r="AB10" i="6"/>
  <c r="AB9" i="6"/>
  <c r="AB8" i="6"/>
  <c r="AB7" i="6"/>
  <c r="AB6" i="6"/>
  <c r="P88" i="5" l="1"/>
  <c r="O76" i="5"/>
  <c r="AC75" i="5"/>
  <c r="AC74" i="5"/>
  <c r="AC73" i="5"/>
  <c r="AC72" i="5"/>
  <c r="AC71" i="5"/>
  <c r="AC70" i="5"/>
  <c r="AC69" i="5"/>
  <c r="AC68" i="5"/>
  <c r="AC67" i="5"/>
  <c r="AC66" i="5"/>
  <c r="AC65" i="5"/>
  <c r="AC64" i="5"/>
  <c r="AC63" i="5"/>
  <c r="AC62" i="5"/>
  <c r="AC61" i="5"/>
  <c r="AC60" i="5"/>
  <c r="AC59" i="5"/>
  <c r="AC58" i="5"/>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6" i="5"/>
  <c r="AC24" i="5"/>
  <c r="AC23" i="5"/>
  <c r="AC22" i="5"/>
  <c r="AC21" i="5"/>
  <c r="AC20" i="5"/>
  <c r="AC19" i="5"/>
  <c r="AC18" i="5"/>
  <c r="AC17" i="5"/>
  <c r="AC16" i="5"/>
  <c r="AC15" i="5"/>
  <c r="AC14" i="5"/>
  <c r="AC13" i="5"/>
  <c r="AC12" i="5"/>
  <c r="AC11" i="5"/>
  <c r="AC10" i="5"/>
  <c r="AC9" i="5"/>
  <c r="AC8" i="5"/>
  <c r="AC7" i="5"/>
  <c r="AC6" i="5"/>
  <c r="AC92" i="4" l="1"/>
  <c r="N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B12" i="4"/>
  <c r="AB11" i="4"/>
  <c r="AB10" i="4"/>
  <c r="AB9" i="4"/>
  <c r="AB8" i="4"/>
  <c r="AB7" i="4"/>
  <c r="AB6" i="4"/>
  <c r="AB48" i="2" l="1"/>
  <c r="AB47" i="2"/>
  <c r="AB46" i="2"/>
  <c r="AB45" i="2"/>
  <c r="AB44" i="2"/>
  <c r="AB43" i="2"/>
  <c r="AB42" i="2"/>
  <c r="AB41" i="2"/>
  <c r="AB40" i="2"/>
  <c r="AB39" i="2"/>
  <c r="AB38" i="2"/>
  <c r="AB37" i="2"/>
  <c r="AB36" i="2"/>
  <c r="AB35"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C79" i="1" l="1"/>
  <c r="N79"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8" i="1"/>
  <c r="AB37" i="1"/>
  <c r="AB36" i="1"/>
  <c r="AB35" i="1"/>
  <c r="AB34" i="1"/>
  <c r="AB33" i="1"/>
  <c r="AB32" i="1"/>
  <c r="AB31" i="1"/>
  <c r="AB30" i="1"/>
  <c r="AB29" i="1"/>
  <c r="AB28" i="1"/>
  <c r="AB27" i="1"/>
  <c r="AB26" i="1"/>
  <c r="AB25" i="1"/>
  <c r="AB19" i="1"/>
  <c r="AB18" i="1"/>
  <c r="AB17" i="1"/>
  <c r="AB16" i="1"/>
  <c r="AB15" i="1"/>
  <c r="AB14" i="1"/>
  <c r="AB13" i="1"/>
  <c r="AB12" i="1"/>
  <c r="AB11" i="1"/>
  <c r="AB10" i="1"/>
  <c r="AB9" i="1"/>
  <c r="AB8" i="1"/>
  <c r="AB7" i="1"/>
  <c r="AB6" i="1"/>
</calcChain>
</file>

<file path=xl/sharedStrings.xml><?xml version="1.0" encoding="utf-8"?>
<sst xmlns="http://schemas.openxmlformats.org/spreadsheetml/2006/main" count="7304" uniqueCount="1364">
  <si>
    <t>PLAN DE ACCIÓN 2017</t>
  </si>
  <si>
    <t>Información Planeación Institucional</t>
  </si>
  <si>
    <t>Información Productos</t>
  </si>
  <si>
    <t>Información Actividades</t>
  </si>
  <si>
    <t>Responsable de la actividad</t>
  </si>
  <si>
    <t>Colaboradores de la actividad</t>
  </si>
  <si>
    <t>Dependencia</t>
  </si>
  <si>
    <t>Subdireccion o Grupo</t>
  </si>
  <si>
    <t>Codigo del Objetivo</t>
  </si>
  <si>
    <t>Objetivo Estratégico</t>
  </si>
  <si>
    <t>Codigo del Sector</t>
  </si>
  <si>
    <t>Nombre del Sector</t>
  </si>
  <si>
    <t>Codigo del resultado estratégico</t>
  </si>
  <si>
    <t>Nombre del resultado estratégico</t>
  </si>
  <si>
    <t>Meta resultado 2017</t>
  </si>
  <si>
    <t>Unidad de medida</t>
  </si>
  <si>
    <t>Codigo del producto</t>
  </si>
  <si>
    <t>Estado del Producto</t>
  </si>
  <si>
    <t>Producto</t>
  </si>
  <si>
    <t>Ponderacion Producto</t>
  </si>
  <si>
    <t>Meta 2017</t>
  </si>
  <si>
    <t>Unidad Medida</t>
  </si>
  <si>
    <t>Periodicidad de seguimiento al producto</t>
  </si>
  <si>
    <t xml:space="preserve">Presupuesto </t>
  </si>
  <si>
    <t>PLAN ASOCIADO</t>
  </si>
  <si>
    <t>Nombre del responsable del producto</t>
  </si>
  <si>
    <t>Cargo del responsable del producto</t>
  </si>
  <si>
    <t>Codigo de la actividad</t>
  </si>
  <si>
    <t>Estado de la Actividad</t>
  </si>
  <si>
    <t>Nombre Actividad</t>
  </si>
  <si>
    <t>Fecha Inicio</t>
  </si>
  <si>
    <t>Fecha Fin</t>
  </si>
  <si>
    <t>Dias de duración de la actividad</t>
  </si>
  <si>
    <t>Ponderacion</t>
  </si>
  <si>
    <t>Actividad Demanda</t>
  </si>
  <si>
    <t>Cargo</t>
  </si>
  <si>
    <t>Nombre</t>
  </si>
  <si>
    <t>Funcionamiento</t>
  </si>
  <si>
    <t>Inversión</t>
  </si>
  <si>
    <t>DIRECCIÓN REGIONAL NORTE</t>
  </si>
  <si>
    <t>DIRECCION DE ATENCIÓN Y TRATAMIENTO</t>
  </si>
  <si>
    <t>O2</t>
  </si>
  <si>
    <t>Brindar programas pertinentes de tratamiento penitenciario orientados a la PPL que les permita su resocialización para la vida en libertad.</t>
  </si>
  <si>
    <t>S5</t>
  </si>
  <si>
    <t>TRATAMIENTO PENITENCIARIO</t>
  </si>
  <si>
    <t>I6</t>
  </si>
  <si>
    <t xml:space="preserve">Personas que acceden a programas de tratamiento penitenciario para su resocialización (clasificados fase de tratamiento de mínima y confianza) </t>
  </si>
  <si>
    <t>Numero</t>
  </si>
  <si>
    <t>P109</t>
  </si>
  <si>
    <t>Activo</t>
  </si>
  <si>
    <t xml:space="preserve">Seguimiento y retroalimentación trimestralmente a la clasificación en fase de tratamiento penitenciario de los ERON </t>
  </si>
  <si>
    <t>TRIMESTRAL</t>
  </si>
  <si>
    <t>Normal</t>
  </si>
  <si>
    <t xml:space="preserve">Gisell Santiago Bernal </t>
  </si>
  <si>
    <t xml:space="preserve">Profesional Universitario grado </t>
  </si>
  <si>
    <t>Activa</t>
  </si>
  <si>
    <t xml:space="preserve">Seguimiento trimestral a la oportuna clasificación de internos que sobrepasaron el tiempo para estar en observación y diagnóstico </t>
  </si>
  <si>
    <t>SI</t>
  </si>
  <si>
    <t xml:space="preserve">Técnico Operativo </t>
  </si>
  <si>
    <t>Natalia Salgado Morales</t>
  </si>
  <si>
    <t>Realizar el seguimiento trimestral al 100 % de la ppl en la fase de tratamiento con la frecuencia establecida en la resolución 7302 (6 meses) o la normatividad que para tal fin se expida.</t>
  </si>
  <si>
    <t>I42</t>
  </si>
  <si>
    <t>Cobertura de población  intramuros vinculada a programas  ocupacionales de trabajo, estudio y enseñanza.</t>
  </si>
  <si>
    <t>Porcentaje</t>
  </si>
  <si>
    <t>P110</t>
  </si>
  <si>
    <t>Seguimiento y retroalimentación trimestral a la asignación a programas  ocupacionales de trabajo, estudio y enseñanza a las Regionales y ERON.</t>
  </si>
  <si>
    <t>Realizar informe de seguimiento y retroalimentación desde las Direcciones Regionales a la Subdirección de Actividades Productivas.</t>
  </si>
  <si>
    <t>O1</t>
  </si>
  <si>
    <t>Sostener la Atención Social a la PPL, que les otorgue condiciones dignas en la  Prisionalización.</t>
  </si>
  <si>
    <t>S8</t>
  </si>
  <si>
    <t>ATENCIÓN PSICOSOCIAL</t>
  </si>
  <si>
    <t>I3</t>
  </si>
  <si>
    <t>Porcentaje de PPL con elementos de dotación de ingreso.</t>
  </si>
  <si>
    <t>P100</t>
  </si>
  <si>
    <t>Informes de seguimiento atención social-eje prestacional.</t>
  </si>
  <si>
    <t>Seguimiento trimestral a la entrega de elementos de dotación a la PPL en cumplimiento a la Sentencia T-762 y demás lineamientos vigentes</t>
  </si>
  <si>
    <t xml:space="preserve">Auxiliar Administrativo </t>
  </si>
  <si>
    <t>Nubia Leal Durango</t>
  </si>
  <si>
    <t>S1</t>
  </si>
  <si>
    <t>EDUCACIÓN, DEPORTE, RECREACIÓN Y CULTURA</t>
  </si>
  <si>
    <t>I7</t>
  </si>
  <si>
    <t>Cobertura en el programa de educación</t>
  </si>
  <si>
    <t>P115</t>
  </si>
  <si>
    <t>Pruebas de estado realizadas (SABER 11, VALIDACION GENERAL Y SABER PRO)</t>
  </si>
  <si>
    <t xml:space="preserve">Presentar 2 informes por parte de la Dirección Regional a los ERONES, mediante los cuales se verifique el cumplimiento de los requisitos por parte de los ERONES para la aplicación de pruebas de Estado </t>
  </si>
  <si>
    <t>S10</t>
  </si>
  <si>
    <t>SALUD</t>
  </si>
  <si>
    <t>I2</t>
  </si>
  <si>
    <t>Porcentaje de PPL a cargo del INPEC con cobertura en salud.</t>
  </si>
  <si>
    <t>P77</t>
  </si>
  <si>
    <t>Informes de seguimiento a la prestación del servicio de salud en los establecimientos de reclusión realizados.</t>
  </si>
  <si>
    <t>Lan Luz Martínez</t>
  </si>
  <si>
    <t>Odontólogo</t>
  </si>
  <si>
    <t>Enviar de manera oportuna (3 primeros días de cada mes) los informes de prestación de servicios de salud (COSAD)</t>
  </si>
  <si>
    <t>Richar Angel Castilla</t>
  </si>
  <si>
    <t>Profesional Especializado grado</t>
  </si>
  <si>
    <t xml:space="preserve">Verificar mensualmente  la utilización del aplicativo CMR por parte de los ERONES de la Regional Norte </t>
  </si>
  <si>
    <t>S2</t>
  </si>
  <si>
    <t>LABORAL Y PRODUCTIVO</t>
  </si>
  <si>
    <t>I9</t>
  </si>
  <si>
    <t>Porcentaje de Población privada de la libertad que redime pena por trabajo.</t>
  </si>
  <si>
    <t>P8</t>
  </si>
  <si>
    <t xml:space="preserve">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t>
  </si>
  <si>
    <t xml:space="preserve">Diego Usuga Osorio </t>
  </si>
  <si>
    <t xml:space="preserve">Realizar diagnósticos de las condiciones higiénico sanitarias de las actividades productivas de procesamiento y transformación de alimentos, en los centros de reclusión de la Regional Norte </t>
  </si>
  <si>
    <t>Profesional Universitario</t>
  </si>
  <si>
    <t>Realizar cronograma de visitas de verificación y seguimiento a las tres (3) actividades productivas seleccionadas por la  SEDE CENTRAL. Las visitas serán realizadas por el Responsable de Actividades Productivas de la Dirección Regional Norte o a disposicion de la Subdireccion de Actividades Productivas, de acuerdo con la disponibilidad de personal y recursos económicos.</t>
  </si>
  <si>
    <t xml:space="preserve">Evaluar la documentación soporte allegada de cada una de las actividades productivas a intervenir en cuanto a obras, adecuaciones menores, maquinaria y equipo, muebles, enseres, herramientas, insumos (materia prima), intangible y otras inversiones </t>
  </si>
  <si>
    <t xml:space="preserve">Realizar seguimiento a la ejecución de recursos asignados a los establecimientos de Reclusión, verificando el estricto cumplimiento de los lineamientos impartidos </t>
  </si>
  <si>
    <t>P124</t>
  </si>
  <si>
    <t xml:space="preserve">Instituto participando en (2) ferias de exposición  regional, propendiendo por la comercialización de bienes y servicios elaborados por la población de internos.  </t>
  </si>
  <si>
    <t>Gestionar y participar en una (1) feria semestral de exposición de carácter local a cargo de los Establecimientos de reclusión adscritos a  la jurisdicción Norte.</t>
  </si>
  <si>
    <t>P125</t>
  </si>
  <si>
    <t xml:space="preserve">Instituto participando en (2) ferias de carácter nacional,  donde se incluya la vinculación de las (6) regionales y eron del país. </t>
  </si>
  <si>
    <t xml:space="preserve">Profesional Universitario </t>
  </si>
  <si>
    <t xml:space="preserve">Gestionar y participar en una (1) feria de exposición de carácter regional y/o local, a cargo de la Dirección Regional Norte con el apoyo de los Establecimientos adscritos a la jurisdicción. </t>
  </si>
  <si>
    <t>ALIMENTACIÓN</t>
  </si>
  <si>
    <t xml:space="preserve">I1 </t>
  </si>
  <si>
    <t>Informes de análisis y concepto técnico de las actas de los comités de seguimiento al suministro de alimentación para la PPL.</t>
  </si>
  <si>
    <t>P256</t>
  </si>
  <si>
    <t>Informes de análisis de las actas de Comité de Seguimiento al Suministro de Alimentación COSAL</t>
  </si>
  <si>
    <t>Número</t>
  </si>
  <si>
    <t xml:space="preserve">Profesional Especializado </t>
  </si>
  <si>
    <t>Realizar análisis y retroalimentación trirmestral de la información suministrada por los ERONES en el Acta COSAL</t>
  </si>
  <si>
    <t>SUBDIRECCIÓN CUERPO DE CUSTODIA</t>
  </si>
  <si>
    <t>O3</t>
  </si>
  <si>
    <t>Generar condiciones permanentes de seguridad en los ERON.</t>
  </si>
  <si>
    <t>S19</t>
  </si>
  <si>
    <t>CUERPO DE CUSTODIA</t>
  </si>
  <si>
    <t>I14</t>
  </si>
  <si>
    <t>Número de personal del Cuerpo de Custodia y Vigilancia que apoyan los procesos administrativos en cumplimiento a la misión institucional en los ERON</t>
  </si>
  <si>
    <t>P130</t>
  </si>
  <si>
    <t>Encuentro de Comandantes  operativos de los Centros de Instrucción  realizado</t>
  </si>
  <si>
    <t>Todos los trimestres</t>
  </si>
  <si>
    <t>Nelson Gutierrez Coba</t>
  </si>
  <si>
    <t>Teniente</t>
  </si>
  <si>
    <t>Planear y desarrollar encuentro regional  de Comandos de custodia y vigilancia .</t>
  </si>
  <si>
    <t>No</t>
  </si>
  <si>
    <t>Distinguido</t>
  </si>
  <si>
    <t>Maryana Vanessa Peña y Jeisson Vergara Bravo</t>
  </si>
  <si>
    <t>P133</t>
  </si>
  <si>
    <t>Requerimiento de  selección de dragoneantes, suboficiales y oficiales del cuerpo de custodia tramitado</t>
  </si>
  <si>
    <t>Presentar al comité Central de Incentivos la información relacionada con: experiencia (antigüedad), estímulos y condecoraciones otorgadas al personal del CCV, de los establecimientos de la Regional Norte.</t>
  </si>
  <si>
    <t xml:space="preserve">SUBDIRECCIÓN DE SEGURIDAD Y VIGILANCIA </t>
  </si>
  <si>
    <t>S20</t>
  </si>
  <si>
    <t xml:space="preserve">SEGURIDAD Y VIGILANCIA </t>
  </si>
  <si>
    <t>I13</t>
  </si>
  <si>
    <t>Porcentaje de novedades que alteran el orden Interno y Externo de los ERON</t>
  </si>
  <si>
    <t>P127</t>
  </si>
  <si>
    <t>Operativos de registro y control en los ERON realizados</t>
  </si>
  <si>
    <t>Consolidar mensualmente la información de los operativos, simulacros, Poligonos  y Consejos de Seguridad realizados por los establecimientos de la regional norte.</t>
  </si>
  <si>
    <t>P273</t>
  </si>
  <si>
    <t>NUEVO</t>
  </si>
  <si>
    <t>Base de datos SISIPEC actualizada en cuanto a las PPL con beneficio de vigilancia electrónica, detención y prisión domiciliaria</t>
  </si>
  <si>
    <t>Impartir instrucciones a los Establecimientos en cuanto a la actualización  en el modulo Novedades de Comando en el aplicativo Sisipec Web.</t>
  </si>
  <si>
    <t>Implementar el sistema de visitas "Visitel" en los Establecimientos de la Regional Norte</t>
  </si>
  <si>
    <t>I12</t>
  </si>
  <si>
    <t>Porcentaje de ERON clasificados según la ley 1709 de 2014</t>
  </si>
  <si>
    <t>P189</t>
  </si>
  <si>
    <t xml:space="preserve">ERON clasificados en atención a los lineamientos diseñados e implementados de acuerdo con Ley 1709 de 2014. </t>
  </si>
  <si>
    <t>Trimestral</t>
  </si>
  <si>
    <t>Realizar la estrategia de servicio y cultura de buen trato en  ERON de acuerdo a los lineamientos diseñados e implementados.</t>
  </si>
  <si>
    <t>Realizar seguimiento  del PM-SP-M02  “Manual Para La Correcta Aplicación Del Aislamiento En Unidad De Tratamiento Especial”</t>
  </si>
  <si>
    <t>COORDINADOR DEL GRUPO GESTIÓN DOCUMENTAL</t>
  </si>
  <si>
    <t>O9</t>
  </si>
  <si>
    <t>Administrar, promover el uso y apropiación de las tecnologías de la información y las comunicaciones como soporte de la gestión administrativa del sistema penitenciario y carcelario.</t>
  </si>
  <si>
    <t>S22</t>
  </si>
  <si>
    <t>DESARROLLO TECNOLOGICO</t>
  </si>
  <si>
    <t>I34</t>
  </si>
  <si>
    <t>Porcentaje de avance del componente GEL (Gobierno en Línea) de seguridad y privacidad de la Información.</t>
  </si>
  <si>
    <t>P238</t>
  </si>
  <si>
    <t>Herramienta GESDOC a nivel Nacional, implementadas.</t>
  </si>
  <si>
    <t>MIPG</t>
  </si>
  <si>
    <t>Garcia Tehheran Eder</t>
  </si>
  <si>
    <t>Dragoneante</t>
  </si>
  <si>
    <t xml:space="preserve">Realizar seguimientos al manejo del aplicativo GESDOC del Instituto en los Establecimientos adscritos a la Dirección Regional Norte </t>
  </si>
  <si>
    <t>NO</t>
  </si>
  <si>
    <t>Montaño Gonzalias Eder Francisco</t>
  </si>
  <si>
    <t>O6</t>
  </si>
  <si>
    <t>Implementar un modelo de planeación y gestión que articule la adopción de políticas, afiance la actuación administrativa,  facilite el cumplimiento de las metas institucionales y la prestación de servicios a la comunidad.</t>
  </si>
  <si>
    <t>S11</t>
  </si>
  <si>
    <t>EFICIENCIA ADMINISTRATIVA</t>
  </si>
  <si>
    <t>I26</t>
  </si>
  <si>
    <t>Porcentaje de avance de Implementación del SGI en el  INPEC</t>
  </si>
  <si>
    <t>P207</t>
  </si>
  <si>
    <t xml:space="preserve">Política institucional de cero papel para el INPEC elaborada e implementada </t>
  </si>
  <si>
    <t xml:space="preserve"> Trimestral</t>
  </si>
  <si>
    <t>Plan Indicativo</t>
  </si>
  <si>
    <t>Maritza Posso Vitali</t>
  </si>
  <si>
    <t>Auxiliar Administrativo Grado 13</t>
  </si>
  <si>
    <t>Realizar seguimiento al cumplimiento de la politica cero papel en desarrollo a la politica de eficiencia administrativa y cero papel</t>
  </si>
  <si>
    <t>Auxiliar Administrativo Grado 18 ( e )</t>
  </si>
  <si>
    <t>Martha  Durango Medina</t>
  </si>
  <si>
    <t>SUBDIRECCIÓN DE GESTIÓN CONTRACTUAL</t>
  </si>
  <si>
    <t>S12</t>
  </si>
  <si>
    <t>GESTIÓN FINANCIERA</t>
  </si>
  <si>
    <t>I27</t>
  </si>
  <si>
    <t>Porcentaje  de Ejecución Presupuestal</t>
  </si>
  <si>
    <t>P217</t>
  </si>
  <si>
    <t>Plan Anual de Adquisiciones (PAA) elaborado y publicado en la pagina web</t>
  </si>
  <si>
    <t>semestral</t>
  </si>
  <si>
    <t>FURAG</t>
  </si>
  <si>
    <t>Wilfrido Fernandez Barraza</t>
  </si>
  <si>
    <t>Oficial Logistico</t>
  </si>
  <si>
    <t xml:space="preserve">Publicar el Plan Anual de Adquisiciones  en el SECOP </t>
  </si>
  <si>
    <t>COORDINADOR DEL GRUPO CONTABILIDAD</t>
  </si>
  <si>
    <t>P83</t>
  </si>
  <si>
    <t>Sistema de Control Interno Contable del INPEC, realizado e implementado</t>
  </si>
  <si>
    <t>Maira Castillo Pacheco</t>
  </si>
  <si>
    <t>Técnico Administrativo Grado 13</t>
  </si>
  <si>
    <t xml:space="preserve">Conciliar  los registros de las cuentas del Balance con realidad financiera de la entidad </t>
  </si>
  <si>
    <t>Pagador Grado 22</t>
  </si>
  <si>
    <t>Lucenith Villegas Uribe</t>
  </si>
  <si>
    <t>P225</t>
  </si>
  <si>
    <t>Adoptar el SECOP II para gestionar los Procesos de Contratación del Instituto.</t>
  </si>
  <si>
    <t>Francisco Barreto Fandiño</t>
  </si>
  <si>
    <t>Profesional Especializado Grado 13</t>
  </si>
  <si>
    <t>Asesorar a los Servidores Públicos de la  Regional Norte en la aplicación y utilización del SECOP II para gestionar los procesos de contratación, conforme a los lineamientos emitidos por Colombia Compra Eficiente.</t>
  </si>
  <si>
    <t>Ejecutar la totalidad de los recursos apropiados mediante resoluciones de la Dirección General del INPEC</t>
  </si>
  <si>
    <t>OFICINA ASESORA JURIDICA</t>
  </si>
  <si>
    <t>O7</t>
  </si>
  <si>
    <t xml:space="preserve">Realizar asesoría jurídica y orientar las políticas a nivel nacional sobre la aplicación de normas jurídicas para la defensa judicial y directrices normativas del Inpec. </t>
  </si>
  <si>
    <t>S15</t>
  </si>
  <si>
    <t>JURIDICA Y DEFENSA</t>
  </si>
  <si>
    <t>I29</t>
  </si>
  <si>
    <t>Porcentaje trámites de defensa judicial atendido en la Oficina Asesora Jurídica</t>
  </si>
  <si>
    <t>P84</t>
  </si>
  <si>
    <t xml:space="preserve">Solicitudes de conciliación prejudicial y/o judicial estudiadas y presentadas al comité </t>
  </si>
  <si>
    <t>Nancy Arrieta Vidal</t>
  </si>
  <si>
    <t>Demandas y Defensa Judicial</t>
  </si>
  <si>
    <t>Revisar, estudiar y elaborar las  fichas de  solicitudes de conciliación para incluir en la orden del día  y presentar en sesión ordinaria o extraordinaria al comité de conciliaciones y defensa judicial del INPEC</t>
  </si>
  <si>
    <t>P192</t>
  </si>
  <si>
    <t xml:space="preserve">Demandas judiciales registradas en el aplicativo EKOGUI según requerimientos  impartidos por el Ministerio de Justicia y del Derecho </t>
  </si>
  <si>
    <t>Alimentar el aplicativo EKOGUI con la información y las actuaciones relevantes del proceso judicial.</t>
  </si>
  <si>
    <t>I43</t>
  </si>
  <si>
    <t>Porcentaje cumplimiento de jurisdicción coactiva, conceptos jurídicos y control de legalidad realizados en la Oficina Asesora Jurídica</t>
  </si>
  <si>
    <t>P139</t>
  </si>
  <si>
    <t xml:space="preserve">Conceptos jurídicos en materia de régimen penitenciario y carcelario, administrativo y legal. solicitados y resueltos </t>
  </si>
  <si>
    <t>Registrar en la base de datos las solicitudes de conceptos jurídicos  por parte del coordinador y se socializan con los establecimiento de la Regional Norte.</t>
  </si>
  <si>
    <t>P221</t>
  </si>
  <si>
    <t>Procesos de jurisdicción coactiva gestionados de las vigencias  2005-2015</t>
  </si>
  <si>
    <t>Mantener y actualizar los base de datos "expedientes de jurisdicción coactiva del INPEC" de acuerdo a las acciones realizadas.</t>
  </si>
  <si>
    <t>I24</t>
  </si>
  <si>
    <t>Porcentaje cumplimiento de base de datos, mesas de trabajo y fallos de  segunda instancia</t>
  </si>
  <si>
    <t>P93</t>
  </si>
  <si>
    <t xml:space="preserve">Mesas de trabajo para evaluar el avance y las complejidades presentadas en el estudio de los procesos disciplinarios, realizadas mensualmente </t>
  </si>
  <si>
    <t>Dragoneante Alba Luz Balnco Mindiola</t>
  </si>
  <si>
    <t>Coordinador Grupo de Recursos y Conceptos</t>
  </si>
  <si>
    <t xml:space="preserve">Recopilar la normatividad vigente como sustento jurídico de las discusiones de casos especiales dentro de los procesos disciplinarios y Realizar las mesas de trabajo mensuales levantando las respectiva acta como soporte de registro de calidad </t>
  </si>
  <si>
    <t>Nidia Rodríguez</t>
  </si>
  <si>
    <t>P220</t>
  </si>
  <si>
    <t xml:space="preserve">Acciones de tutela notificadas, registradas en el aplicativo SIJUR y contestadas  </t>
  </si>
  <si>
    <t>Coordinador Grupo Tutelas</t>
  </si>
  <si>
    <t>Recibir y clasificar las acciones de tutela notificadas en la OFAJU a través de los diferentes medios (correo electrónico, correspondencia y fax).</t>
  </si>
  <si>
    <t>Auxiliar Administrativo</t>
  </si>
  <si>
    <t>Viviana Estepa</t>
  </si>
  <si>
    <t>OFICINA ASESORA DE PLANEACIÓN</t>
  </si>
  <si>
    <t>ASISTENCIA JURIDICA</t>
  </si>
  <si>
    <t>I5</t>
  </si>
  <si>
    <t>Porcentaje de demanda atendida con asistencia jurídica</t>
  </si>
  <si>
    <t>P64</t>
  </si>
  <si>
    <t xml:space="preserve">Seguimiento a la atención jurídica que realiza la Defensoría del Pueblo y Estudiantes del programa de derecho por convenio interinstitucional a los PPL en los ERON. </t>
  </si>
  <si>
    <t>Consolidar los datos de los establecimientos en lo concerniente a la atención jurídica que realiza la defensoría del Pueblo y estudiantes del programa de derecho por convenio interinstitucional</t>
  </si>
  <si>
    <t>SUBDIRECCIÓN DE TALENTO HUMANO</t>
  </si>
  <si>
    <t>O5</t>
  </si>
  <si>
    <t xml:space="preserve">Garantizar la gestión del Talento Humano, para que los servidores penitenciarios desarrollen de manera competente y comprometida la Nacionalidad de la Institucional.     </t>
  </si>
  <si>
    <t>S25</t>
  </si>
  <si>
    <t>ADMINISTRACIÓN DEL PERSONAL</t>
  </si>
  <si>
    <t>I20</t>
  </si>
  <si>
    <t>Porcentaje de funcionarios objeto de evaluación de desempeño con resultados en rango sobresaliente</t>
  </si>
  <si>
    <t>4.5</t>
  </si>
  <si>
    <t>porcentaje</t>
  </si>
  <si>
    <t>P61</t>
  </si>
  <si>
    <t>Plan de  comunicaciones  del sistema  tipo de evaluación del desempeño laboral en el  INPEC monitoreado.</t>
  </si>
  <si>
    <t>4to trimestre</t>
  </si>
  <si>
    <t>Javier de la Hoz de Ávila</t>
  </si>
  <si>
    <t xml:space="preserve">Realizar 1 Capacitacion Semestral  (presencial o virtual)  en EDL a las diferentes establecimientos adscritos a la Regional </t>
  </si>
  <si>
    <t xml:space="preserve">Distinguido </t>
  </si>
  <si>
    <t>Edisson Castañeda Hincape</t>
  </si>
  <si>
    <t>Requerir semestralmente informes de los planes de mejoramiento a los evaluadores de los establecimientos adscritos</t>
  </si>
  <si>
    <t>Realizar seguimientos a los establecimientos frente a la actualización del SIGEP  - incluye socializar la la obligación que tienen los funcionarios de registrar los movimientos de ingresos y patrimonio</t>
  </si>
  <si>
    <t>ADMINISTRACIÓNDEL PERSONAL</t>
  </si>
  <si>
    <t>P144</t>
  </si>
  <si>
    <t>Modelo de Gestión de Talento Humano diseñado e implementado</t>
  </si>
  <si>
    <t xml:space="preserve">Dar instrucciones  a los establecimientos  frente al análisis de puestos de trabajo   para identificación de perfiles de sus funcioanrios y maximizar el cumplimiento de sus funciones </t>
  </si>
  <si>
    <t>P146</t>
  </si>
  <si>
    <t>Plan de vacantes elaborado</t>
  </si>
  <si>
    <t xml:space="preserve">Retomar Instrucciones frente a la estructura Organica de los establecimiento y redefinir la organización administrativa de los establecimiento y la regional frente a las disposiciones legales y reorientar los perfiles del personal adscrito en la misma. </t>
  </si>
  <si>
    <t>Establecer las necesidades de personal del establecimientos  y la Regional</t>
  </si>
  <si>
    <t>Remitir a la Dirección General el Plan de necesidades de Personal  para que se incluya en el Plan de  la Provisión  de Recursos Humanos</t>
  </si>
  <si>
    <t>SUBDIRECCION DE TALENTO HUMANO</t>
  </si>
  <si>
    <t>P255</t>
  </si>
  <si>
    <t>Registro publico de carrera administrativa actualizado</t>
  </si>
  <si>
    <t>Coordinar  semestralmente  con la Dirección General  sobre la  Inscripción ó  actualización de los funcionarios inscritos en carrera por periodo de Prueba ó producto del seguimiento de la evaluación.</t>
  </si>
  <si>
    <t>P283</t>
  </si>
  <si>
    <t>Análisis para determinar la viabilidad para la implementación del programa de teletrabajo</t>
  </si>
  <si>
    <t xml:space="preserve">Solicitar informacion frente a los estudios de viabilidad para la implementación del programa de teletrabajo en el Inpec, y su afectación a los establecimiento. </t>
  </si>
  <si>
    <t>P284</t>
  </si>
  <si>
    <t xml:space="preserve"> Implementar mecanismo digital que permita identificar los empleos que pertenecen a la planta, grupos internos de trabajo, tipo de vinculación, empleos en vacancia definitiva o temporales por niveles y experiencia </t>
  </si>
  <si>
    <t>Solicitar  la inclusion de la Regional norte y sus establecimeitnos adscritos en la implementación "aplicativo humano web"  la codificación y activación de los grupos de trabajo.</t>
  </si>
  <si>
    <t>BIENESTAR E INCENTIVOS</t>
  </si>
  <si>
    <t>I21</t>
  </si>
  <si>
    <t>Porcentaje del Sistema de estímulos e Incentivos del INPEC, actualizado e implementado.</t>
  </si>
  <si>
    <t>P191</t>
  </si>
  <si>
    <t>Programa de clima y cultura organizacional dirigió a los lideres dueños de proceso y grupos de trabajo diseñado e implementado.</t>
  </si>
  <si>
    <t>Impartir instrucciones a los establecimientos  para el fortalecimiento de la cultura organizacional  y conocimiento de la gestión administrativa de la entidad en pro de sus funcionarios.</t>
  </si>
  <si>
    <t>MONICA GRANADOS  CANDANOZA</t>
  </si>
  <si>
    <t>P147</t>
  </si>
  <si>
    <t>Porcentaje del programas de protección y servicios sociales implementado.</t>
  </si>
  <si>
    <t>Impartir  instrucciones para que se coordinen  eventos  para promocionar hábitos de vida saludables, beneficios de alianzas estratégicas( programa servimos) y adquisición de vivienda.</t>
  </si>
  <si>
    <t>MONICA  GRANADOS  CANDANOZA</t>
  </si>
  <si>
    <t>P148</t>
  </si>
  <si>
    <t>Servidores penitenciarios beneficiados con incentivos no pecuniarios</t>
  </si>
  <si>
    <t xml:space="preserve">Propiciar en los establecimientos, la Cultura de los estimulos y  proponer a la Dirección General  los Reconocimientos frente al programa de Dia  del Guardian y de mejores servidores penitenciarios </t>
  </si>
  <si>
    <t>P149</t>
  </si>
  <si>
    <t>Seguimiento anual a la herramienta de medición del clima laboral realizado</t>
  </si>
  <si>
    <t>Sondear en los establecimiento  la percepción  del Clima Organizacional  y Laboral</t>
  </si>
  <si>
    <t>P285</t>
  </si>
  <si>
    <t>Desarrollo del programa estado joven</t>
  </si>
  <si>
    <t>Socializar las Instrucciones que  emita  la Dirección General en el programa Estado Joven.</t>
  </si>
  <si>
    <t>MONICA  GRANADOS CANDANOZA</t>
  </si>
  <si>
    <t>P286</t>
  </si>
  <si>
    <t>Actualización del programa de bienestar laboral e incentivos</t>
  </si>
  <si>
    <t xml:space="preserve">Socializar, impartir instrucciones  que emita la Dirección General  y consolidadr -  evaluar  dentro del procedimiento, los  postulados por los establecimientos merecedores de Estímulos y Distintivos, </t>
  </si>
  <si>
    <t>P151</t>
  </si>
  <si>
    <t>Encuentros de parejas y familias de los servidores penitenciarios.</t>
  </si>
  <si>
    <t xml:space="preserve">Desarrollar los Enuentros de Parejas  y Familia, que la Dirección General,  disponga para los Establecimientos adscritos a la Regional </t>
  </si>
  <si>
    <t>P152</t>
  </si>
  <si>
    <t>Funcionarios beneficiados con convenio INPEC-ICETEX</t>
  </si>
  <si>
    <t xml:space="preserve">Socializar, impartir instrucciones  que emita la Dirección General  y consolidadr -  evaluar  dentro del procedimiento, los  postulados por los establecimientos que  aplican para  el Programa ICETEX </t>
  </si>
  <si>
    <t>P201</t>
  </si>
  <si>
    <t>Encuentros regionales dirigidos a funcionarios próximos a cumplir requisitos de pensión de vejez.</t>
  </si>
  <si>
    <t xml:space="preserve">Socializar, impartir instrucciones  que emita la Dirección General  y consolidadr -  evaluar  dentro del procedimiento, los  postulados por los establecimientos que  aplican para  el Programa de PREPENSIONADOS </t>
  </si>
  <si>
    <t>SEGURIDAD Y SALUD EN EL TRABAJO</t>
  </si>
  <si>
    <t>I22</t>
  </si>
  <si>
    <t>Porcentaje de ERON acompañados que implementan  el Sistema de Gestión en Seguridad y salud en el trabajo - SST de acuerdo con lo establecido en la Decreto 1072 2015</t>
  </si>
  <si>
    <t>P43</t>
  </si>
  <si>
    <t xml:space="preserve">Funcionarios intervenidos con la Fase 1  del programa de salud mental de los ERON  con patología mental </t>
  </si>
  <si>
    <t xml:space="preserve">Coordinar con la ARL POSITIVA y la DIRECCIÓN GENERAL, las  disposiciones  sobre los funcioanrios que son suceptibles de la Atención por Salud Mental. </t>
  </si>
  <si>
    <t xml:space="preserve">Profesional Universitario  Y Distinguido  </t>
  </si>
  <si>
    <t>MONICA  GRANADOS  Y  EDISON CASTAÑEDA  HINCAPIE</t>
  </si>
  <si>
    <t>P44</t>
  </si>
  <si>
    <t xml:space="preserve">Funcionarios intervenidos con la Fase 2 del programa de salud mental en los ERON </t>
  </si>
  <si>
    <t xml:space="preserve">Coordinar con la ARL POSITIVA y la DIRECCIÓN GENERAL, las  disposiciones  sobre los funcioanrios que son suceptibles de la Atención por Salud Mental  II  FASE. </t>
  </si>
  <si>
    <t>P175</t>
  </si>
  <si>
    <t>Sistema de gestión en Seguridad y Salud en el Trabajo formulado e implementado</t>
  </si>
  <si>
    <t xml:space="preserve">Socializar, impartir instrucciones  que emita la Dirección General  respecto del SSGT implementado por el Inpec. y las acciones que se deban desarrollar para  su implementacion en los establecimientos. </t>
  </si>
  <si>
    <t>EDISSON CASTAÑEDA HINCAPIE</t>
  </si>
  <si>
    <t>OFICINA DE CONTROL INTERNO DISCIPLINARIO</t>
  </si>
  <si>
    <t>I30</t>
  </si>
  <si>
    <t>Porcentaje de procesos disciplinarios resueltos</t>
  </si>
  <si>
    <t>P66</t>
  </si>
  <si>
    <t xml:space="preserve">Activo </t>
  </si>
  <si>
    <t>Procesos disciplinarios finalizados en termino con decisión de Fondo</t>
  </si>
  <si>
    <t>Plan Anticorrupción y Atención al Ciudadano</t>
  </si>
  <si>
    <t>Maria Eugenia Nova Vecino</t>
  </si>
  <si>
    <t>Terminación del 100% de los procesos con hechos vigencia 2013 que sean susceptibles de prescripción.</t>
  </si>
  <si>
    <t>Abogados Sustanciadores</t>
  </si>
  <si>
    <t>*Susana Gonzalez.                      * Yuliueth Cantillo.</t>
  </si>
  <si>
    <t>P224</t>
  </si>
  <si>
    <t xml:space="preserve">Quejas e informes radicados en la oficina de control interno disciplinario, tramitadas en un término máximo de 30 días </t>
  </si>
  <si>
    <t xml:space="preserve">Evaluar el 30% de las quejas recibidas mensualmente en la Oficina Control Interno Disciplinario </t>
  </si>
  <si>
    <t>*Susana Gonzalez.          * Elkin Baena.                 * Renny Bernal.               * Edinso Vallejo,              * Ada Velasquez.             * Yuliueth Cantillo.</t>
  </si>
  <si>
    <t>P28</t>
  </si>
  <si>
    <t>Establecimientos de Reclusión con cobertura ampliada en el nivel de atención e intervención de las conductas reiterativas (Ausentismo laboral, ingreso de elementos prohibidos, omisión en las respuestas a derechos de petición y requerimientos judiciales, entre otras)"</t>
  </si>
  <si>
    <t>Adelantar Dos (02) eventos de sensibilización en materia de prevención con cobertura en los  2 establecimientos de Barranquilla.</t>
  </si>
  <si>
    <t>Dragoneantes</t>
  </si>
  <si>
    <t xml:space="preserve">    * Renny Bernal.               * Edinso Vallejo.              * Elkin Baena.               </t>
  </si>
  <si>
    <t>P193</t>
  </si>
  <si>
    <t>Plan Nacional de Prevención integral para los funcionarios del Instituto Nacional Penitenciario y Carcelario INPEC implementado.</t>
  </si>
  <si>
    <r>
      <t xml:space="preserve">Realizar reunión con los abogados sustanciadores del area de esta sede regional norte para fortalecer el desarrollo de los procesos de gestión disciplinaria y </t>
    </r>
    <r>
      <rPr>
        <sz val="9"/>
        <rFont val="Arial Narrow"/>
        <family val="2"/>
      </rPr>
      <t>emanar directri</t>
    </r>
    <r>
      <rPr>
        <sz val="9"/>
        <color rgb="FF000000"/>
        <rFont val="Arial Narrow"/>
        <family val="2"/>
      </rPr>
      <t>ces dirigidas a los directores de los establecimientos para mitigar la comisión de faltas disciplinarias reiterativas y otros mecanismos de prevención</t>
    </r>
  </si>
  <si>
    <t>P200</t>
  </si>
  <si>
    <t>Información reportada en el SIID depurada en su totalidad</t>
  </si>
  <si>
    <t xml:space="preserve">Alimentar continuamente el Sistema de Información Disciplinario SIID, para mantener los procesos actualizados, para  consultas objetivas y veraces. </t>
  </si>
  <si>
    <t>GRUPO DE ATENCIÓN AL CIUDADANO</t>
  </si>
  <si>
    <t>S14</t>
  </si>
  <si>
    <t>TRANSPARENCIA, PARTICIPACION Y SERVICIO AL CIUDADANO</t>
  </si>
  <si>
    <t>I25</t>
  </si>
  <si>
    <t>Porcentaje del Índice de Transparencia Nacional</t>
  </si>
  <si>
    <t>P23</t>
  </si>
  <si>
    <t>Encuesta de satisfacción del servicio al ciudadano a las 6 regionales y 10 establecimientos de reclusión por regional y sede central realizada, analizada y presentada</t>
  </si>
  <si>
    <t>2do Trimestre</t>
  </si>
  <si>
    <t>Plantic Componente 4.  subcomponente  Estratégico 2. Actividad 3, Componente 5 Subcomponente 4 Actividad 1 y MIPG Servicio al Ciudadano actividad 2, Seguimiento y Evaluación del Desempeño Actividad 1</t>
  </si>
  <si>
    <t>Arcesio Rodrigo López Pérez</t>
  </si>
  <si>
    <t>Realizar medición de percepción de los ciudadanos respecto a la calidad y accesibilidad de la información institucional medinate 10 encuestas mensuales.</t>
  </si>
  <si>
    <t>P10</t>
  </si>
  <si>
    <t xml:space="preserve">Aplicativo de quejas web evaluado en su uso. </t>
  </si>
  <si>
    <t>Plantic Componente 4.  subcomponente  Estratégico 4. Actividad 5</t>
  </si>
  <si>
    <t>Generar la efectividad en la respuesta a PQRSD e implementar oportunidades de mejora en los procesos de atención al ciudadano, tramites y resolución de PQRS, con base en la alimentación del aplicativo Quejas Web.</t>
  </si>
  <si>
    <t>P204</t>
  </si>
  <si>
    <t>Mecanismos de participación ciudadana ejecutados</t>
  </si>
  <si>
    <t xml:space="preserve">Plantic Componente 4.  subcomponente  Estratégico 4. Actividad 3 y </t>
  </si>
  <si>
    <t>Socializar de manera mensual los contenidos de la carta de Trato Digno al ciudadano a través de los canales de comunicación del Instituto</t>
  </si>
  <si>
    <t>GRUPO DE DERECHOS HUMANOS</t>
  </si>
  <si>
    <t>O8</t>
  </si>
  <si>
    <t xml:space="preserve">Contribuir a la protección y el fomento de los derechos humanos de la población privada de la libertad en la prestación de los servicios penitenciarios y carcelarios. </t>
  </si>
  <si>
    <t>S17</t>
  </si>
  <si>
    <t>PROMOCIÓN DE LOS DERECHOS HUMANOS</t>
  </si>
  <si>
    <t>I31</t>
  </si>
  <si>
    <t>Número de herramientas  realizadas para la Promoción de los Derechos Humanos</t>
  </si>
  <si>
    <t>P226</t>
  </si>
  <si>
    <t xml:space="preserve">Estrategia de comunicación para la Promoción de los Derechos Humanos realizada </t>
  </si>
  <si>
    <t>3er Trimestre</t>
  </si>
  <si>
    <t>Dimensión transversal-enfoque de ddhh y enfoque de genero</t>
  </si>
  <si>
    <t>Desarrollar Reuniones mensuales Comité de Derechos Humanos. (Concurso  unidos por los DDHH)</t>
  </si>
  <si>
    <t>Realizar sesiones mensuales con el Comité de enfoque diferencial.  (Concurso  unidos por los DDHH)</t>
  </si>
  <si>
    <t>Realizar socializacion mensual d elas capsulas informativas  (Concurso  unidos por los DDHH)</t>
  </si>
  <si>
    <t>Realizar charlas de sensibilización dictadas por el Cónsul de Derechos Humanos a grupos de Servidores Penitenciarios y a grupos de la Población Privada de la Libertad, en materia de enfoque diferencial, sobre los temas que se indiquen mes a mes por el Grupo de Derechos Humanos.  (Concurso  unidos por los DDHH)</t>
  </si>
  <si>
    <t>Gestión Isntitucional sobre: sensibilizaciones, capacitaciones o proyectos que promuevan los Derechos Humanos de la PPL, que se gestionen con otras entidades gubernamentales y organizaciones no gubernamentales.  (Concurso  unidos por los DDHH)</t>
  </si>
  <si>
    <t>Capacitación: Cónsules de ERON que se certifiquen en cursos, diplomados, seminarios, entre otros, relacionados con Derechos Humanos, bien sea ofrecidos por la Escuela Penitenciaria Nacional de manera presencial o virtual u otras instituciones.  (Concurso  unidos por los DDHH)</t>
  </si>
  <si>
    <t>Videoconferencias:  Cónsules de los ERON, invitará a videoconferencias a través de la aplicación Hangouts, por ello los Establecimientos que se conecten y participen de la discusión del tema (Concurso  unidos por los DDHH)</t>
  </si>
  <si>
    <t>S13</t>
  </si>
  <si>
    <t>GESTIÓN MISIONAL Y DE GOBIERNO</t>
  </si>
  <si>
    <t>I23</t>
  </si>
  <si>
    <t>Porcentaje de cumplimiento del Plan de Direccionamiento Estratégico</t>
  </si>
  <si>
    <t>P177</t>
  </si>
  <si>
    <t>Plan de Direccionamiento estratégico  socializado a los Directivos de las  6 Regionales y 138 ERON</t>
  </si>
  <si>
    <t>PA-TH-G05  seguimiento y evaluación de
acuerdos de gestión.</t>
  </si>
  <si>
    <t>Cr. Carlos Julio Pineda Granados</t>
  </si>
  <si>
    <t>Director Regional</t>
  </si>
  <si>
    <t>Evaluación de la Gestión a traves del seguimiento y evaluación de acuerdos de gestión a los Gerentes Públicos.</t>
  </si>
  <si>
    <t>Meta 2018</t>
  </si>
  <si>
    <t>DIRECCIÓN REGIONAL CENTRAL</t>
  </si>
  <si>
    <t>OFICINA  PLANEACIÓN</t>
  </si>
  <si>
    <t>NESTOR  VICENTE OSTOS BUSTOS</t>
  </si>
  <si>
    <t xml:space="preserve">Director Regional Central </t>
  </si>
  <si>
    <t xml:space="preserve">Realizar  capacitación  y acompañamiento a los Establecimientos de Reclusión  adscritos a la regional ,en  temas relacionados con el  Plan de direccionamiento  estratégico y demás temas que se tratan  en Planeación </t>
  </si>
  <si>
    <t>LISETTE  HERRERA</t>
  </si>
  <si>
    <t xml:space="preserve">ALEIDA  MOYA </t>
  </si>
  <si>
    <t>Realizar  informe del resultado de la capacitación  y dejar los registros de calidad .</t>
  </si>
  <si>
    <t>Tomar  decisión de fondo de las quejas del año  2013 (105 quejas)  y  el  50% de las quejas del 2014 (336 quejas del 2014)</t>
  </si>
  <si>
    <t>CLAUDIA MATEUS</t>
  </si>
  <si>
    <t xml:space="preserve">Profesionales depende Ica control  interno  disciplinario de la  Regional Central </t>
  </si>
  <si>
    <t>Operadores Disciplinarios</t>
  </si>
  <si>
    <t>Realizar  reparto con los  funcionarios existentes en el área</t>
  </si>
  <si>
    <t>Realizar seguimiento a través del  SIDD</t>
  </si>
  <si>
    <t xml:space="preserve">Profesionales dependencia control  interno  disciplinario de la  Regional Central </t>
  </si>
  <si>
    <t>Retroalimentar a los  funcionarios con  base en el seguimiento  realizado .</t>
  </si>
  <si>
    <t xml:space="preserve">Responsable de Control Interno Disciplinario en la Regional Central </t>
  </si>
  <si>
    <t xml:space="preserve">Realizar asesoría jurídica y orientar las políticas a nivel nacional sobre la aplicación de normas jurídicas para la defensa judicial y directrices normativas del Inpec.. </t>
  </si>
  <si>
    <t>Capacitar  a  los  funcionarios de dos  Establecientes de Reclusión pertenecientes a la  Regional Central,  con  el  fin de prevenir las acciones disciplinarias</t>
  </si>
  <si>
    <t>seleccionar dos ER de la regional pasar realizar la correspondiente capacitación.</t>
  </si>
  <si>
    <t>Notificar a los directores la fecha de la capacitación, con  el  fin de garantizar la asistencia de los  funcionarios</t>
  </si>
  <si>
    <t>Dejar registros de calidad  de las  capacitaciones</t>
  </si>
  <si>
    <t>Realizar diagnostico de los estándares mininos del sistema de gestión  de seguridad y salud en  el trabajo del  25%  de los  ER de la Regional.</t>
  </si>
  <si>
    <t>numero</t>
  </si>
  <si>
    <t>Seleccionar los ER para aplicar matriz establecida Según Resolución  1111</t>
  </si>
  <si>
    <t xml:space="preserve">técnico Administrativo </t>
  </si>
  <si>
    <t>ERIKA PEREZ</t>
  </si>
  <si>
    <t xml:space="preserve">Realizar acompañamiento en la aplicación de la herramienta en  la fase de planeación </t>
  </si>
  <si>
    <t>Aplicar la  herramienta  fase  verificar  y hacer</t>
  </si>
  <si>
    <t xml:space="preserve">Elaborar el  correspondiente  diagnostico </t>
  </si>
  <si>
    <t>No Aplica para Indicador. 
Producto Articulado con Objetivo y sector Estratégico</t>
  </si>
  <si>
    <t>Nuevo</t>
  </si>
  <si>
    <t xml:space="preserve">Brindar 3 instrucciones sensibilizando vía correo electrónico  a los funcionarios de la Dirección Regional y Establecimientos adscritos a la  Regional central, para que no se cometan actos de corrupción </t>
  </si>
  <si>
    <t xml:space="preserve">Proyectar 3 instrucciones de sensibilización dirigida a los funcionarios para concientizar las implicaciones que conllevan los actos de corrupción  </t>
  </si>
  <si>
    <t xml:space="preserve">Inspector </t>
  </si>
  <si>
    <t>JOSE  SILVINO ZORRO</t>
  </si>
  <si>
    <t>Inspector</t>
  </si>
  <si>
    <t xml:space="preserve">Realizar la divulgación masiva vía correo electrónico </t>
  </si>
  <si>
    <t xml:space="preserve">Recopilar los registros de calidad de la socialización realizada en cada uno de los ERON </t>
  </si>
  <si>
    <t xml:space="preserve">OFICINA DE SISTEMAS DE INFORMACIÓN </t>
  </si>
  <si>
    <t>S23</t>
  </si>
  <si>
    <t>SISIPEC</t>
  </si>
  <si>
    <t>I35</t>
  </si>
  <si>
    <t>P172</t>
  </si>
  <si>
    <t>Promover  el  uso adecuado de los aplicativos institucionales  por medio de capacitaciones a los  funcionarios de la sede regional central y el 25% de ER.</t>
  </si>
  <si>
    <t xml:space="preserve">Establecer  el cronograma  y  la temática para capacitaciones o  difusión de la información por  diferentes medios  </t>
  </si>
  <si>
    <t>CESAR  GUSTAVO  CAPACHO</t>
  </si>
  <si>
    <t xml:space="preserve">Analista de Sistemas </t>
  </si>
  <si>
    <t>KARI LUZ HERAZO.</t>
  </si>
  <si>
    <t xml:space="preserve">Realizar las correspondientes capacitación  o  divulgacion de la  Informacón en la  Regional Central y  en los  ER. escogidos para tal  fin </t>
  </si>
  <si>
    <t xml:space="preserve">Elaborar los correspondientes registros de calidad </t>
  </si>
  <si>
    <t xml:space="preserve">Consolidar mensualmente la información de los operativos realizados por  en  los  establecimientos  adscritos a la  Regional Central </t>
  </si>
  <si>
    <t>Mayor</t>
  </si>
  <si>
    <t>GUSTAVO SILVA  RAMIREZ</t>
  </si>
  <si>
    <t>PABLO  ORTIZ  REVERA</t>
  </si>
  <si>
    <t>Realizar análisis trimestrales de los informes de seguridad consolidados e impartir instrucciones a las Direcciones de  los  ER</t>
  </si>
  <si>
    <t>P227</t>
  </si>
  <si>
    <t>Cápsula informativa en Derechos Humanos diseñada, elaborada y difundida</t>
  </si>
  <si>
    <t xml:space="preserve">Socializar las capsulas de DDHH,  mensualmente </t>
  </si>
  <si>
    <t>EDGAR GARCIA  AMAYA</t>
  </si>
  <si>
    <t>Realizar seguimiento a la socialización de las capsulas</t>
  </si>
  <si>
    <t xml:space="preserve">Actualizar la matriz de reporte de la actividad </t>
  </si>
  <si>
    <t xml:space="preserve">Aplicar las  encuestas de servicio al  ciudadano en los  Establecimientos  adscritos a la Regional central, escogidos por el Grupo de  Atención al  Ciudadano - Sede Central </t>
  </si>
  <si>
    <t xml:space="preserve">Dragoneante </t>
  </si>
  <si>
    <t>JHONY  XABER  SAMACA</t>
  </si>
  <si>
    <t>Plantic Componente 4.  subcomponente  Estratégico 5. Actividad 2,  MIPG Direccionamiento y Planeación, MIPG Servicio al ciudadano Actividad 1</t>
  </si>
  <si>
    <t>Hacer seguimiento a la aplicación de las  Encuestas</t>
  </si>
  <si>
    <t>Plantic Componente 4.  subcomponente  Estratégico 5. Actividad 3</t>
  </si>
  <si>
    <t>Enviar  el correspondiente informe a la sede central</t>
  </si>
  <si>
    <t xml:space="preserve">Socializar los  protocolas  de atención al ciudadano  en los  41 ER adscritos a la  Regional  Central </t>
  </si>
  <si>
    <t>Plantic Componente 4.  subcomponente  Estratégico 1. Actividad 2,  subcomponente Estratégico 2 Actividad 6 y 7 y MIPG Servicio al ciudadano Actividad 5</t>
  </si>
  <si>
    <t xml:space="preserve">Realizar  seguimiento a la socialización, </t>
  </si>
  <si>
    <t>Plantic Componente 4.  subcomponente  Estratégico 2. Actividad 5 y Subcomponente 4 Actividad 4 y MIPG Servicio al ciudadano Actividad 5</t>
  </si>
  <si>
    <t>Realizar  instructivo para dar estricto cumplimiento  a los  PQR de carácter  jurídico recibidos en los  41 ER.</t>
  </si>
  <si>
    <t xml:space="preserve">YAMELINE PINZA  BOTINA </t>
  </si>
  <si>
    <t>Divulgar el  instructivo en los  41 ER.</t>
  </si>
  <si>
    <t>Hacer seguimiento  mensual   a los PQR de carácter  jurídico recibidos en  los  41 ER.</t>
  </si>
  <si>
    <t>DIRECCIÓN DE GESTIÓN CORPORATIVA</t>
  </si>
  <si>
    <t xml:space="preserve">Realizar acompañamiento  en el 25%  ER adscritos a la  Regional Central,  en los procesos relacionados  con el área de Gestión  Corporativa </t>
  </si>
  <si>
    <t>MIPG
FURAG</t>
  </si>
  <si>
    <t xml:space="preserve">Seleccionar los Esablecimietos de  Reclusion </t>
  </si>
  <si>
    <t xml:space="preserve">ZAIRA MARITZA SIMIJACA </t>
  </si>
  <si>
    <t xml:space="preserve">Gropo de Gestion  Corporativa </t>
  </si>
  <si>
    <t>Revisar los procesos  y  procedimientos en los ER.  Seleccionados</t>
  </si>
  <si>
    <t>Realizar  informe con las  respecitavas  recomentaciones para cada  uno de los  ER</t>
  </si>
  <si>
    <t xml:space="preserve">Plan de  comunicaciones  del sistema  tipo de evaluación del desempeño laboral en el  INPEC monitoreado.            </t>
  </si>
  <si>
    <t>Luz Miriam Tierradentro</t>
  </si>
  <si>
    <t>Subdirectora de Talento Humano</t>
  </si>
  <si>
    <t xml:space="preserve">Raelizar  capacitación en 25%  ER.  Los cuales seran  Seleccionados por  la  Oficina de  Talento Humano dela Regional central </t>
  </si>
  <si>
    <t xml:space="preserve">Realizar Segumiento  semestral a la aplicación del  formato </t>
  </si>
  <si>
    <t xml:space="preserve">NUEVO </t>
  </si>
  <si>
    <t>Realizar  el  simulacro en la  Regional central  y se  emitiir   instrucciones para la los  41ER</t>
  </si>
  <si>
    <t>Realizar Simulacro en la Direccion Regional Central</t>
  </si>
  <si>
    <t>Emitir instrucciones para la realización Simulacros en los 41 ER adscritos y Central</t>
  </si>
  <si>
    <t>Consolidar y presentar el informe consolidado de los simulacros obtenidos en los 41 ER adscritos</t>
  </si>
  <si>
    <t>Consolidar los datos consolidados por las direcciones regionales de sus establecimientos en lo concerniente a la atención jurídica que realiza la defensoría del Pueblo y estudiantes del programa de derecho por convenio interinstitucional</t>
  </si>
  <si>
    <t>PLAN DE ACCIÓN 2018</t>
  </si>
  <si>
    <t>Meta resultado 2018</t>
  </si>
  <si>
    <t>Dirección de Atención y Tratamiento</t>
  </si>
  <si>
    <t>Alimentación</t>
  </si>
  <si>
    <t>I1</t>
  </si>
  <si>
    <t>ACTIVO</t>
  </si>
  <si>
    <t>N.A.</t>
  </si>
  <si>
    <t>Plan Normal</t>
  </si>
  <si>
    <t>Harvy Mosquera</t>
  </si>
  <si>
    <t>ACTIVA</t>
  </si>
  <si>
    <t>Realizar informe trimestral consolidado, del análisis de las actas de Comité de Seguimiento al Suministro de Alimentación COSAL, de los ERON de la jurisdicción,  formulando acciones de mejora para las no conformidades encontradas.</t>
  </si>
  <si>
    <t>Médico</t>
  </si>
  <si>
    <t>William Valencia</t>
  </si>
  <si>
    <t>Alba Oneida Mendoza Moreno</t>
  </si>
  <si>
    <t>Tratamiento Penitenciario</t>
  </si>
  <si>
    <t xml:space="preserve">Personas que acceden a programas de tratamiento penitenciario para su resocialización (clasificados fase de tratamiento de minima y confianza) </t>
  </si>
  <si>
    <t>PR1</t>
  </si>
  <si>
    <t>Informes trimestrales de las actividades adelantadas en el programa "Delinquir No Paga", en los ERON  de la jurisdicción Occidente realizado</t>
  </si>
  <si>
    <t>Realizar informe trimestral consolidado de las actividades desarrolladas en el programa "Delinquir No Paga", en los ERON  de la jurisdicción Occidente. dirigido a los estudiantes de colegios.</t>
  </si>
  <si>
    <t>Luz Marina Zuñiga</t>
  </si>
  <si>
    <t>Realizar informe trimestral consolidado de la clasificación en fase de la PPL, de los ERON de la Jurisdicción Regional Occidente.</t>
  </si>
  <si>
    <t>Subdirección de Educación</t>
  </si>
  <si>
    <t>Educación, Deporte, Recreación y Cultura</t>
  </si>
  <si>
    <t>P32</t>
  </si>
  <si>
    <t>Establecimientos de Reclusión cubiertos con programas  de Educación formal, para el trabajo y desarrollo humano o informal de acuerdo con las necesidades y posibilidades de cada uno.</t>
  </si>
  <si>
    <t>Elaborar informe trimestral consolidado sobre la PPL cubierta con programas de eduación, Cultura y Deporte de los ERON adscritos a la Regional.</t>
  </si>
  <si>
    <t>P33</t>
  </si>
  <si>
    <t>Establecimientos de reclusión del orden nacional cubiertos con programas psicosociales de Tratamiento Penitenciario implementado a los internos clasificados en fase de tratamiento</t>
  </si>
  <si>
    <t>Elaborar informe trimestral consolidado sobre la PPL cubierta con programas psicosociales de los ERON adscritos a la Regional.</t>
  </si>
  <si>
    <t>Subdirección de Actividades Productivas</t>
  </si>
  <si>
    <t>Laboral y Productivo</t>
  </si>
  <si>
    <t>Semestral</t>
  </si>
  <si>
    <t>NUEVA</t>
  </si>
  <si>
    <t>Suministrar informe semestral consolidado,  de la organización, desarrollo y resultados obtenidos, de la participación en 2 ferias de exposición regional de los productos elaborados por la PPL, de los ERON de la jurisdicción Occidente.</t>
  </si>
  <si>
    <t>P122</t>
  </si>
  <si>
    <t>ERON que solicitan fortalecimiento en mantenimiento, reposición, compra de maquinaria y áreas locativas apoyados</t>
  </si>
  <si>
    <t>Anual</t>
  </si>
  <si>
    <t>Proyecto INL</t>
  </si>
  <si>
    <t>PR2</t>
  </si>
  <si>
    <t>Subdirección de Seguridad y Vigilancia</t>
  </si>
  <si>
    <t>Seguridad y Vigilancia</t>
  </si>
  <si>
    <t>Elaborar el reporte mensual consolidado de operativos de registro y control realizados en los ERON de su jurisdicción.</t>
  </si>
  <si>
    <t>Mayor de Prisiones</t>
  </si>
  <si>
    <t>Claudia Nossa Castiblanco</t>
  </si>
  <si>
    <t>Heiman Rosero Calle</t>
  </si>
  <si>
    <t>P128</t>
  </si>
  <si>
    <t>Hechos punibles judicializados en los ERON.</t>
  </si>
  <si>
    <t xml:space="preserve">Elaborar reporte mensual consolidado  de los hechos punibles judicializados en los ERON, adscritos a la Regional             </t>
  </si>
  <si>
    <t>PR3</t>
  </si>
  <si>
    <t>Simulacros del plan de Seguridad y Defensa en los ERON realizados e informados.</t>
  </si>
  <si>
    <t xml:space="preserve">Elaborar reporte semestral consolidado  de los simulacros de seguridad y defensa  realizados en los ERON, adscritos a la Regional.                           </t>
  </si>
  <si>
    <t>PR4</t>
  </si>
  <si>
    <t>Simulacros del plan de Emergencia y Contingencia  en los ERON realizados e informados.</t>
  </si>
  <si>
    <t xml:space="preserve">Elaborar reporte semestral consolidado de los simulacros de emergencia y contingencia realizado en los ERON, adscritos a la Regional.                             </t>
  </si>
  <si>
    <t>PR5</t>
  </si>
  <si>
    <t>Actas de servicio elaboradas, cargadas y  verificadas en el modulo comando asignación puesto de servicio.</t>
  </si>
  <si>
    <t>Verificar mensualmente el cargue de los servicios por parte de los ERON de la Regional Occidente, en el Modulo Comando (evidencia plantilla excel)</t>
  </si>
  <si>
    <t>Dirección de Escuela de Formación</t>
  </si>
  <si>
    <t>O4</t>
  </si>
  <si>
    <t>Gestionar los programas académicos de acuerdo con los lineamientos establecidos en la legislación vigente con el fin de producir una oferta educativa pertinente y de calidad.</t>
  </si>
  <si>
    <t>S26</t>
  </si>
  <si>
    <t>Formación y Capacitación Penitenciaria</t>
  </si>
  <si>
    <t>I41</t>
  </si>
  <si>
    <t xml:space="preserve">Porcentaje de beneficiarios de programas de formación y capacitación penitenciaria </t>
  </si>
  <si>
    <t>P40</t>
  </si>
  <si>
    <t>Funcionarios del INPEC capacitados a través de la Red de Apoyo</t>
  </si>
  <si>
    <t>Realizar reporte mensual consolidado de los funcionarios administrativos y del cuerpo de custodia y vigilancia, capacitados a través de la red de apoyo, de la dirección regional y ERON de la jurisdicción occidente. (evidencia plantilla de excel)</t>
  </si>
  <si>
    <t>William Adolfo Reina</t>
  </si>
  <si>
    <t>Olga Mosquera</t>
  </si>
  <si>
    <t>Subdirección de Talento Humano</t>
  </si>
  <si>
    <t>Garantizar la gestión del Talento Humano, para que los servidores penitenciarios desarrollen de manera competente y comprometida la Nacionalidad de la Institucional.</t>
  </si>
  <si>
    <t>Administración del Personal</t>
  </si>
  <si>
    <t>plan de  comunicaciones  del sistema  tipo de evaluación del desempeño laboral en el  INPEC monitoreado.</t>
  </si>
  <si>
    <t>Consolidar semestalmente las evaluaciones de funcionarios de la Dirección Regional y de los  ERON de la jusrisdicción.</t>
  </si>
  <si>
    <t>Bienestar e Incentivos</t>
  </si>
  <si>
    <t>Realizar informe consolidado de actas de los comites Regional y local de estimulos de los ERON  y remitir a la Direción General.</t>
  </si>
  <si>
    <t>Encuentro de  familias de los servidores penitenciarios.</t>
  </si>
  <si>
    <t>Realizar informe consolidado de la realización de un (1) encuentro de familias de los servidores penitenciarios adscritos a la regional.</t>
  </si>
  <si>
    <t>Organizar, ejecutar y presentar informe del Encuentro regional dirigido a funcionarios próximos a cumplir requisitos de pensión de vejez.</t>
  </si>
  <si>
    <t>Oficina Asesora de Planeación</t>
  </si>
  <si>
    <t>Gestión Misonal y de Gobierno</t>
  </si>
  <si>
    <t>P47</t>
  </si>
  <si>
    <t>Herramientas de planeación formuladas y monitoreadas. (planes de Acción, Plan anticorrupción, FURAG, Modelo integrado de Planeación y Gestión, Plan Indicativo)</t>
  </si>
  <si>
    <t>Realizar la formulación del plan de acción de la Dirección Regional y Establecimientos de Reclusión.</t>
  </si>
  <si>
    <t>Martha del Socorro Ortiz</t>
  </si>
  <si>
    <t>Realizar seguimiento trimestral al cumplimiento de metas del plan de acción de la Regional y los ERON de la Jurisdicción.</t>
  </si>
  <si>
    <t>Grupo de Atención al Ciudadano</t>
  </si>
  <si>
    <t>Transparencia, Participación y Servicio al Ciudadano</t>
  </si>
  <si>
    <t>Encuesta de satisfacción del servicio al ciudadano a las 6 regionales y 10 establecimientos de reclusión por regional y sede central realizada, analizada y presentada.</t>
  </si>
  <si>
    <t>XXXX</t>
  </si>
  <si>
    <t>Suministrar informe mensual consolidado de  seguimiento a la aplición de la encuesta, consolidación de resultados y presentación de  informe tanto de la Regional como  de los ERON  de la Jurisdicción. (Evidencia informe en word con histograma)</t>
  </si>
  <si>
    <t>Suministrar informe mensual consolidado del seguimiento y verificación de la adecuada utilización del aplicativo quejas WEB, en la regional y en los ERON adscritos. (Evidencia informe)</t>
  </si>
  <si>
    <t>P205</t>
  </si>
  <si>
    <t>Ferias de Atención al ciudadano realizadas</t>
  </si>
  <si>
    <t>Realizar el informe y respectivos registros de la participación en ferias de atención al ciudadano.</t>
  </si>
  <si>
    <t>Dirección de Gestión Corporativa</t>
  </si>
  <si>
    <t>Eficiencia Administrativa</t>
  </si>
  <si>
    <t>P45</t>
  </si>
  <si>
    <t>Funcionarios responsables del proceso de contratación de ERON cubiertos con socialización de los procedimientos que se deben aplicar en los procesos de contratación.</t>
  </si>
  <si>
    <t>Realizar 1 socialización mensual  a los funcionarios responsables de la ejecución de la cadena presuestal y proceso de contratación de los ERON, en los procedimientos que se deben de aplicar en cada tema. (Evidencia actas).</t>
  </si>
  <si>
    <t>William Mallama Benavides</t>
  </si>
  <si>
    <t>P158</t>
  </si>
  <si>
    <t>Celebración Día de la Transparencia.</t>
  </si>
  <si>
    <t>Coordinar la Celebración Día de la Transparencia.</t>
  </si>
  <si>
    <t>Gestión Financiera</t>
  </si>
  <si>
    <t>P215</t>
  </si>
  <si>
    <t>Programación y seguimiento a la Ejecución Presupuestal realizada</t>
  </si>
  <si>
    <t>Realizar seguimiento a la ejecución presupuestal de la Regional y de los ERON de la jurisdicción. (evidencia informe mensual de realimentación)</t>
  </si>
  <si>
    <t>Grupo de Demandas y Conciliaciones</t>
  </si>
  <si>
    <t>Juridica y Defensa</t>
  </si>
  <si>
    <t>Suministrar trimestralmente reporte consolidado de los registros de información correspondiente al aplicativo EKOGUI.</t>
  </si>
  <si>
    <t>Distiguido</t>
  </si>
  <si>
    <t>Julio Contreras</t>
  </si>
  <si>
    <t>Oficna de Control Interno Dsiciplinario</t>
  </si>
  <si>
    <t xml:space="preserve">Quejas e informes radicados a la oficina de control interno disciplinario, tramitadas en un término máximo de 30 días </t>
  </si>
  <si>
    <t>Tramitar el total de las quejas analizadas en el  "Comité de Quejas",   en un término maximo de 30 días. (Evidencia actas del comité)</t>
  </si>
  <si>
    <t>Emir Carabali</t>
  </si>
  <si>
    <t>Gloria Felizzola Garcia, Andres Felipe Solis, Arlex Dario Anacona, Sandra Montealegre Rojas.</t>
  </si>
  <si>
    <t>Oficina de Control Interno Disciplinario</t>
  </si>
  <si>
    <t>Establecimientos de Reclusión con cobertura ampliada en el nivel de atención e intervención de las conductas reiterativas (Ausentismo laboral, ingreso de elementos prohibidos y vulneración a los Derechos Humanos)</t>
  </si>
  <si>
    <t>Realizar cuatro (4) actividades de prevención frente a las conductas reiteradas en los Establecimientos adscritos a la Regional Occidente (1 trimestral)</t>
  </si>
  <si>
    <t>Zurani Marcela Salazar Usma</t>
  </si>
  <si>
    <t xml:space="preserve">Realizar reporte mensual  del avance de la depuración de la Información reportada en el SIID. </t>
  </si>
  <si>
    <t>PR6</t>
  </si>
  <si>
    <t>Audiencias verbales de los procesos disciplinarios de competenecia,  implementadas y ejecutadas en la Dirección Regional Occidente.</t>
  </si>
  <si>
    <t>Suministrar informe trimestral  de las audiencias  verbales realizdas en la Regional, de los procesos discipinarios de compentencia.</t>
  </si>
  <si>
    <t>Dragoneantes  Auxiliar Administrativo y Técnico Operativo.</t>
  </si>
  <si>
    <t>Gloria Felizzola Garcia, Andres Felipe Solis, Arlex Dario Anacona, Sandra Montealegre Rojas. Zurani Marcela Salazar Usma, Martha Rocio Penagos.</t>
  </si>
  <si>
    <t>Oficina Juridica</t>
  </si>
  <si>
    <t>Asistencia Juridica</t>
  </si>
  <si>
    <t xml:space="preserve">Seguimiento a la atención juridica que realiza la Defensoria del Pueblo a los PPL en los ERON. </t>
  </si>
  <si>
    <t>Realizar informe semestral de seguimiento a la asistencia juridica a la PPL, realizada en los ERON de la jurisdicción.  (Evidencia matriz de asistencia juridica)</t>
  </si>
  <si>
    <t>Si</t>
  </si>
  <si>
    <t>Zandra Montenegro</t>
  </si>
  <si>
    <t>Grupo de Derechos Humanos</t>
  </si>
  <si>
    <t>Promoción de los Derechos Humanos</t>
  </si>
  <si>
    <t>Suministrar informe mensual de la socilización de la capsula informativa en Derechos Humanos, en la Dirección Regional Occidente y ERON de la Jurisdicción.</t>
  </si>
  <si>
    <t>Grupos de Derechos Humanos</t>
  </si>
  <si>
    <t>P35</t>
  </si>
  <si>
    <t>Establecimientos sensibilizados en el tema de Derechos Humanos</t>
  </si>
  <si>
    <t>PLAN DE ACCIÓN 2018 - DIRECCIÓN REGIONAL ORIENTE</t>
  </si>
  <si>
    <t>Subdirección o Grupo</t>
  </si>
  <si>
    <t>Código del Objetivo</t>
  </si>
  <si>
    <t>Código del Sector</t>
  </si>
  <si>
    <t>Código del resultado estratégico</t>
  </si>
  <si>
    <t>Código del producto</t>
  </si>
  <si>
    <t>Ponderación Producto</t>
  </si>
  <si>
    <t>Código de la actividad</t>
  </si>
  <si>
    <t>Días de duración de la actividad</t>
  </si>
  <si>
    <t>Ponderación</t>
  </si>
  <si>
    <t>DIRECCION REGIONAL ORIENTE</t>
  </si>
  <si>
    <t xml:space="preserve">Informes de análisis de las actas de Comité de Seguimiento al Suministro de Alimentación COSAL de los ERON de la Regional Oriente </t>
  </si>
  <si>
    <t>BIMENSUAL</t>
  </si>
  <si>
    <t>María Alexandra García Forero</t>
  </si>
  <si>
    <t>Directora Regional</t>
  </si>
  <si>
    <t>Realizar 5 Informes de seguimiento  bimestrales a la prestación del servicio de alimentación</t>
  </si>
  <si>
    <t>Profesional Especializado Cod 2033 Grado 16</t>
  </si>
  <si>
    <t>Jesús Alfonso Suárez</t>
  </si>
  <si>
    <t>Informes de seguimiento a la prestación del servicio de salud en los establecimientos de reclusión de la Regional Oriente</t>
  </si>
  <si>
    <t>MENSUAL</t>
  </si>
  <si>
    <t>Consolidar y elaborar informe de seguimiento a la prestación de los servicios de salud</t>
  </si>
  <si>
    <t>Odontologa Cod 2087 Grado 12</t>
  </si>
  <si>
    <t>Blanca Nieves Bautista Parada</t>
  </si>
  <si>
    <t>P78</t>
  </si>
  <si>
    <t>Informe técnico de seguimiento a las actividades realizadas por el area de Sanidad de la Regional Oriente.</t>
  </si>
  <si>
    <t xml:space="preserve">Consolidar y Elaborar informe de gestión bimestral de las actividades de la Subdirección de Atención en Salud </t>
  </si>
  <si>
    <t>P87</t>
  </si>
  <si>
    <t>ERON capacitados en  prevención del consumo de sustancias psicoactivas (SPA)</t>
  </si>
  <si>
    <t>Realizar seguimiento a los ERON priorizados por la Subdirección de Atención en Salud, al cumplimiento de los lineamientos dados mediante videoconferencia  prevención en consumo de sustancias psicoactivas</t>
  </si>
  <si>
    <t>Profesional Especializado</t>
  </si>
  <si>
    <t>Sonia del Pilar Ayala Rincón</t>
  </si>
  <si>
    <t>Realizar mensualmente  informe de seguimiento y retroalimentación de la entrega de elementos de dotación a la PPL  en los establecimientos de reclusión y subir las certificaciones y consolidado  a la unidad drive compartida para tal fin</t>
  </si>
  <si>
    <t>María Amanda Santoyo Velasco</t>
  </si>
  <si>
    <t>P101</t>
  </si>
  <si>
    <t>Lineamientos para la atención e intervención sicológica de la población reclusa en los establecimientos de reclusión, diseñados</t>
  </si>
  <si>
    <t>Socializar a los ERON  de la Regional  los “Lineamientos para la atención e intervención psicológica de la PPL”.</t>
  </si>
  <si>
    <t>P105</t>
  </si>
  <si>
    <t xml:space="preserve">Estrategias que fortalezcan los vínculos entre la población privada de la libertad y su familia definida </t>
  </si>
  <si>
    <t xml:space="preserve"> Definir 4 establecimientos de la Regional Oriente para la dotación equipos para la implementación o fortalecimiento de la estrategia VIVIF. </t>
  </si>
  <si>
    <t>Profesional Universitairo</t>
  </si>
  <si>
    <t>María Amanda Santoyo Velásco</t>
  </si>
  <si>
    <t xml:space="preserve">Realizar seguimiento a los establecimientos  sobre visitas virtuales  y la utilización de los equipos dotados </t>
  </si>
  <si>
    <t>GRUPO DE APOYO ESPIRITUAL</t>
  </si>
  <si>
    <t>S9</t>
  </si>
  <si>
    <t>DESARROLLO ESPIRITUAL</t>
  </si>
  <si>
    <t>I4</t>
  </si>
  <si>
    <t>Porcentaje de población objetivo beneficiada con programas de desarrollo espiritual</t>
  </si>
  <si>
    <t>P76</t>
  </si>
  <si>
    <t>Sacerdotes y coordinadores de la asistencia espiritual, capacitados en el tema de paz y reconciliación</t>
  </si>
  <si>
    <t xml:space="preserve">SEMESTRAL </t>
  </si>
  <si>
    <t>Realizar seguimiento a la socialización de las cartillas "Paz y Reconciliación" por parte de los responsables de asistencia espiritual de los ERON de la Regional Oriente.</t>
  </si>
  <si>
    <t>David Campos Martínez</t>
  </si>
  <si>
    <t>Realizar informe de seguimiento y retroalimentación a los ERON de la Regional Oriente Trimestralmente</t>
  </si>
  <si>
    <t>Richard Larrota Castillo</t>
  </si>
  <si>
    <t xml:space="preserve">Realizar informe de seguimiento a los ERON de la Regional Oriente implementación programas de tratamiento penitenciario </t>
  </si>
  <si>
    <t>Realizar informe de seguimiento y retroalimentación a los ERON de la Regional Oriente Trimestralmente de la asignación de programas ocupacionales de trabajo, estudio y enseñanza</t>
  </si>
  <si>
    <t>Técnico Administrativo</t>
  </si>
  <si>
    <t>Carlos Enrique Infante Navarro</t>
  </si>
  <si>
    <t>P112</t>
  </si>
  <si>
    <t xml:space="preserve">ERON fortalecidos con elementos  para el desarrollo del modelo educativo </t>
  </si>
  <si>
    <t xml:space="preserve">Realizar seguimiento a la ejecución de los recursos asignados para la adquisión de elementos educativos a los  ERON </t>
  </si>
  <si>
    <t>Carlos Saul Arenas Duarte</t>
  </si>
  <si>
    <t>P113</t>
  </si>
  <si>
    <t>Aumentar en 5% los cupos en el programa de educación superior, en relación con el año inmediatamente anterior.</t>
  </si>
  <si>
    <t>Comunicar a los ERON de la Regional, las actividades de divulgación y socialización de información sobre Educación superior.</t>
  </si>
  <si>
    <t xml:space="preserve">Llevar a cabo la actualización de los planes ocupacionales  en el componente de educación formal de los establecimientos de reclusión, de acuerdo con necesidad </t>
  </si>
  <si>
    <t>Profesional Universtario</t>
  </si>
  <si>
    <t>Porcentaje de ERON con programas de deporte, recreación y cultura planeados en SISIPEC implementados.</t>
  </si>
  <si>
    <t>P31</t>
  </si>
  <si>
    <t xml:space="preserve">ERON dotados con elementos para recreación deportiva y cultural </t>
  </si>
  <si>
    <t>Hacer la retroalimentación y seguimiento a la planeación de los programas de cultura, deporte y recreación realizado por los ERON,</t>
  </si>
  <si>
    <t>profesional Universitario</t>
  </si>
  <si>
    <t>Dar instrucciones a los ERON EPMSC Bucaramanga, Cucuta y Aguachica para la realización de un autodiagnóstico de las condiciones higiénico-sanitarias de las actividades productivas seleccionadas a intervenir y sus correspondientes planes de necesidades.</t>
  </si>
  <si>
    <t>Rocio Adriana Puerto Rosas</t>
  </si>
  <si>
    <t>P121</t>
  </si>
  <si>
    <t>Planes ocupacionales del área laboral revisados y analizados en los 137 ERON</t>
  </si>
  <si>
    <t>Solicitar a los establecimientos seleccoinados el suministro  de registros de calidad necesarios la actualización y optimización de los planes ocupacionales.</t>
  </si>
  <si>
    <t>Socializar a los ERON de la Regional criterios de solicitud de recursos para adecuación  y mantenimiento de área laborales (maquinaria y herramientas)</t>
  </si>
  <si>
    <t>Recibir y analizar solicitudes de los Establecimientos para las Junts de asignación</t>
  </si>
  <si>
    <t>Realizar seguimiento a la ejecución presupuestal de recursos asignados a los Establecimientos de Reclusión.</t>
  </si>
  <si>
    <t>SEMESTRAL</t>
  </si>
  <si>
    <t xml:space="preserve">Gestionar la participación en  (2) ferias de exposición a nivel regional con la vinculación de los Establecimientos adscritos. </t>
  </si>
  <si>
    <t>P264</t>
  </si>
  <si>
    <t>Realizar seguimiento al Programa de Autoabastecimiento</t>
  </si>
  <si>
    <t>Realizar seguimiento a la producción de uniformes de acuerdo con la programación enviada por los establecimientos Complejo COCUCUTA y EPAMS Girón</t>
  </si>
  <si>
    <t>Solicitar la actualización del inventario de maquinaria, herramientas e insumos correspondientes al Programa de Autoabastecimiento emitidos por COCUCTA y EPAMS GIRÓN</t>
  </si>
  <si>
    <t>Consolidar mensualmente la información de los operativos realizados en los 14 ERON de la Regional (20 mensuales)</t>
  </si>
  <si>
    <t>Julio Hernando Cortes</t>
  </si>
  <si>
    <t>Informes de Seguridad revisados e informados</t>
  </si>
  <si>
    <t>Consolidar los informes de Seguridad de los ERON  y remitirlo al Centro Estratégico de Información Penitenciar CEDIP</t>
  </si>
  <si>
    <t>Smulacros del" Plan de Seguridad y Defensa" y "Plan de Emergencia y Contingencia" en los ERON realizados e informados</t>
  </si>
  <si>
    <t>Impartir instrucciones a los ERON para la Realización de 3 sumulacros en el año de( 1 Defensa y Seguridad y 2 de Emergencia y Contigencia Terremoto - Incendio)</t>
  </si>
  <si>
    <t xml:space="preserve">Consolidar los regtros de calidad de los smulacros efectados </t>
  </si>
  <si>
    <t>Actas de servicios elaboradas, cargadas y verificadas en el modulo de comando asignación puesto de servicio</t>
  </si>
  <si>
    <t>Verificar mensualmente el cargue de las actas de servicios por parte de los ERON en el modulo comando</t>
  </si>
  <si>
    <t xml:space="preserve">Impartir instrucciones a los 14  ERON de la Regional Oriente en cuanto a la actualización de la  situación jurídica en la base de datos de las PPL con beneficio de vigilancia electrónica  </t>
  </si>
  <si>
    <t>Yeison Alberto González Duarte</t>
  </si>
  <si>
    <t>Identificar inconsistencias de SISIPEC en relación con la base de datos de la nueva tecnología de las PPL con prisión y detención domiciliaria</t>
  </si>
  <si>
    <t>Solicitar a los ERON modificar las  inconsistencias en el  SISIPEC en relación a las PPL con prisión y detención domiciliaria</t>
  </si>
  <si>
    <t>DIRECCIÓN ESCUELA DE FORMACIÓN</t>
  </si>
  <si>
    <t>FORMACIÓN Y CAPACITACIÓN PENITENCIARIA</t>
  </si>
  <si>
    <t>Porcentaje de beneficiarios de programas de formación y capacitación penitenciaria</t>
  </si>
  <si>
    <t>Plan Institucional de Capacitación elaborado, aprobado, ejecutado y evaluado</t>
  </si>
  <si>
    <t>Plan Institucional de Capacitación</t>
  </si>
  <si>
    <t>Socializar el Plan Institucional de Capacitación PIC a la Regional Oriente y Establecimientos adscritos</t>
  </si>
  <si>
    <t>Sandra Patricia Rueda Fajardo</t>
  </si>
  <si>
    <t>Socializar los lineamientos para Dirección Regional y de ERON de su Jurisdición</t>
  </si>
  <si>
    <t>Realizar seguimiento mensual a la ejecución de programas de capacitación gestionados  por los ERON y Dirección Regional</t>
  </si>
  <si>
    <t xml:space="preserve">Trimestral  </t>
  </si>
  <si>
    <t>Realizar 03 capacitaciones en EDL  a los ERON de la Regional Oriente</t>
  </si>
  <si>
    <t>Saúl Sánchez Rincón</t>
  </si>
  <si>
    <t>Requerir semestralmente informes de los planes de mejoramiento a los evaluadores a los ERON</t>
  </si>
  <si>
    <t>Realizar  seguimientos a los ERON frente a la actualización del SIGEP (Hojas de vida y Formato de Bienes y Rentas)</t>
  </si>
  <si>
    <t>Katherine Rojas</t>
  </si>
  <si>
    <t>Desarrollar las actividades proyectadas por la Sede Central para el fortalecimiento de la cultura organizacional  y conocimiento de la gestión administrativa de la entidad en las regionales</t>
  </si>
  <si>
    <t>Ejecutar actividades periódicas que promocionen hábitos de vida saludables,</t>
  </si>
  <si>
    <t>Realizar la gestión con la Caja de Compensación Familiar para la vinculación de practicantes a través del Estado Joven</t>
  </si>
  <si>
    <t>Realizar un encuentro de Familias con los establecimientos seleccionads por la Subdirección de Talento Humano</t>
  </si>
  <si>
    <t xml:space="preserve">Realizar seguimiento  a los 14 ERON sobre el cumplimiento del SG-SST de acuerdo a la Resolución 1111de 2017 </t>
  </si>
  <si>
    <t>Secretaria Ejecutiva</t>
  </si>
  <si>
    <t>Gloria María Ochoa</t>
  </si>
  <si>
    <t>Realizar informe trimestral y retroalimentar a los ERON</t>
  </si>
  <si>
    <t>Asesorar y acompañar la formulación de Plan de Acción 2018 para la Dirección Regional Oriente y  los ERON adscritos</t>
  </si>
  <si>
    <t>Sol Esmeralda Fuentes Ruiz</t>
  </si>
  <si>
    <t>Realizar seguimiento Trimestral al avance del Plan de Acción de la Dirección Regional Oriente</t>
  </si>
  <si>
    <t>Realizar seguimiento Trimestral al avance del Plan de Acción de los ERON adscritos a la Regional Oriente</t>
  </si>
  <si>
    <t>Gestión corporativa, Atención al ciudadano . Planeación</t>
  </si>
  <si>
    <t>P254</t>
  </si>
  <si>
    <t>Política Institucional de servicio al ciudadano de acuerdo al Programa Nacional del Servicio al ciudadano, elaborada e implementada al 2018.</t>
  </si>
  <si>
    <t>Plantic Componente 4.  subcomponente  Estratégico 1. Actividad 3 y MIPG Servicio al ciudadano Actividad 3</t>
  </si>
  <si>
    <t>Realizar seguimiento a las solicitudes de acceso a información, que contenga el número de solicitudes y/o denuncias recibidas, trasladadas, el tiempo de respuesta a cada solicitud y a las que se negó el acceso a la información.</t>
  </si>
  <si>
    <t>María de los Angeles Mayorga Mayorga</t>
  </si>
  <si>
    <t>Plantic Componente 4.  subcomponente  Estratégico 1. Actividad 1</t>
  </si>
  <si>
    <t xml:space="preserve">Dar cumplimiento a las pautas emitidas por la Sede Central para el desarrollo del  Encuentros Regionales de Atención al Ciudadano </t>
  </si>
  <si>
    <t>Aplica  las encuestas de satisfacción del servicio según lineamientos del PNSC y divulgar a las áreas de atención al ciudadano de los 14 ERON las nuevas directrices.  (10 mensuales)</t>
  </si>
  <si>
    <t>Establecer acciones de mejora de acuerdo a los resultados de la evaluación de las encuestas aplicadas.  Fortaleciendo las competencias del personal de los puntos de Atención al ciudadano.</t>
  </si>
  <si>
    <t>Realizar seguimiento a la utilización del aplicativo quejas web a los 14 establecimientos Regional oriente</t>
  </si>
  <si>
    <t>Plantic Componente 4.  subcomponente  Estratégico 4. Actividad 1</t>
  </si>
  <si>
    <t>Realizar campaña en la Regional Oriente  sobre masificación en el uso del formulario virtual de PQRs, de la Pagina Web Institucional</t>
  </si>
  <si>
    <t>P22</t>
  </si>
  <si>
    <t>Seguimiento al Proyecto de Inversión "Implementación de mecanismos para mejorar la calidad y eficiencia en la prestación del servicio al ciudadano Nacional"</t>
  </si>
  <si>
    <t>Seguimiento y verificación  al Proyecto de Inversión "Implementación de mecanismos para mejorar la calidad y eficiencia en la prestación del servicio al ciudadano Nacional" en los Puntos de Atención al Ciudadano. (6 Establecimientos a Nivel Nacional)</t>
  </si>
  <si>
    <t>Plantic Componente 4.  subcomponente  Estratégico 5. Actividad 4</t>
  </si>
  <si>
    <t xml:space="preserve">Realizar seguimiento a la participación en ferias de Atención al ciudadano. </t>
  </si>
  <si>
    <r>
      <t>Publicar el Plan Anual de Adquisiciones en la página en el SECOP</t>
    </r>
    <r>
      <rPr>
        <b/>
        <sz val="9"/>
        <rFont val="Arial Narrow"/>
        <family val="2"/>
      </rPr>
      <t>.</t>
    </r>
  </si>
  <si>
    <t>Jeison Javier Huerfano Barbosa</t>
  </si>
  <si>
    <r>
      <t>Publicar las actualizaciones del Plan Anual de Adquisiciones en la página en el SECOP</t>
    </r>
    <r>
      <rPr>
        <b/>
        <sz val="9"/>
        <rFont val="Arial Narrow"/>
        <family val="2"/>
      </rPr>
      <t>.</t>
    </r>
  </si>
  <si>
    <t>Realizar ejercicios de seguimiento al plan anual de adquisiciones</t>
  </si>
  <si>
    <t>Profeisonal Universitario</t>
  </si>
  <si>
    <t>P50</t>
  </si>
  <si>
    <t xml:space="preserve">Instrumentos de ejecución presupuestal formulados y  monitoreados </t>
  </si>
  <si>
    <t>Informe Trimestral de seguimiento de Compromisos y Obligaciones presupuestales de la Regional Oriente y  los 14 Establecimientos de Reclusión adscritos .</t>
  </si>
  <si>
    <t>Teniente de Prisiones</t>
  </si>
  <si>
    <t>José Orlando Rincón</t>
  </si>
  <si>
    <t>Informe Trimestral de Seguimiento presupuestal de recursos propios - cajas especiales por proyectos productivos de la Regional Oriente  y los 14 Establecimiento de Reclusión adscritos.</t>
  </si>
  <si>
    <t>COORDINADOR DEL GRUPO TESORERIA</t>
  </si>
  <si>
    <t>I28</t>
  </si>
  <si>
    <t>Porcentaje de Ejecución del PAC asignado</t>
  </si>
  <si>
    <t>P214</t>
  </si>
  <si>
    <t>Programa Anual Mensualizado de Caja - PAC elaborado</t>
  </si>
  <si>
    <t>MIPEG</t>
  </si>
  <si>
    <t>Realizar seguimiento a la Ejecución del PAC mensual año 2018 de lla Regional Oriente y Establecimientos, conforme a los terminos establcidos en ell nivel</t>
  </si>
  <si>
    <t>Pagador</t>
  </si>
  <si>
    <t>Oscar Eli Correa Sandoval</t>
  </si>
  <si>
    <t>Realizar seguimiento a la aplicación y utilización del SECOP II para la gestión de los procesos contractuales por parte de los Servidores Públicos responsables del tema.</t>
  </si>
  <si>
    <t>Elias Contreras Blanco</t>
  </si>
  <si>
    <t>Luis Fidel Villamizar Arenas</t>
  </si>
  <si>
    <t>Terminación del 90% de los procesos con hechos vigencia 2013 que sean susceptibles de prescripción.</t>
  </si>
  <si>
    <t>Terminación del 50% de los procesos con hechos vigencia 2014 que sean susceptibles de prescripción.</t>
  </si>
  <si>
    <t>Terminación del 20% de los procesos con hechos vigencia 2015 que sean susceptibles de prescripción.</t>
  </si>
  <si>
    <t>Terminación de procesos mediante decisión de fondo en un mínimo de 1 fallo y 8 archivos mensuales.</t>
  </si>
  <si>
    <t>Evaluar el 90% de las quejas recibidas mensualmente en la OFIDI</t>
  </si>
  <si>
    <t>Integrantes Comité de Evaluación</t>
  </si>
  <si>
    <t>Rendir informe mensual de actividades contentivo de las actuaciones adelantadas frente a las quejas por parte de cada Operador Disciplinario.</t>
  </si>
  <si>
    <t>Sandra Patricia Alvarez Montes</t>
  </si>
  <si>
    <t>Coordinar con el Grupo de Gestión Documental y de Atención al Ciudadano la depuración y clasificación de la correspondencia para la adecuada remisión de quejas con incidencia disciplinaria  OFIDI</t>
  </si>
  <si>
    <t>Integrantes CRAE</t>
  </si>
  <si>
    <t>Adelantar gestiones para la actualización del Sistema de Información Disciplinario SIID</t>
  </si>
  <si>
    <t>Gladys Ofir Pineda Fajardo</t>
  </si>
  <si>
    <t>Ana Elvia León Villareal</t>
  </si>
  <si>
    <t>Registrar en el aplicativo SIJUR las acciones de tutela notificadas en la OFAJU a través de los diferentes medios (correo electrónico, correspondencia y fax).</t>
  </si>
  <si>
    <t>Elaborar escrito dando contestación  a las acciones de tutela  y remitir a la Autoridad Judicial correspondiente a través de los diferentes medios (correo electrónico, correspondencia y fax).</t>
  </si>
  <si>
    <t xml:space="preserve">Controlar mediante base de datos entrada y salida de Acciones de Tutelas creadas en la Oficina archivando los documentos que surjan de las actuaciones adelantadas, de acuerdo a las normas establecidas en gestión documental </t>
  </si>
  <si>
    <t>Socializar documento guía a los ERON</t>
  </si>
  <si>
    <t>Inspector Jefe</t>
  </si>
  <si>
    <t>Ancisar Rangel Neira</t>
  </si>
  <si>
    <t>Socializar el contenido de la Circular 03 de 2018 - Concurso Todos Unidos por los Derechos Humanos</t>
  </si>
  <si>
    <t>Realizar seguimiento a la ejecución de las actividades contenidas en la Circular 03 de 2018 - Concurso Todos Unidos por los Derechos Humanos</t>
  </si>
  <si>
    <t>OFICINA DE SISTEMAS DE INFORMACIÓN</t>
  </si>
  <si>
    <t>I16</t>
  </si>
  <si>
    <t>Porcentaje de avance de implementación de herramientas para la Renovación Tecnológica en Sedes Regionales, Sede Central y EPN.</t>
  </si>
  <si>
    <t>P195</t>
  </si>
  <si>
    <t xml:space="preserve">Protocolo de Internet IPv6 elaborado </t>
  </si>
  <si>
    <t>ANUAL</t>
  </si>
  <si>
    <t xml:space="preserve">Gobierno Digital - Guía de transición Ipv6 MINTIC </t>
  </si>
  <si>
    <t>Elaborar el inventario de Activos de Información Hardware Software en la Dirección Regional Oriente</t>
  </si>
  <si>
    <t>Julio Cesar Orduz Amezquita</t>
  </si>
  <si>
    <t>Presentar ante la Dirección General el  cronograma para las capacitaciones a los establecimientos de su jurisdicción en el GESDOC.</t>
  </si>
  <si>
    <t>Leonardo Castañeda Rodríguez</t>
  </si>
  <si>
    <t>Ejecutar el cronograma establecido para las capacitaciones en los ERON referente al aplicativo GESDOC</t>
  </si>
  <si>
    <t xml:space="preserve">Realizar seguimiento trimestral al manejo del aplicativo GESDOC en los ERON de la Dirección Regional </t>
  </si>
  <si>
    <t>N°.</t>
  </si>
  <si>
    <t>Nombres</t>
  </si>
  <si>
    <t>REGIONAL VIEJO CALDAS</t>
  </si>
  <si>
    <t>ATENCIÓN Y TRATAMIENTO</t>
  </si>
  <si>
    <t>Plan de Direccionamiento Estratégico "Todos Unidos por los Derechos Humanos"
Plan Indicativo</t>
  </si>
  <si>
    <t>Martha Lucía Fehó Moncada</t>
  </si>
  <si>
    <t>ActR 001</t>
  </si>
  <si>
    <t>Revisar la completitud, oportunidad y correcto diligenciamiento de la documentación remitida por los ERON y Centros de Reclusión Militar, realizando la respectiva retroalimentación.</t>
  </si>
  <si>
    <t>Luz Marina Castañeda  Sánchez</t>
  </si>
  <si>
    <t>Profesional Universitario Especializado</t>
  </si>
  <si>
    <t>Ana Yadira Gutiérrez Páez</t>
  </si>
  <si>
    <t>Personas que acceden a programas de tratamiento penitenciario para su resocialización (Clasificados en fase de tratamiento de mínima y confianza).</t>
  </si>
  <si>
    <t>P09</t>
  </si>
  <si>
    <t>ActR 002</t>
  </si>
  <si>
    <t>Generar trimestralmente el rerpote de cobertura del CET del aplicativo SISIPEC WEB, para verificar el avance de la clasificación en fase de tratamiento</t>
  </si>
  <si>
    <t>ActR 003</t>
  </si>
  <si>
    <t>Nueva</t>
  </si>
  <si>
    <t>Generar trimestralmente oficio con instrucciones a los ERON sobre cobertura del CET</t>
  </si>
  <si>
    <t>ActR 004</t>
  </si>
  <si>
    <t>Socializar los lineamientos enviados por la subdirección de atención psicosocial para la vigencia 2018</t>
  </si>
  <si>
    <t>ActR 005</t>
  </si>
  <si>
    <t>Consolidar el informe de cobertura de los programas, de acuerdo a la periodicidad que ordene la subdirección</t>
  </si>
  <si>
    <t>P89</t>
  </si>
  <si>
    <t>Seguimiento a la Notificación obligatoria de los eventos de interés en salud pública por los ERON considerados como UPGD</t>
  </si>
  <si>
    <t>ActR 006</t>
  </si>
  <si>
    <t>Verificar semanalmente en los archivos planos remitidos por las áreas de sanidad de los ERON los eventos de salud publica presentadon</t>
  </si>
  <si>
    <t>Ivonne Carolina Páez Fernandez</t>
  </si>
  <si>
    <t>ActR 007</t>
  </si>
  <si>
    <t xml:space="preserve">Reportar consolidado  mensualmente de  los informes de  la prestación del servicio de salud prestados por el Eron   a la Subdirección de Atención en Salud del INPEC </t>
  </si>
  <si>
    <t>P279</t>
  </si>
  <si>
    <t>Seguimiento a  los puntos de venta Libera COLOMBIA ® del orden nacional.</t>
  </si>
  <si>
    <t>Plan de Direccionamiento Estratégico "Todos Unidos por los Derechos Humanos"
Plan de Acción Institucional INPEC 2018
Plan Indicativo</t>
  </si>
  <si>
    <t>Directora
Regional</t>
  </si>
  <si>
    <t>ActR 008</t>
  </si>
  <si>
    <t>Realizar visita de verificación los puntos de venta Libera COLOMBIA de EPMSC Calarcá y EPMSC Pereira</t>
  </si>
  <si>
    <t>Mario Fernando Benavides Burbano</t>
  </si>
  <si>
    <t>ActR 009</t>
  </si>
  <si>
    <t>Presentar informe a la Directora Regional de las visitas Realizadas los puntos de venta Libera COLOMBIA de EPMSC Calarcá y EPMSC Pereira</t>
  </si>
  <si>
    <t>ActR 010</t>
  </si>
  <si>
    <t>Retroalimentar a los puntos de venta Libera COLOMBIA de EPMSC Calarcá y EPMSC Pereira sobre la visita realizada por la Dirección</t>
  </si>
  <si>
    <t>CUSTODIA Y VIGILANCIA</t>
  </si>
  <si>
    <t>SEGURIDAD Y VIGILANCIA</t>
  </si>
  <si>
    <t>Porcentaje de Noovedades que alteran el orden InterNo y ExterNo de los ERON</t>
  </si>
  <si>
    <t>Plan de Direccionamiento Estratégico "Todos Unidos por los Derechos Humanos"
Plan de Acción Institucional INPEC 
Plan Indicativo</t>
  </si>
  <si>
    <t>ActR 011</t>
  </si>
  <si>
    <t>Impartir instrucciones a los establecimientos adscrito a regional para que realicen mínimo 16 operativos de registo y control mensualmente</t>
  </si>
  <si>
    <t>Hugo Molina Granada</t>
  </si>
  <si>
    <t>ActR 012</t>
  </si>
  <si>
    <t>Elaborar el consolidado mensual de los operativos de registro y control realizados en los  establecimientos adscrito a regional.</t>
  </si>
  <si>
    <t>ActR 013</t>
  </si>
  <si>
    <t>Remitir al CEDIP el consolidado mensual de los operativos de registro y control realizados en los  establecimientos adscrito a regional.</t>
  </si>
  <si>
    <t>TALENTO HUMANO</t>
  </si>
  <si>
    <t>GESTIÓN MISIONAL Y DE GOBIERN</t>
  </si>
  <si>
    <t>PRODUCTO PROPIO</t>
  </si>
  <si>
    <t>Relaciones Generales realizadas con los funcionarios penitenciarios del ERON</t>
  </si>
  <si>
    <t>ActR 014</t>
  </si>
  <si>
    <t>Verificar que los directores y subdirectores realicen relación general con los funcionarios penitenciarios del ERON mínimo una vez al mes</t>
  </si>
  <si>
    <t>ActR 015</t>
  </si>
  <si>
    <t>Consolidar mensualmente las relaciones generales realizadas con los funcionarios penitenciarios del ERON</t>
  </si>
  <si>
    <t>N{umero</t>
  </si>
  <si>
    <t xml:space="preserve">Simulacros del Plan de Defensa y Serguridad,  y  Simulacros  de Plan de  Emergencia y Contingenicia  en   los  ERON  realizados e informados
</t>
  </si>
  <si>
    <t xml:space="preserve">Plan de Direccionamiento Estratégico "Todos Unidos por los </t>
  </si>
  <si>
    <t xml:space="preserve">Impartir instrucciones a los establecimientos adscrito a regional para que realicen 2 simularos del Plan de Defensa y Seguridad y 2 simulacros  del Plan de Emergencia y Contingencia
</t>
  </si>
  <si>
    <t xml:space="preserve">Consolidar los registros de calidad de la realización de los Simulacros del defensa y serguirdada,  y  simul,acros  de  plan de  defenssa y contingenicia realizados en   los  ERON </t>
  </si>
  <si>
    <t>S_12</t>
  </si>
  <si>
    <t>Porcentaje de ERON clasificados según Ley 1709 de 2014.</t>
  </si>
  <si>
    <t>Control ejercido sobre la PPL con  pena y/o medida de aseguramiento domiciliaria, de los Eron adscritoa a la Regional Viejo Caldas</t>
  </si>
  <si>
    <t>Plan de Direccionamiento Estratégico "Todos Unidos por los Derechos Humanos"</t>
  </si>
  <si>
    <t>ActR 016</t>
  </si>
  <si>
    <t>Impartir instrucciones de seguimiento y control de la PPL con pena y/o medida de aseguramiento domiciliaria, a los ERON de la Regional Viejo Caldas</t>
  </si>
  <si>
    <t>Maickol Mahecha Rúa</t>
  </si>
  <si>
    <t>ActR 017</t>
  </si>
  <si>
    <t>Realizar seguimiento y control al cumplimiento de las instrucciones impartidas, teniendo como base los reportes del aplicativo institucional SISIPEC WEB y los registros oficiales del CERVI.</t>
  </si>
  <si>
    <t>Porcentaje de Novedades que alteran el orden InterNo y ExterNo de los ERON</t>
  </si>
  <si>
    <t xml:space="preserve">Encuentro con jueces de ejecución de penas y medidas de seguridad de Armenia, Manizales y Pereira, </t>
  </si>
  <si>
    <t>ActR 018</t>
  </si>
  <si>
    <t>Socializar con jueces de ejecución de penas y medidas de seguridad  temas inherentes implementados  por el INPEC para las PPL con vigilancia electrónica.</t>
  </si>
  <si>
    <t>Garantizar la gestión del Talento HumaNo, para que los servidores penitenciarios desarrollen de manera competente y comprometida la Nacionalidad de la Institucional.</t>
  </si>
  <si>
    <t>S24</t>
  </si>
  <si>
    <t>Plan de Direccionamiento Estratégico "Todos Unidos por los Derechos Humanos"
Plan Indicativo
MIPG</t>
  </si>
  <si>
    <t>ActR 019</t>
  </si>
  <si>
    <t>Realizar evaluación definitiva del periodo anual u ordinario comprendido entre el 1 de febrero de 2017 y el 31 enero de 2018 de conformidad al Acuerdo 565 de 2016 de la CNSC.</t>
  </si>
  <si>
    <t>Wilson Laverde Soto</t>
  </si>
  <si>
    <t xml:space="preserve">Distinguida </t>
  </si>
  <si>
    <t>Sandra Milena Yara Lozano</t>
  </si>
  <si>
    <t>ActR 020</t>
  </si>
  <si>
    <t>Realizar concertación de compromisos laborales y competencias comportamentales del periodo anual u ordinario comprendido entre el 1 de febrero de 2018 y el 31 enero de 2019</t>
  </si>
  <si>
    <t>ActR 021</t>
  </si>
  <si>
    <t>Realizar seguimiento trimestral al desempeño laboral y al desarrollo de competencias comportamentales de los funcionarios de la Dirección Regional Viejo Caldas.</t>
  </si>
  <si>
    <t>ActR 022</t>
  </si>
  <si>
    <t>Realizar evaluaciones parciales del periodo anual u ordinario comprendido entre el 1 de febrero de 2018 y el 31 enero de 2019</t>
  </si>
  <si>
    <t>Sandra Milena Yara LozaNo</t>
  </si>
  <si>
    <t>I32</t>
  </si>
  <si>
    <t>ActR 023</t>
  </si>
  <si>
    <t>Impartir instrucciones para el cumplimiento de los temas relacionados con SST y solicitar plan de trabajo sistema 2018</t>
  </si>
  <si>
    <t>ActR 024</t>
  </si>
  <si>
    <t>Socializar  Guía del Sistema de Seguridad y Salud en el Trabajo - SSGT - en la Dirección Regional  Viejo Caldas. Presentar acta de divulgación de los ERON adscritos a la Regional.</t>
  </si>
  <si>
    <t>ActR 025</t>
  </si>
  <si>
    <t>Impartir instrucciones para Socializar Políticas (4) SST (10/02/2018)</t>
  </si>
  <si>
    <t>ActR 026</t>
  </si>
  <si>
    <t>Socialiar en la Dirección Regional y sus establecimientos adscritos Resolución número 000179 del 26 de enero de 2017 "Por medio de la cual se conforma el comité de emergencia (Prevención, Preparación y respuesta ante una emergencia) y asginar funciones a la brigadas de emergencia en el INPEC</t>
  </si>
  <si>
    <t>ActR 027</t>
  </si>
  <si>
    <t>Solicitar actualización Brigadas de Emergencia y Plan de emergencias</t>
  </si>
  <si>
    <t>ActR 028</t>
  </si>
  <si>
    <t>Verificar la conformación de los COPASST de la Dirección y sus establecimientos adscritos.</t>
  </si>
  <si>
    <t>ActR 029</t>
  </si>
  <si>
    <t>Realizar seguimiento mensual a las Decisiones Médico Laborales  - DML de de la Dirección y sus establecimientos adscritos.</t>
  </si>
  <si>
    <t>ActR 030</t>
  </si>
  <si>
    <t>Impartir instrucciones y realizar seguimiento a las reuniones ordinarias de los copasst de la Dirección Regional y sus establecimientos adscritos.</t>
  </si>
  <si>
    <t>PLANEACIÓN</t>
  </si>
  <si>
    <t>GESTIÓN MISIONAL Y DE GOBIERNo</t>
  </si>
  <si>
    <t>P178</t>
  </si>
  <si>
    <t xml:space="preserve">Plan de Acción Institucional formulado y aprobado </t>
  </si>
  <si>
    <t>ActR 031</t>
  </si>
  <si>
    <t>Impartir Instrucciones para la formaulación de la Plan de Acción  vigencia 2018 de la Dirección Regional y los ERON</t>
  </si>
  <si>
    <t>Profesional Universitarios</t>
  </si>
  <si>
    <t>Javier López Vásquez</t>
  </si>
  <si>
    <t>Javier Lopez Vasquez</t>
  </si>
  <si>
    <t>ActR 032</t>
  </si>
  <si>
    <t>Formular Plan de Acción de la Dirección Regional vigencia 2018</t>
  </si>
  <si>
    <t>ActR 033</t>
  </si>
  <si>
    <t>Remitir Documento base (Modelo de Plan de Acción)  para la formulación de los  Planes de Acción de los Eron vigencia 2018</t>
  </si>
  <si>
    <t>ActR 034</t>
  </si>
  <si>
    <t>Consolidar trimestralmente los sieguiemientos y evaluaciones de los  Planes de Acción de los Eron vigencia 2018</t>
  </si>
  <si>
    <t>ActR 035</t>
  </si>
  <si>
    <t>Remitir a la Oficina Asesora de Planeacion del INPEC el seguimiento del Plan de Acción de la Dirección Regional y la Evaluación del seguimiento de los Planes de Acción de los ERON vigencia 2018</t>
  </si>
  <si>
    <t>ActR 036</t>
  </si>
  <si>
    <t>Retroalimentar a la Dirección Regional y los ERON el seguimiento y evaluación de los  los Planes de Acción de los ERON vigencia 2018</t>
  </si>
  <si>
    <t>TRANSPARENCIA, PARTICIPACION Y SERVICIO AL CIUDADANo</t>
  </si>
  <si>
    <t>P251</t>
  </si>
  <si>
    <t>Mapa de riesgo de corrupción estructurado, divulgado, monitoreado y revisado</t>
  </si>
  <si>
    <t>ActR 037</t>
  </si>
  <si>
    <t>Divulgar con los servidores penitenciario del Instituto la Política de Administración del Riesgo con los servidores penitenciarios</t>
  </si>
  <si>
    <t>ActR 038</t>
  </si>
  <si>
    <t>Divulgar con los servidores penitenciario del Instituto el mapa de riesgos de corrupción y por procesos</t>
  </si>
  <si>
    <t>ATENCIÓN AL CIUDADANO</t>
  </si>
  <si>
    <t>TRANSPARENCIA,PARTICIPACION Y SERVICIO AL CIUDADANo</t>
  </si>
  <si>
    <t>Plan de Direccionamiento Estratégico "Todos Unidos por los Derechos Humanos"
Plan Indicativo
Plantic Componente 4.  subcomponente  Estrategico 2. Actividad 3, Componente 5 Subcomponente 4 Actividad 1 y MIPG Servicio al CiudadaNo actividad 2, Seguimiento y Evaluación del Desempeño Actividad 1</t>
  </si>
  <si>
    <t>ActR 039</t>
  </si>
  <si>
    <t>Impartir instrucciones para la aplicación  de la encuesta de satisfacción del servicio al ciudadaNo en la Dirección y sus establecimiento adscritos.</t>
  </si>
  <si>
    <t>ClaudiaJaneth Mojica Rojas</t>
  </si>
  <si>
    <t>Claudia Janeth Mojica Rojas</t>
  </si>
  <si>
    <t>ActR 040</t>
  </si>
  <si>
    <t>Realizar seguimiento a la utilización del aplicativo quejas web a los 10 establecimientos seleccionados en la Dirección Regional</t>
  </si>
  <si>
    <t>ActR 041</t>
  </si>
  <si>
    <t>Pressentar informe de la tabulación y analis al nivel central de la aplicación dede la encuesta de satisfacción del servicio al ciudadaNo en la Dirección Regional y sus establecimiento adscritos</t>
  </si>
  <si>
    <t xml:space="preserve">Plan de Direccionamiento Estratégico "Todos Unidos por los Derechos Humanos"
Plan Indicativo
Plantic Componente 4.  </t>
  </si>
  <si>
    <t>ActR 042</t>
  </si>
  <si>
    <t>Utilizar el Aplicativo de quejas web haciendo del formulario de recepción de Peticiones, Quejas, Reclamos y Sugerencias (PQRS) de los internos, sus familiares, entidades gubernamentales y no gubernamentales y ciudadanía en general, donde se evidencie la trazabilidad y las respuestas oportunas al ciudadano, en los términos de la ley.</t>
  </si>
  <si>
    <t>Sí</t>
  </si>
  <si>
    <t>ActR 043</t>
  </si>
  <si>
    <t>Realizar seguimiento a la utilización del Aplicativo Quejas Web en la Dirección Regional y sus establecimientos adscritos.</t>
  </si>
  <si>
    <t>ActR 044</t>
  </si>
  <si>
    <t>Presentar informe al nivel central de la utilización del Aplicativo Quejas Web en la Dirección Regional y sus establecimientos adscritos.</t>
  </si>
  <si>
    <t>Plan de Direccionamiento Estratégico "Todos Unidos por los Derechos Humanos"
Plan Indicativo
Plantic Componente 4.  subcomponente  Estrategico 4. Actividad 3</t>
  </si>
  <si>
    <t>ActR 045</t>
  </si>
  <si>
    <t>Socializar los contenidos de la carta de Trato Digno al ciudadano a traves de los canales de comunicación del Instituto</t>
  </si>
  <si>
    <t>GRUPO DE DERECHOS Humanos</t>
  </si>
  <si>
    <t xml:space="preserve">Contribuir a la protección y el fomento de los derechos Humanos de la población privada de la libertad en la prestación de los servicios penitenciarios y carcelarios. </t>
  </si>
  <si>
    <t>PROMOCIÓN DE LOS DERECHOS Humanos</t>
  </si>
  <si>
    <t>ActR 046</t>
  </si>
  <si>
    <t>Socializar Circular 03 del 25 de enero de 2018: Concurso Todos Unidos por los Derechos Humanos 2018 – Anexo 001</t>
  </si>
  <si>
    <t>ActR 047</t>
  </si>
  <si>
    <t>Realizar las actividades de conformidad a la circular 03 de 2018</t>
  </si>
  <si>
    <t>ActR 048</t>
  </si>
  <si>
    <t>Reportar los reglistros de calidad a la coordinación de grupo de derechos Humanos de la Dirección General del INPEC de las actividades del realizadas en dirección regional y sus establecimientos adscritos de conformidad a la circular 03 de 2018</t>
  </si>
  <si>
    <t>SISTEMAS DE INFORMACIÓN</t>
  </si>
  <si>
    <t>Administrar, promover el uso y apropiación de las tecNologías de la información y las comunicaciones como soporte de la gestión administrativa del sistema penitenciario y carcelario.</t>
  </si>
  <si>
    <t>Número de ERON capacitados en todos los módulos de SISIPEC Implementados.</t>
  </si>
  <si>
    <t>Promover el uso adecuado del Sistema de Información Penitenciaria y Carcelaria SISIPEC para 100 funcionarios.</t>
  </si>
  <si>
    <t>ActR 049</t>
  </si>
  <si>
    <t>Realizar seguimineto a las inconsistencias de los registros de información en el aplicativo SISIPEC WEB mediante la realización de auditorias mensuales</t>
  </si>
  <si>
    <t>Distinguido
SISIN</t>
  </si>
  <si>
    <t>Anderson Danilo Betancourt Betancourt</t>
  </si>
  <si>
    <t>ActR 050</t>
  </si>
  <si>
    <t>Presentar consolidado trimestral de las auditorias realizadas</t>
  </si>
  <si>
    <t>Porcentaje de módulos migrados y desarrollados (SISIPEC)</t>
  </si>
  <si>
    <t>P173</t>
  </si>
  <si>
    <t>Integración del Sistema Biométrico con Visitel del personal visitante registrado en los ERON</t>
  </si>
  <si>
    <t>ActR 051</t>
  </si>
  <si>
    <t>Retroalimentar la Integración del Sistema Biométrico con Visitel del personal visitante registrado en los ERON con respecto a los avances de la vigencia 2017</t>
  </si>
  <si>
    <t>ActR 052</t>
  </si>
  <si>
    <t>Realizar seguimiento a los avances trimestrales al cumplimiento del producto en los Eron</t>
  </si>
  <si>
    <t>JURIDICA Y ASUNTOS PENITENCIARIOS</t>
  </si>
  <si>
    <t xml:space="preserve">Realizar asesoría jurídica y orientar las políticas a nivel nacional sobre la aplicación de Normas jurídicas para la defensa judicial y directrices Normativas del Inpec. </t>
  </si>
  <si>
    <t xml:space="preserve">Seguimiento a la atención juridica que realiza la Defensoria del Pueblo y Estudiantes del programa de derecho por convenio interinstitucional a los PPL en los ERON. </t>
  </si>
  <si>
    <t>ActR 053</t>
  </si>
  <si>
    <t>Socializar con los funciopnarios penitenciario y la PPL la aplicación de la Resolución 7302 de 2005 "Por la cual se expiden pautas para la atención integral y el tratamiento penitenciario" y la Resolución 004558 del 14 de mayo de 2009 "Que Inaplicó parcialmente la Resolucion 7302 de 2008" (01-02-2018 /28-02-2018)</t>
  </si>
  <si>
    <t>Martha Cecilia Ríos Díez</t>
  </si>
  <si>
    <t>Fardy Alberto Mellizo</t>
  </si>
  <si>
    <t>ActR 054</t>
  </si>
  <si>
    <t xml:space="preserve">Socializar el Decreto 232 de 1998 "Por el cual se dictan diposiciones con el articulo 147 de la ley 65 de 1963" </t>
  </si>
  <si>
    <t>ActR 055</t>
  </si>
  <si>
    <t xml:space="preserve">Consolidar y veriifcar las  rigadas jurídicas realizadas por Ministerio Público </t>
  </si>
  <si>
    <t>ActR 056</t>
  </si>
  <si>
    <t>Consolidar mensualmente las atenciones jurídicas realizada en el Eron</t>
  </si>
  <si>
    <t>ActR 057</t>
  </si>
  <si>
    <t>Consolidar mensualmente la relación de la PPL que se le verificó y actualizó la cartilla biográfica y el sisipec</t>
  </si>
  <si>
    <t>ActR 058</t>
  </si>
  <si>
    <t>Conoslidar semestralemente la información de la Hoja Metodológica del Indicador "Porcentaje de demanda atendida con asistencia jurídica" del Establecimiento de Reclusión</t>
  </si>
  <si>
    <t>Demandas judiciales registradas en el aplicativo EKOGUI según requerimientos  impartidos por el Ministerio de Justicia y del Derecho</t>
  </si>
  <si>
    <t>ActR 059</t>
  </si>
  <si>
    <t>Impartir mínimo una (1) vez por semestre  instrucciones en el año a los abogados que ejercen la defensa del INPEC para que realicen el registro en el aplicativo ekogui.</t>
  </si>
  <si>
    <t>ActR 060</t>
  </si>
  <si>
    <t>Consolidar mensualmente la información reportada por los abogados que asumen la defensa del INPEC relacionada con los procesos a su cargo y los terminados</t>
  </si>
  <si>
    <t>CONTROL INTERNo DISCIPLINARIO</t>
  </si>
  <si>
    <t>ActR 061</t>
  </si>
  <si>
    <t>Socializar estadística de conductas más reiterativas durante la vigencia de 2017, y sus consecuencias en materia disciplinaria, en los ERON adscritos a la Regional Viejo Caldas.</t>
  </si>
  <si>
    <t>Jorge Iván Giraldo Salazar</t>
  </si>
  <si>
    <t>Helio Etán Gómez Vásquez</t>
  </si>
  <si>
    <t>ActR 062</t>
  </si>
  <si>
    <t>Elaborar y presentar informe final sobre socialización de conductas disciplinarias reiterativas en los ER</t>
  </si>
  <si>
    <t>ActR 063</t>
  </si>
  <si>
    <t xml:space="preserve">Mantener actualizado el Sistema de Información Disciplinaria SIID en la Dirección Regional
</t>
  </si>
  <si>
    <t>ActR 064</t>
  </si>
  <si>
    <t xml:space="preserve">Reportar trimestralmente informe de actuaciones en el SIID
</t>
  </si>
  <si>
    <t>Elio Etan</t>
  </si>
  <si>
    <t>ActR 065</t>
  </si>
  <si>
    <t>Impulsar y proyectar decisiones que pongan fin a los procesos con hechos 2013</t>
  </si>
  <si>
    <t>ActR 066</t>
  </si>
  <si>
    <t>Elaborar y presentar informe final de terminación de procesos hechos 2013</t>
  </si>
  <si>
    <t>GESTIÓN CORPORTATIVA</t>
  </si>
  <si>
    <t>Establecimiento de Reclusión con Convenios de Integracion de Servicios suscriptos con los Entes Territoriales</t>
  </si>
  <si>
    <t>ActR 067</t>
  </si>
  <si>
    <t>Verificar el cumplimiento de los requisitos de conformidad a la Norma, de los convenios de los ERON con los entes territoriales.</t>
  </si>
  <si>
    <t>Profesional Universitario Grado 11 - AGECO</t>
  </si>
  <si>
    <t>Luis Fernando Ortiz Bedoya</t>
  </si>
  <si>
    <t>Profesional Universitario Grado 7 - AGECO</t>
  </si>
  <si>
    <t>Sandra Liliana Barragán Henao</t>
  </si>
  <si>
    <t>ActR 068</t>
  </si>
  <si>
    <t>Verificar los informe de supervisión de la ejecución de los convenios de los ERON con los entes territoriales.</t>
  </si>
  <si>
    <t>PRODUCTOS</t>
  </si>
  <si>
    <t>PRODUCTOS ESTRATÉGICOS</t>
  </si>
  <si>
    <t>PRODUCTOS MISIONAS</t>
  </si>
  <si>
    <t>PRODUCTOS DE APOYO</t>
  </si>
  <si>
    <t xml:space="preserve">TOTAL </t>
  </si>
  <si>
    <t>ACTIVIDADES</t>
  </si>
  <si>
    <t>Dirección Regional Noroeste</t>
  </si>
  <si>
    <t>Area de Talento Humano</t>
  </si>
  <si>
    <t xml:space="preserve">Gerentes Públicos de las Direcciones Regionales con roles asignados, capacitados y asesorados en el Sistema de Información y Gestión del Empleo Público (SIGEP). </t>
  </si>
  <si>
    <t>Imelda Lopez Solorzano</t>
  </si>
  <si>
    <t xml:space="preserve">Validar el cargue de la información de los funcionarios de su jurisdicción al Sistema de Información y Gestión del Empleo Público (SIGEP). </t>
  </si>
  <si>
    <t>Responsable de Talento Humano</t>
  </si>
  <si>
    <t xml:space="preserve">Dgte.  Adriana Maria Ramirez  Ramirez </t>
  </si>
  <si>
    <t xml:space="preserve">Responsable Bienestar Social </t>
  </si>
  <si>
    <t xml:space="preserve">Dgte. Yedmi Mogollón Vera. </t>
  </si>
  <si>
    <t>Administración Del Personal</t>
  </si>
  <si>
    <t>plan de  comunicaciones  del sistema  tipo de evaluación del desempeño laboral en el  INPEC monitoreado..</t>
  </si>
  <si>
    <t xml:space="preserve">* Emitir instrucciones para realizar  la evaluación de desempéño de los funcionarios en el ERON
* Consolidar las evaluaciones de funcionarios ERON
Retroalimentar la evaluación de desempeño, tras su realización.
</t>
  </si>
  <si>
    <t xml:space="preserve">Modelo de evaluación de  acuerdos de gestión de los Gerentes públicos del INPEC, diseñado e implementado </t>
  </si>
  <si>
    <t>* Suministrar anualmente o cada vez que se presente la novedad de ingreso de los Gerentes Públicos a los Superiores Jerárquicos, los instrumentos adoptados para la concertación y formalización de los acuerdos de gestión en coordinación con las Direcciones Regionales..
* Recepcionar y archivar de manera individual los acuerdos de gestión en la historia laboral del evaluado una vez el proceso se encuentre consolidado</t>
  </si>
  <si>
    <t>Bienestar E Incentivos</t>
  </si>
  <si>
    <t>Servidores penitenciarios beneficiados con incentivos pecuniarios y no pecuniarios</t>
  </si>
  <si>
    <t xml:space="preserve">* Divulgar a los Eron de la Regional instrucciones para la postulacion y otorgamiento de estimulos y distintivos para los funcionarios del INPEC
* Convocar a reunión el comité de estimulos de la Dirección Regional </t>
  </si>
  <si>
    <t>Realizar un encuentro de parejas y dos encuentros de familias para los funcionarios del Inpec de la Regional Noroeste y establecimientos adscritos a la misma.</t>
  </si>
  <si>
    <t>Realizar un encuentro de prepensionados para los funcionarios del INPEC adscritos a la Regional Nooreste y establecimientos adscritos a la misma</t>
  </si>
  <si>
    <t>Seguridad Y Salud En El Trabajo</t>
  </si>
  <si>
    <t>Divulgar al 100% de Establecimientos de Reclusion el Sistema de gestión en Seguridad y Salud en el Trabajo</t>
  </si>
  <si>
    <t>Area de Atencion y Tratamiento</t>
  </si>
  <si>
    <t>Realizar  informe mensual de  análisis de las actas de Comité de Seguimiento al Suministro de Alimentación  COSAL en los ERON</t>
  </si>
  <si>
    <t>Responsable de Atención y Tratamiento</t>
  </si>
  <si>
    <t>Juan Pablo Gomez Villarraga</t>
  </si>
  <si>
    <t xml:space="preserve">PROEFESIONAL ESPECIALIZADO SALUD </t>
  </si>
  <si>
    <t>ARLEN JOHANA LOPEZ CONTRERAS</t>
  </si>
  <si>
    <t>Salud</t>
  </si>
  <si>
    <t>Seguimiento a la notificación obligatoria de los eventos de interés en salud pública por los ERON considerados como UPGD</t>
  </si>
  <si>
    <t>Seguimiento  al 100%   de los ERON  para que realicen la  notificación obligatoria de los eventos de interés en salud pública.</t>
  </si>
  <si>
    <t xml:space="preserve">Ralizar informe mensual de  seguimiento a la prestación del servicio de salud en los establecimientos de reclusión de la Regional . </t>
  </si>
  <si>
    <t xml:space="preserve">Sostener la Atención Social a la PPL, que les otorgue condiciones dignas en la  Prisionalización.	
</t>
  </si>
  <si>
    <t>Atención Psicosocial</t>
  </si>
  <si>
    <t xml:space="preserve">nuevo </t>
  </si>
  <si>
    <t>Porcentaje de PPL con elementos de dotación de ingreso</t>
  </si>
  <si>
    <t>Seguimiento mensual al 100% de la PPL de elementos de dotacion entregados</t>
  </si>
  <si>
    <t xml:space="preserve">RESPONSABLE DE ATENCION Y TRATAMIENTO </t>
  </si>
  <si>
    <t>JUAN PABLO GOMEZ VILLARRAGA</t>
  </si>
  <si>
    <t>Consolidación de Informes  y verificación a la entrega  a la PPL de elementos de dotación de ingreso.</t>
  </si>
  <si>
    <t xml:space="preserve">JENNY MILENA CASTRILLON GIRALDO </t>
  </si>
  <si>
    <t>Seguimiento mensual a los ERON de la PPL, clasificada en fases de minima y confianza (CET)</t>
  </si>
  <si>
    <t>Triemstral</t>
  </si>
  <si>
    <t>Seguimiento mensual a los ERON de la PPL, con actividades ocupacionales. (JETEE)</t>
  </si>
  <si>
    <t>Porcentaje de población beneficiada con el programa de pospenados</t>
  </si>
  <si>
    <t xml:space="preserve">seguimiento bimensual al programa de servicio pospenitenciario en atencion </t>
  </si>
  <si>
    <t>S3</t>
  </si>
  <si>
    <t>Paz Y Resocialización</t>
  </si>
  <si>
    <t>I10</t>
  </si>
  <si>
    <t>Porcentaje de población beneficiada con los programas de tratamiento especial  para internos de justicia y paz (Ley 975 del 2005).</t>
  </si>
  <si>
    <t>P4</t>
  </si>
  <si>
    <t>Realizar informe de las actividdes realizadas en el pabellon de justicia y paz de Itagüí.</t>
  </si>
  <si>
    <t>Laboral Y Productivo</t>
  </si>
  <si>
    <t>Informe de seguimiento de las mejoras de las condiciones higiénico-sanitarias de los ERON intervenidos que cuentan con actividades productivas de procesamiento y transformación de alimentos.</t>
  </si>
  <si>
    <t>Realizar  informe de seguimiento del mejoramiento de las condiciones higiénico santiarias de las actividades productivas que transforman alimentos en los establecimientos de la regional noroeste.</t>
  </si>
  <si>
    <t>Técnica administrativa</t>
  </si>
  <si>
    <t>MARLEN FAIZURY IBARRA MURILLO</t>
  </si>
  <si>
    <t>Informe de seguimiento del fortalecimiento en mantenimiento, reposición, compra de maquinaria y áreas locativas apoyados en cada ERON</t>
  </si>
  <si>
    <t>Avalar y realizar seguimiento a las solicitudes de fortalecimiento en mantenimiento, reposición, compra de maquinaria y áreas locativas apoyados</t>
  </si>
  <si>
    <t>P123</t>
  </si>
  <si>
    <t>Informe mensual de seguimiento de los puntos de venta identificados con la marca institucional Libera Colombia ®.</t>
  </si>
  <si>
    <t xml:space="preserve">Ralizar informe mensual de  seguimiento a los puntos de venta identificados con la marca institucional Libera Colombia®. </t>
  </si>
  <si>
    <t>Informe de participación en ferias de exposición donde se comercialicen productos elaborados por la PPL</t>
  </si>
  <si>
    <t>Realizar informes de participación en ferias de exposición  regional, propendiendo por la comercialización de bienes y servicios elaborados por la PPL.</t>
  </si>
  <si>
    <t>Informe de seguimiento al programa de autoabastecimiento</t>
  </si>
  <si>
    <t>Ralizar informe mensual de  seguimiento al programa de autoabastecimiento de botas que se lleva a cabo en el establecimiento de EPMSC Medellín.</t>
  </si>
  <si>
    <t>Informes de seguimiento a los proyectos y programas tendientes a la atención psicosocial de la población de internos, elaborados.</t>
  </si>
  <si>
    <t>Acompañamiento y  seguimiento a los proyectos y programas tendientes a la atención psicosocial de la población de internos, elaborados.</t>
  </si>
  <si>
    <t>Implementación de los Lineamientos para la atención e intervención sicológica de la población reclusa en los establecimientos de reclusión, diseñados</t>
  </si>
  <si>
    <t>Acompañamiento a la Implementación de los Lineamientos para la atención e intervención sicológica de la población reclusa en los establecimientos de reclusión, diseñados</t>
  </si>
  <si>
    <t>Jenny Milena Castrillón Giraldo</t>
  </si>
  <si>
    <t>P103</t>
  </si>
  <si>
    <t xml:space="preserve">Informes de seguimiento a los lineamientos que garanticen la libertad de cultos de la población privada de la libertad, diseñados </t>
  </si>
  <si>
    <t xml:space="preserve">Consolidación de Censo Religioso </t>
  </si>
  <si>
    <t xml:space="preserve">Implementación de estrategias que fortalezcan los vínculos entre la población privada de la libertad y su familia definida </t>
  </si>
  <si>
    <t>P96</t>
  </si>
  <si>
    <t xml:space="preserve">Programa de promoción de la relación y la vinculación entre los internos, la familia y la sociedad  diseñado e implementado </t>
  </si>
  <si>
    <t xml:space="preserve">Acomapañamiento y seguimiento a la ejecucución de Programa de promoción de la relación y la vinculación entre los internos, la familia y la sociedad  diseñado e implementado </t>
  </si>
  <si>
    <t>Desarrollo Espiritual</t>
  </si>
  <si>
    <t>P29</t>
  </si>
  <si>
    <t>campaña de fortalecimiento de la "UNIÓN FAMILIAR"</t>
  </si>
  <si>
    <t>Socialización campaña de fortalecimiento de la "UNIÓN FAMILIAR"</t>
  </si>
  <si>
    <t>P30</t>
  </si>
  <si>
    <t>Asistencia espiritual y religiosa desarrollado con los funcionarios del Instituto y a los internos,</t>
  </si>
  <si>
    <t>Educación Deporte Recreación Y Cultura</t>
  </si>
  <si>
    <t>P111</t>
  </si>
  <si>
    <t>Fortalecer la ruta de coordinación entre el SENA y el INPEC para llevar a cabo la atención a la Población Privada de la Libertad</t>
  </si>
  <si>
    <t>Coordinación y acompañamieto a  la ruta de coordinación entre el SENA y el INPEC para llevar a cabo la atención a la Población Privada de la Libertad</t>
  </si>
  <si>
    <t>Educación, Deporte, Recreación Y Cultura</t>
  </si>
  <si>
    <t xml:space="preserve">ERON fortalecidos con elementos  para el desarrollo del modelo educativo  </t>
  </si>
  <si>
    <t xml:space="preserve">Segumiento de ejecución de recursos asignados para  la adquisicion de  elementos  para el  fortalecimiento desarrollo del modelo educativo  </t>
  </si>
  <si>
    <t>28/102018</t>
  </si>
  <si>
    <t>Cobertura  con  Programas  de Educación formal, para el trabajo y desarrollo humano o informal de acuerdo con las necesidades y posibilidades de cada uno.</t>
  </si>
  <si>
    <t>Seguimiento y Verificación de Cobertura  con  Programas  de Educación formal, para el trabajo y desarrollo humano o informal de acuerdo con las necesidades y posibilidades de cada uno.</t>
  </si>
  <si>
    <t>Seguimiento  presentación de Pruebas de estado realizadas (SABER 11, VALIDACION GENERAL Y SABER PRO)</t>
  </si>
  <si>
    <t>Establecimientos de Reclusión cubiertos con programas de cultura, deporte o recreación.</t>
  </si>
  <si>
    <t>Seguimiento a  la ejecución de programas de cultura, deporte o recreación.</t>
  </si>
  <si>
    <t>I8</t>
  </si>
  <si>
    <t>P199</t>
  </si>
  <si>
    <t>ERON con Bibliotecas en funcionamiento (espacio físico, mobiliario, equipo de computo con software, material bibliográfico actualizado y personal capacitado)</t>
  </si>
  <si>
    <t>Seguimiento, consolidación  de necesidades para el fortalecimiento de  Bibliotecas en  los ERON  en funcionamiento (espacio físico, mobiliario, equipo de computo con software, material bibliográfico actualizado y personal capacitado)</t>
  </si>
  <si>
    <t>Area de Atencion al Ciudadano y DDHH</t>
  </si>
  <si>
    <t>Transparencia, Participación Y Servicio Al Ciudadano</t>
  </si>
  <si>
    <t xml:space="preserve">Aplicar la encuesta de percepción de los ciudadanos respecto a la calidad y accesibilidad de la información institucional en la Regional Noroeste y realizar el consolidado de la informacion de los 21 ERON DE LA DIRECCION REGIONAL que se debe aplicar a un numero de usuarios igual al 25 % de la Poblacion reclusa. </t>
  </si>
  <si>
    <t>distinguida</t>
  </si>
  <si>
    <t>Betty Restrepo Duran</t>
  </si>
  <si>
    <t>Socializar a las áreas de atención al ciudadano el contenido de las encuestas de satisfacción del servicio según lineamientos del PNSC y divulgar las nuevas directrices que envie la Direccion General, realizar el consolidado de la informacion de los 21 ERON.</t>
  </si>
  <si>
    <t>Socializar a todos los ERON las acciones de mejora de acuerdo a los resultados de la evaluación de las encuestas aplicadas, para su implementacion según los lineamientos de la Direccion General con el fin de fortalecer las competencias del personal de los puntos de Atención al ciudadano.</t>
  </si>
  <si>
    <t>Socializar a los 21 ERON los lineamiento o directrices definidos para dar trámite interno a las solicitudes y peticiones de los ciudadanos a fin de aumentar efectividad en la respuesta a PQRSD e implementar oportunidades de mejora en los procesos de atención al ciudadano, tramites y resolución de PQRS, con base en los informes generados</t>
  </si>
  <si>
    <t xml:space="preserve">Realizar seguimiento a la utilización del aplicativo quejas web a los 21 establecimientos de la Regional, que en numero de registros debe corresponder al 25% de la poblacion reclusa de cada ERON. </t>
  </si>
  <si>
    <t>Socializar el informe presentado por la Dirección General:  de conclusiones y recomendaciónes de la utilización del aplicativo  quejas WEB en las direcciónes regionales y los ERON, los canales de comunicación y su seguimiento a las respuestas emitidas a las PQRs y avance  de su implementación. Consolidar las actas de socializacion.</t>
  </si>
  <si>
    <t>Participar de la campaña a nivel nacional sobre masificación en el uso del formulario virtual de PQRs, de la Pagina Web Institucional</t>
  </si>
  <si>
    <t>Socializar  la formulación de acciones preventivas con base a seguimiento de quejas por hechos de corrupción y análisis ante el comité CRAET retroalimentadas a los ERON.</t>
  </si>
  <si>
    <t>P203</t>
  </si>
  <si>
    <t>Ventanilla (Punto de Atención) de información de interés público creada en nivel nacional y  los ERON.</t>
  </si>
  <si>
    <t>Socializar y consolidar las actas de socializacion de los 21 ERON de las instrucciones de la Direccion General que indican que  los puntos de Atención al ciudadano, son los encargados de ofrecer servicios y trámites al ciudadano</t>
  </si>
  <si>
    <t>Transparencia Partición Y Servicio Al Ciudadano</t>
  </si>
  <si>
    <t>Socializar los contenidos de la carta de Trato Digno al ciudadano a través de los canales de comunicación del Instituto y consolidar las actas de socailizacion de los 21 ERON</t>
  </si>
  <si>
    <t xml:space="preserve">Participar y coordinar la asistencia de los 21 ERON a las videoconferencia de Seguimiento a estrategia de cultura en el servicio al ciudadano en Protocolo de Atención al Ciudadano y  actualizar la información sobre la oferta de servicios y trámites en los diferentes canales de atención. </t>
  </si>
  <si>
    <t>Socializar el protocolo para la atención al ciudadano a nivel nacional a los servidores públicos para los diferentes canales de atención, situaciones difíciles entre otras. En los 21 ERON.</t>
  </si>
  <si>
    <t xml:space="preserve">Transparencia participación Y Servicio Al Ciudadano. </t>
  </si>
  <si>
    <t>Presentar informe de participación en ferias de Atención al ciudadano según lo ordenado por la Direccion General.</t>
  </si>
  <si>
    <t>Promoción De Los Derechos Humanos</t>
  </si>
  <si>
    <t>Socializar documento guía a los ERONy consolidar las actas de los 21 ERON.</t>
  </si>
  <si>
    <t>Realizar la socializacion de las capsulas y consolidar las actas de socializacion de los 21 ERON.</t>
  </si>
  <si>
    <t xml:space="preserve">numero </t>
  </si>
  <si>
    <t xml:space="preserve">Funcionamiento comité de Derechos Humanos, eleccion semestral del comité, dos actas mensuales del comité y plan de trabajo del comité. </t>
  </si>
  <si>
    <t>Socializar a los establecimientos las actividades de la campaña TODOS JUNTOS POR LOS DDHH y consolidar las actas de las actividades bimensuales para su certificacion.</t>
  </si>
  <si>
    <t>S18</t>
  </si>
  <si>
    <t>Respeto De Los Dh Con Enfoque Diferencial</t>
  </si>
  <si>
    <t>Número de actividades realizadas con enfoque diferencial</t>
  </si>
  <si>
    <t>P230</t>
  </si>
  <si>
    <t>Sensibilizaciones sobre algunas de las poblaciones excepcionales realizadas</t>
  </si>
  <si>
    <t>Realizar la socializacion de las actividades propias del comité de enfoque diferencial Sensibilizaciones sobre algunas de las poblaciones excepcionales realizadas en los 21 ERON y realizar la consolidacion de las actas de las actividades mensuales. (1 por mes)</t>
  </si>
  <si>
    <t>P231</t>
  </si>
  <si>
    <t>Cápsulas informativas acerca de algunas de las poblaciones excepcionales diseñadas, elaboradas y difundidas</t>
  </si>
  <si>
    <t>Realizar la socializacion de las capsulas de DDHH remitidas por la Direcicon General y consolidar las actas de socializacion de los 21 ERON.</t>
  </si>
  <si>
    <t>P232</t>
  </si>
  <si>
    <t>Lineamiento sobre algunas de las poblaciones excepcionales diseñada, elaborada y difundida</t>
  </si>
  <si>
    <t>Socializar el documento de lineamiento  sobre algunas de las poblaciones excepcionales diseñada, elaborada y difundida por la Direccion General  y realizar la consolidacion de las actas de socializacion de los 21 ERON.</t>
  </si>
  <si>
    <t>S16</t>
  </si>
  <si>
    <t>Gestión Institucional De Derechos Humanos</t>
  </si>
  <si>
    <t>I40</t>
  </si>
  <si>
    <t>Número de acciones de gestión realizadas en Derechos Humanos</t>
  </si>
  <si>
    <t>P233</t>
  </si>
  <si>
    <t>Coordinaciones interinstitucionales en materia de Derechos Humanos realizadas</t>
  </si>
  <si>
    <t xml:space="preserve">Generar registros de la coordinación con entidades gubernamentales, no gubernamentales y/o dependencias con las que se van a realizar las  actividades pertinentes de capacitacion en materia de DDHH para los funcionarios de </t>
  </si>
  <si>
    <t>Sistemas</t>
  </si>
  <si>
    <t>Sisipec</t>
  </si>
  <si>
    <t xml:space="preserve"> Capacitación Y Reentrenamiento De Los Módulos De Sisipec Web, De Acuerdo A Los Requerimientos De Cada Establecimientos De Reclusión  </t>
  </si>
  <si>
    <t>TENIENTE</t>
  </si>
  <si>
    <t>ALBA LOPEZ TORRES</t>
  </si>
  <si>
    <t>DISTINGUIDO
DRAGONEANTE</t>
  </si>
  <si>
    <t>EDIE ELIUD MUÑOZ
LEONARDO ARBINYEY SANCHEZ</t>
  </si>
  <si>
    <t xml:space="preserve"> Auditoria Mensual De Los Diferentes Módulos Del Aplicativo Sisipec Web </t>
  </si>
  <si>
    <t xml:space="preserve"> Seguimiento Al Uso De Integración Visitel Y Biometria En Los Eron Adscritos A La Regional  </t>
  </si>
  <si>
    <t>Establecimientos con modulo no dinero implantados</t>
  </si>
  <si>
    <t xml:space="preserve"> Acompañamiento A La Implementación Del Manejo De No Dinero En El Epmsc Medellín   </t>
  </si>
  <si>
    <t>Desarrollo Tecnológico</t>
  </si>
  <si>
    <t xml:space="preserve"> Verificación Y Compatibilidad De Equipos De Computo Con Protocolo Ipv6 </t>
  </si>
  <si>
    <t>P239</t>
  </si>
  <si>
    <t>Soporte y desarrollo de nuevas funcionalidades de aplicativos de apoyo SIJUR, QUEJAS WEB, SISIPEC, entre otros.</t>
  </si>
  <si>
    <t xml:space="preserve"> Soporte De Los Diferentes Aplicativos Institucionales, Software, Redes, Ofimáticos, A Los Establecimientos Adscritos A La Regional  </t>
  </si>
  <si>
    <t>ERON con sistemas bloqueadores de señal implementados</t>
  </si>
  <si>
    <t xml:space="preserve">Apoya la gestión mediante oficios ante la alcaldia de Medellin para el proyecto de bloqueo en el establecimiento Bellavista de Medellin. </t>
  </si>
  <si>
    <t>Planeacion</t>
  </si>
  <si>
    <t>Plan de accion fomulado y evaluado</t>
  </si>
  <si>
    <t xml:space="preserve">Elaborar los informes de seguimiento  y las respectivas retroalimentaciones. </t>
  </si>
  <si>
    <t xml:space="preserve">Juridica. </t>
  </si>
  <si>
    <t>Jurídica Y Defensa</t>
  </si>
  <si>
    <t xml:space="preserve">Ingresar las demandas promovidas por el INPEC y las que se formulen en su contra en el sistema EKOGUI de la agencia de defensa juridica del estado. </t>
  </si>
  <si>
    <t>Oficial Logístico</t>
  </si>
  <si>
    <t>Yovanny Prieto Sierra</t>
  </si>
  <si>
    <t>Derechos de peticion sobre asuntos juridicos</t>
  </si>
  <si>
    <t xml:space="preserve">implementar de manera progresiva el GESDOC EN LA OFICINA JURIDICA, el cual sera soporte de los tramites realizados a las solicitudes de todos los usuarios en general. Igualmente llevar la estaditica por motivos o temas como son solicitudes para visita conyugal, traslados, beneficios, cupos, etc. </t>
  </si>
  <si>
    <t>PROFESIONAL UNIVERSITARIO</t>
  </si>
  <si>
    <t>ALMIR RAMIREZ CORRALES</t>
  </si>
  <si>
    <t>BERTA ISABEL CORREA RICO. Y ALFREDO RODRIGUEZ</t>
  </si>
  <si>
    <t>Defensa al Instituto en las acciones de tutela que se alleguen a la DIRECCION REGIONAL y respectivo SEGUIMIENTO.</t>
  </si>
  <si>
    <t xml:space="preserve">Realizar estudio a las solicitudes de conciliacion que se formunlen en contra del inpec y presentarlas ante el Comité de Conciliacion del Instituto. </t>
  </si>
  <si>
    <t xml:space="preserve">Defensa de los interes del INPEC en las demandas que le formulen en su contra en Antioquia y Choco y presentacion de demandas de las que el instituto actue como demandante. </t>
  </si>
  <si>
    <t xml:space="preserve">dar respuesta oportuna a todos las acciones de tutelas que nos sean notificadas. </t>
  </si>
  <si>
    <t xml:space="preserve">Seguridad Penitenciaria. </t>
  </si>
  <si>
    <t>C3</t>
  </si>
  <si>
    <t>Seguridad Y Vigilancia.</t>
  </si>
  <si>
    <t>ERON haciendo uso del modulo Novedad Comando -Asignación Puestos de Servicio del SISISPEC WEB</t>
  </si>
  <si>
    <t>Verificar mensualmente el cargue de los servicios por parte de los ERON en el modulo comando</t>
  </si>
  <si>
    <t>CAPITAN</t>
  </si>
  <si>
    <t>DAVID ALEXANDER ALVAREZ CARENAS</t>
  </si>
  <si>
    <t>DRAGONEANTE</t>
  </si>
  <si>
    <t>Toro Santamaria Diego Alejandro</t>
  </si>
  <si>
    <t>Segumiento al manejo y actualizacion de la Herramienta sistemática de seguimiento y  control del proceso de Seguridad, administrada por la Dirección de Custodia y Vigilancia- SISIPEC WEB- MODULO COMANDO</t>
  </si>
  <si>
    <t>Actualizar anualmente los Planes de emergencia y contingencia  de los ERON de la Jurisdicción.</t>
  </si>
  <si>
    <t>Verificar el cumplimiento y actualizacion de los planes de emergencia y contingencia  a los ERON de la Jurisdiccion, conforme a la normatividad vigente</t>
  </si>
  <si>
    <t>Actualizar anualmente los Planes de Defensa y seguridad   de los ERON de la Jurisdicción.</t>
  </si>
  <si>
    <t>Verificar el cumplimiento y actualizacion de los planes de defensa y seguridad  a los ERON de la Jurisdiccion, conforme a la normatividad vigente</t>
  </si>
  <si>
    <t>Actualizar anualmente los estudios de seguridad de los ERON de la Jurisdicción.</t>
  </si>
  <si>
    <t>Realizar  consolidado de los ERON que participan en los consejos territoriales de cada Region.</t>
  </si>
  <si>
    <t xml:space="preserve">Seguridad Y Vigilancia </t>
  </si>
  <si>
    <t>Elaborar el reporte operativos de registro y control realizados en los ERON  de la Jurisdiccion</t>
  </si>
  <si>
    <t>P2</t>
  </si>
  <si>
    <t>Política Sectorial para la Gestión del Riesgo de Desastres en el INPEC, definida y adoptada</t>
  </si>
  <si>
    <t xml:space="preserve">Verificación de cumplimiento de la Política Sectorial para la Gestión del Riesgo de Desastres en el INPEC, definida y adoptada por los 21 EROn de la Regional </t>
  </si>
  <si>
    <t>Gestion Corporativa</t>
  </si>
  <si>
    <t xml:space="preserve">Eficiencia Administrativa </t>
  </si>
  <si>
    <t>Publicar la información contractual en el SECOP</t>
  </si>
  <si>
    <t xml:space="preserve">Lina Vanegas </t>
  </si>
  <si>
    <t xml:space="preserve"> Técnico Operativo</t>
  </si>
  <si>
    <t>Elizabeth Londoño</t>
  </si>
  <si>
    <t xml:space="preserve">Asesorar permanentemente a los Servidores Públicos en los procesos y plataformas de contratación </t>
  </si>
  <si>
    <t xml:space="preserve">Auxiliar Administrativo
Técnico Operativo </t>
  </si>
  <si>
    <t>Ejecutar el cronograma anual de seguimiento a la implementación de la Política Cero Papel.</t>
  </si>
  <si>
    <t xml:space="preserve">Luz Ines Rodriguez
Jennny Castrillon </t>
  </si>
  <si>
    <t>P210</t>
  </si>
  <si>
    <t xml:space="preserve"> Programa de Gestión Documental, aplicado a nivel nacional 
</t>
  </si>
  <si>
    <t>Seguimiento al cumplimiento del Cronograma de Transferencias Documentales Primarias</t>
  </si>
  <si>
    <t>Seguimiento al Cronograma para fortalecer la cultura en los servidores públicos en  los temas de Gestión Documental</t>
  </si>
  <si>
    <t>Socializar las TRD y TVD al Interior del instituto una vez sean convalidadas por parte del Comité Evaluador de Documentos del AGN.</t>
  </si>
  <si>
    <r>
      <t>Publicar el Plan Anual de Adquisiciones en el SECOP</t>
    </r>
    <r>
      <rPr>
        <b/>
        <sz val="9"/>
        <rFont val="Arial Narrow"/>
        <family val="2"/>
      </rPr>
      <t>.</t>
    </r>
  </si>
  <si>
    <r>
      <t>Publicar las actualizaciones del Plan Anual de Adquisiciones  en el SECOP</t>
    </r>
    <r>
      <rPr>
        <b/>
        <sz val="9"/>
        <rFont val="Arial Narrow"/>
        <family val="2"/>
      </rPr>
      <t>.</t>
    </r>
  </si>
  <si>
    <t>Profesional Unviersitario</t>
  </si>
  <si>
    <t>Ejecución del PAC mensual año 2018</t>
  </si>
  <si>
    <t>Pagadora</t>
  </si>
  <si>
    <t>Olga Hernandez</t>
  </si>
  <si>
    <t>Realizar seguimiento al cronograma anual para las actividades relacionadas con el Sistema de Control Interno Contable</t>
  </si>
  <si>
    <t>Willian Ordoñez</t>
  </si>
  <si>
    <t>P244</t>
  </si>
  <si>
    <t xml:space="preserve">Implementación de la Norma Internacional de Contabilidad del Sector Público en el INPEC </t>
  </si>
  <si>
    <t>Realizar el seguimiento al plan de acción para la convergencia hacia las normas contables internacionales NIIF, una vez este  y acorde con las orientaciones del Gobierno Nacional</t>
  </si>
  <si>
    <t>Rigoberto Torres</t>
  </si>
  <si>
    <t>Realizar acompañamiento  a los Servidores Públicos en la aplicación y utilización del SECOP II para gestionar los procesos de contratación, conforme a los lineamientos emitidos por Colombia Compra Eficiente.</t>
  </si>
  <si>
    <t>Lina Vaneas</t>
  </si>
  <si>
    <t>Oficina de Sistemas</t>
  </si>
  <si>
    <t xml:space="preserve">Realizar seguimientos al manejo del aplicativo GESDOC del Instituto </t>
  </si>
  <si>
    <t xml:space="preserve">Luz Ines Rodriguez </t>
  </si>
  <si>
    <t>Realizar cronograma de capacitaciones a los establecimientos en el GESDOC.</t>
  </si>
  <si>
    <t>Ofina de Control Interno Disciplinario</t>
  </si>
  <si>
    <t xml:space="preserve">DRAGONEANTE </t>
  </si>
  <si>
    <t xml:space="preserve">CARLOS GUILLERMO CORAL </t>
  </si>
  <si>
    <t>DRAGONEANTE Y DISTINGUIDO</t>
  </si>
  <si>
    <t>Carlos Coral, Didier Quiceno y Diego Monsalve</t>
  </si>
  <si>
    <t xml:space="preserve">Oficina de control Interno Disciplinario </t>
  </si>
  <si>
    <t>Evaluar el 100% de las quejas recibidas semanalmentee en CID</t>
  </si>
  <si>
    <t>Carlos Coral, Didier Quiceno y Diego Monsalve, Diana Rubio</t>
  </si>
  <si>
    <t>Oficina de Control interno Disciplinario.</t>
  </si>
  <si>
    <t>Adelantar mínimo 8 eventos de sensibilización en materia de prevención con cobertura en la Regional Noroeste</t>
  </si>
  <si>
    <t>Carlos Coral, Didier Quiceno y Diego MonsalveI</t>
  </si>
  <si>
    <t xml:space="preserve">Oficina de Control Interno Disciplinario </t>
  </si>
  <si>
    <t>Actualizar al 90 %  el Sistema de Informacion SIID</t>
  </si>
  <si>
    <t>Carlo Guillermo Coral y Diana Rubio</t>
  </si>
  <si>
    <t xml:space="preserve">Simulacros del Plan de Defensa y Serguridad,  y  Simulacros  de Plan de  Emergencia y Contingenicia  en   los  ERON  realizados e informados
</t>
  </si>
  <si>
    <t>Angelica Daza</t>
  </si>
  <si>
    <t>Dirección de Custodia y Vigilancia</t>
  </si>
  <si>
    <t>Oficina Asesesora de Planeación</t>
  </si>
  <si>
    <t>PE1</t>
  </si>
  <si>
    <t>Programa de mejoramiento del sistema carcelario penitenciario Colombiano atraves de la Acreditación en normas ACA</t>
  </si>
  <si>
    <t>Por definir</t>
  </si>
  <si>
    <t xml:space="preserve">Realizar seguimiento bimestral al desarrollo de las actividades tedientes a certficar al COJAM en las Normas ACA (con base en la auditoria interna por parte del personal de la embajada y del INPEC). </t>
  </si>
  <si>
    <t xml:space="preserve">Atención al Ciudadano </t>
  </si>
  <si>
    <t>Roberth Mafla Vasquez</t>
  </si>
  <si>
    <t>PENDIENTE</t>
  </si>
  <si>
    <t>Oficina Asesora Juridica</t>
  </si>
  <si>
    <t xml:space="preserve">Oficina Asesora Juridica </t>
  </si>
  <si>
    <t>Oficina Asesora Juridca</t>
  </si>
  <si>
    <t>Direcciones Regionales</t>
  </si>
  <si>
    <t>Derechos Humanos</t>
  </si>
  <si>
    <t>Suministrar informe bimestral del seguimiento a la socialización y  realización de las actividades de la Campaña "INPEC,  unidos por los Derechos Humanos" de los ERON de la jurisdicción, remitiendo dichos informe al grupo de DDHH de la Dirección General.  (Directiva Transitoria No. 3 de 31 de enero de 2018.</t>
  </si>
  <si>
    <t xml:space="preserve">TOTAL PRODUCTOS </t>
  </si>
  <si>
    <t>TOTAL ACTIVIDADES   33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</si>
</sst>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4" formatCode="_(&quot;$&quot;\ * #,##0.00_);_(&quot;$&quot;\ * \(#,##0.00\);_(&quot;$&quot;\ * &quot;-&quot;??_);_(@_)"/>
    <numFmt numFmtId="43" formatCode="_(* #,##0.00_);_(* \(#,##0.00\);_(* &quot;-&quot;??_);_(@_)"/>
    <numFmt numFmtId="164" formatCode="&quot;$&quot;\ #,##0.00"/>
    <numFmt numFmtId="165" formatCode="_(* #,##0_);_(* \(#,##0\);_(* &quot;-&quot;??_);_(@_)"/>
    <numFmt numFmtId="166" formatCode="000"/>
    <numFmt numFmtId="167" formatCode="&quot;$&quot;\ #,##0"/>
    <numFmt numFmtId="168" formatCode="_(&quot;$&quot;\ * #,##0_);_(&quot;$&quot;\ * \(#,##0\);_(&quot;$&quot;\ * &quot;-&quot;??_);_(@_)"/>
    <numFmt numFmtId="169" formatCode="0.0"/>
  </numFmts>
  <fonts count="5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4"/>
      <color theme="0"/>
      <name val="Calibri"/>
      <family val="2"/>
      <scheme val="minor"/>
    </font>
    <font>
      <b/>
      <i/>
      <sz val="18"/>
      <name val="Calibri"/>
      <family val="2"/>
      <scheme val="minor"/>
    </font>
    <font>
      <b/>
      <sz val="18"/>
      <color theme="0"/>
      <name val="Calibri"/>
      <family val="2"/>
      <scheme val="minor"/>
    </font>
    <font>
      <b/>
      <sz val="20"/>
      <color theme="0"/>
      <name val="Calibri"/>
      <family val="2"/>
      <scheme val="minor"/>
    </font>
    <font>
      <b/>
      <sz val="10"/>
      <name val="Calibri"/>
      <family val="2"/>
      <scheme val="minor"/>
    </font>
    <font>
      <b/>
      <sz val="14"/>
      <color theme="0"/>
      <name val="Calibri"/>
      <family val="2"/>
      <scheme val="minor"/>
    </font>
    <font>
      <b/>
      <sz val="14"/>
      <name val="Calibri"/>
      <family val="2"/>
      <scheme val="minor"/>
    </font>
    <font>
      <sz val="9"/>
      <color theme="1"/>
      <name val="Arial Narrow"/>
      <family val="2"/>
    </font>
    <font>
      <b/>
      <sz val="9"/>
      <name val="Arial Narrow"/>
      <family val="2"/>
    </font>
    <font>
      <sz val="9"/>
      <name val="Arial Narrow"/>
      <family val="2"/>
    </font>
    <font>
      <sz val="9"/>
      <color rgb="FF000000"/>
      <name val="Arial Narrow"/>
      <family val="2"/>
    </font>
    <font>
      <b/>
      <sz val="9"/>
      <color theme="1"/>
      <name val="Arial Narrow"/>
      <family val="2"/>
    </font>
    <font>
      <sz val="9"/>
      <color rgb="FFFF0000"/>
      <name val="Arial Narrow"/>
      <family val="2"/>
    </font>
    <font>
      <b/>
      <sz val="9"/>
      <color rgb="FF000000"/>
      <name val="Arial Narrow"/>
      <family val="2"/>
    </font>
    <font>
      <sz val="9"/>
      <color rgb="FF222222"/>
      <name val="Arial Narrow"/>
      <family val="2"/>
    </font>
    <font>
      <sz val="9"/>
      <color theme="1"/>
      <name val="Calibri"/>
      <family val="2"/>
      <scheme val="minor"/>
    </font>
    <font>
      <b/>
      <sz val="9"/>
      <color theme="0"/>
      <name val="Arial Narrow"/>
      <family val="2"/>
    </font>
    <font>
      <sz val="10"/>
      <color rgb="FF000000"/>
      <name val="Arial Narrow"/>
      <family val="2"/>
    </font>
    <font>
      <b/>
      <sz val="10"/>
      <color rgb="FF000000"/>
      <name val="Arial Narrow"/>
      <family val="2"/>
    </font>
    <font>
      <b/>
      <sz val="10"/>
      <name val="Arial Narrow"/>
      <family val="2"/>
    </font>
    <font>
      <sz val="10"/>
      <name val="Arial Narrow"/>
      <family val="2"/>
    </font>
    <font>
      <sz val="10"/>
      <color rgb="FF000000"/>
      <name val="Calibri"/>
      <family val="2"/>
    </font>
    <font>
      <b/>
      <sz val="14"/>
      <color theme="1"/>
      <name val="Calibri"/>
      <family val="2"/>
      <scheme val="minor"/>
    </font>
    <font>
      <sz val="11"/>
      <color rgb="FF000000"/>
      <name val="Calibri"/>
      <family val="2"/>
    </font>
    <font>
      <b/>
      <sz val="10"/>
      <color theme="0"/>
      <name val="Arial Narrow"/>
      <family val="2"/>
    </font>
    <font>
      <b/>
      <sz val="11"/>
      <name val="Calibri"/>
      <family val="2"/>
      <scheme val="minor"/>
    </font>
    <font>
      <sz val="10"/>
      <color theme="1"/>
      <name val="Arial Narrow"/>
      <family val="2"/>
    </font>
    <font>
      <b/>
      <sz val="10"/>
      <color theme="1"/>
      <name val="Arial Narrow"/>
      <family val="2"/>
    </font>
    <font>
      <sz val="10"/>
      <color theme="1"/>
      <name val="Calibri"/>
      <family val="2"/>
      <scheme val="minor"/>
    </font>
    <font>
      <b/>
      <sz val="12"/>
      <color rgb="FFFF0000"/>
      <name val="Arial Narrow"/>
      <family val="2"/>
    </font>
    <font>
      <b/>
      <sz val="10"/>
      <color rgb="FFFFFFFF"/>
      <name val="Arial Narrow"/>
      <family val="2"/>
    </font>
    <font>
      <b/>
      <sz val="11"/>
      <name val="Arial Narrow"/>
      <family val="2"/>
    </font>
    <font>
      <sz val="11"/>
      <name val="Arial Narrow"/>
      <family val="2"/>
    </font>
    <font>
      <b/>
      <sz val="12"/>
      <color theme="1"/>
      <name val="Arial Narrow"/>
      <family val="2"/>
    </font>
    <font>
      <b/>
      <sz val="12"/>
      <color rgb="FF000000"/>
      <name val="Arial Narrow"/>
      <family val="2"/>
    </font>
    <font>
      <b/>
      <sz val="24"/>
      <color rgb="FFFFFFFF"/>
      <name val="Calibri"/>
      <family val="2"/>
    </font>
    <font>
      <sz val="11"/>
      <name val="Calibri"/>
      <family val="2"/>
    </font>
    <font>
      <b/>
      <i/>
      <sz val="18"/>
      <name val="Calibri"/>
      <family val="2"/>
    </font>
    <font>
      <b/>
      <sz val="18"/>
      <color rgb="FFFFFFFF"/>
      <name val="Calibri"/>
      <family val="2"/>
    </font>
    <font>
      <b/>
      <sz val="20"/>
      <color rgb="FFFFFFFF"/>
      <name val="Calibri"/>
      <family val="2"/>
    </font>
    <font>
      <b/>
      <sz val="10"/>
      <name val="Calibri"/>
      <family val="2"/>
    </font>
    <font>
      <b/>
      <sz val="14"/>
      <color rgb="FFFFFFFF"/>
      <name val="Calibri"/>
      <family val="2"/>
    </font>
    <font>
      <b/>
      <sz val="14"/>
      <name val="Calibri"/>
      <family val="2"/>
    </font>
    <font>
      <b/>
      <sz val="11"/>
      <color rgb="FFFFFFFF"/>
      <name val="Calibri"/>
      <family val="2"/>
    </font>
    <font>
      <sz val="9"/>
      <color rgb="FF000000"/>
      <name val="Arial"/>
      <family val="2"/>
    </font>
    <font>
      <sz val="9"/>
      <color theme="0"/>
      <name val="Arial Narrow"/>
      <family val="2"/>
    </font>
    <font>
      <b/>
      <sz val="12"/>
      <color rgb="FF000000"/>
      <name val="Calibri"/>
      <family val="2"/>
    </font>
  </fonts>
  <fills count="28">
    <fill>
      <patternFill patternType="none"/>
    </fill>
    <fill>
      <patternFill patternType="gray125"/>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rgb="FF00206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0"/>
        <bgColor rgb="FF548135"/>
      </patternFill>
    </fill>
    <fill>
      <patternFill patternType="solid">
        <fgColor theme="0"/>
        <bgColor indexed="64"/>
      </patternFill>
    </fill>
    <fill>
      <patternFill patternType="solid">
        <fgColor rgb="FFFFFFFF"/>
        <bgColor rgb="FFFFFFFF"/>
      </patternFill>
    </fill>
    <fill>
      <patternFill patternType="solid">
        <fgColor theme="0"/>
        <bgColor rgb="FF000000"/>
      </patternFill>
    </fill>
    <fill>
      <patternFill patternType="solid">
        <fgColor theme="0"/>
        <bgColor rgb="FFFFFFFF"/>
      </patternFill>
    </fill>
    <fill>
      <patternFill patternType="solid">
        <fgColor theme="4" tint="0.79998168889431442"/>
        <bgColor indexed="64"/>
      </patternFill>
    </fill>
    <fill>
      <patternFill patternType="solid">
        <fgColor theme="9" tint="0.39997558519241921"/>
        <bgColor indexed="64"/>
      </patternFill>
    </fill>
    <fill>
      <patternFill patternType="solid">
        <fgColor theme="8" tint="-0.24994659260841701"/>
        <bgColor indexed="64"/>
      </patternFill>
    </fill>
    <fill>
      <patternFill patternType="solid">
        <fgColor rgb="FF92D050"/>
        <bgColor indexed="64"/>
      </patternFill>
    </fill>
    <fill>
      <patternFill patternType="solid">
        <fgColor rgb="FF0070C0"/>
        <bgColor indexed="64"/>
      </patternFill>
    </fill>
    <fill>
      <patternFill patternType="solid">
        <fgColor rgb="FFFFC000"/>
        <bgColor indexed="64"/>
      </patternFill>
    </fill>
    <fill>
      <patternFill patternType="solid">
        <fgColor rgb="FFE36C09"/>
        <bgColor rgb="FFE36C09"/>
      </patternFill>
    </fill>
    <fill>
      <patternFill patternType="solid">
        <fgColor rgb="FF92CDDC"/>
        <bgColor rgb="FF92CDDC"/>
      </patternFill>
    </fill>
    <fill>
      <patternFill patternType="solid">
        <fgColor rgb="FF9A0000"/>
        <bgColor rgb="FF9A0000"/>
      </patternFill>
    </fill>
    <fill>
      <patternFill patternType="solid">
        <fgColor rgb="FF002060"/>
        <bgColor rgb="FF002060"/>
      </patternFill>
    </fill>
    <fill>
      <patternFill patternType="solid">
        <fgColor rgb="FF5F497A"/>
        <bgColor rgb="FF5F497A"/>
      </patternFill>
    </fill>
    <fill>
      <patternFill patternType="solid">
        <fgColor rgb="FF006666"/>
        <bgColor rgb="FF006666"/>
      </patternFill>
    </fill>
    <fill>
      <patternFill patternType="solid">
        <fgColor rgb="FFC00000"/>
        <bgColor rgb="FFC00000"/>
      </patternFill>
    </fill>
    <fill>
      <patternFill patternType="solid">
        <fgColor theme="9"/>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4C5A"/>
      </left>
      <right style="thin">
        <color rgb="FF004C5A"/>
      </right>
      <top style="double">
        <color rgb="FF004C5A"/>
      </top>
      <bottom style="thin">
        <color rgb="FF004C5A"/>
      </bottom>
      <diagonal/>
    </border>
    <border>
      <left style="thin">
        <color rgb="FF004C5A"/>
      </left>
      <right style="thin">
        <color rgb="FF004C5A"/>
      </right>
      <top style="double">
        <color rgb="FF004C5A"/>
      </top>
      <bottom/>
      <diagonal/>
    </border>
    <border>
      <left style="thin">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medium">
        <color rgb="FF004C5A"/>
      </left>
      <right style="thin">
        <color rgb="FF004C5A"/>
      </right>
      <top style="thin">
        <color rgb="FF004C5A"/>
      </top>
      <bottom style="double">
        <color rgb="FF004C5A"/>
      </bottom>
      <diagonal/>
    </border>
    <border>
      <left style="thin">
        <color rgb="FF004C5A"/>
      </left>
      <right style="thin">
        <color rgb="FF004C5A"/>
      </right>
      <top/>
      <bottom style="double">
        <color rgb="FF004C5A"/>
      </bottom>
      <diagonal/>
    </border>
    <border>
      <left style="thin">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medium">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medium">
        <color rgb="FF004C5A"/>
      </right>
      <top style="thin">
        <color rgb="FF004C5A"/>
      </top>
      <bottom style="thin">
        <color rgb="FF004C5A"/>
      </bottom>
      <diagonal/>
    </border>
    <border>
      <left style="thin">
        <color rgb="FF004C5A"/>
      </left>
      <right style="thin">
        <color rgb="FF004C5A"/>
      </right>
      <top/>
      <bottom/>
      <diagonal/>
    </border>
    <border>
      <left/>
      <right/>
      <top style="medium">
        <color indexed="64"/>
      </top>
      <bottom/>
      <diagonal/>
    </border>
    <border>
      <left style="medium">
        <color rgb="FF004C5A"/>
      </left>
      <right style="thin">
        <color rgb="FF004C5A"/>
      </right>
      <top style="thin">
        <color rgb="FF004C5A"/>
      </top>
      <bottom/>
      <diagonal/>
    </border>
    <border>
      <left style="thin">
        <color rgb="FF004C5A"/>
      </left>
      <right style="thin">
        <color rgb="FF004C5A"/>
      </right>
      <top style="thin">
        <color rgb="FF004C5A"/>
      </top>
      <bottom/>
      <diagonal/>
    </border>
    <border>
      <left style="thin">
        <color rgb="FF004C5A"/>
      </left>
      <right style="medium">
        <color rgb="FF004C5A"/>
      </right>
      <top style="thin">
        <color rgb="FF004C5A"/>
      </top>
      <bottom/>
      <diagonal/>
    </border>
    <border>
      <left style="medium">
        <color rgb="FF004C5A"/>
      </left>
      <right style="thin">
        <color rgb="FF004C5A"/>
      </right>
      <top/>
      <bottom style="double">
        <color rgb="FF004C5A"/>
      </bottom>
      <diagonal/>
    </border>
    <border>
      <left style="thin">
        <color rgb="FF004C5A"/>
      </left>
      <right style="medium">
        <color rgb="FF004C5A"/>
      </right>
      <top/>
      <bottom style="double">
        <color rgb="FF004C5A"/>
      </bottom>
      <diagonal/>
    </border>
    <border>
      <left style="thin">
        <color rgb="FF004C5A"/>
      </left>
      <right style="medium">
        <color rgb="FF004C5A"/>
      </right>
      <top/>
      <bottom/>
      <diagonal/>
    </border>
    <border>
      <left style="medium">
        <color rgb="FF004C5A"/>
      </left>
      <right style="thin">
        <color rgb="FF004C5A"/>
      </right>
      <top/>
      <bottom style="thin">
        <color rgb="FF004C5A"/>
      </bottom>
      <diagonal/>
    </border>
    <border>
      <left style="thin">
        <color rgb="FF004C5A"/>
      </left>
      <right style="thin">
        <color rgb="FF004C5A"/>
      </right>
      <top/>
      <bottom style="thin">
        <color rgb="FF004C5A"/>
      </bottom>
      <diagonal/>
    </border>
    <border>
      <left style="thin">
        <color rgb="FF004C5A"/>
      </left>
      <right/>
      <top/>
      <bottom style="thin">
        <color rgb="FF004C5A"/>
      </bottom>
      <diagonal/>
    </border>
    <border>
      <left style="thin">
        <color indexed="64"/>
      </left>
      <right style="thin">
        <color indexed="64"/>
      </right>
      <top/>
      <bottom style="thin">
        <color indexed="64"/>
      </bottom>
      <diagonal/>
    </border>
    <border>
      <left/>
      <right style="thin">
        <color rgb="FF004C5A"/>
      </right>
      <top/>
      <bottom style="thin">
        <color rgb="FF004C5A"/>
      </bottom>
      <diagonal/>
    </border>
    <border>
      <left style="thin">
        <color rgb="FF004C5A"/>
      </left>
      <right style="medium">
        <color rgb="FF004C5A"/>
      </right>
      <top/>
      <bottom style="thin">
        <color rgb="FF004C5A"/>
      </bottom>
      <diagonal/>
    </border>
    <border>
      <left style="thin">
        <color rgb="FF004C5A"/>
      </left>
      <right/>
      <top style="thin">
        <color rgb="FF004C5A"/>
      </top>
      <bottom/>
      <diagonal/>
    </border>
    <border>
      <left/>
      <right style="thin">
        <color rgb="FF004C5A"/>
      </right>
      <top style="thin">
        <color rgb="FF004C5A"/>
      </top>
      <bottom/>
      <diagonal/>
    </border>
    <border>
      <left style="medium">
        <color rgb="FF004C5A"/>
      </left>
      <right style="thin">
        <color rgb="FF004C5A"/>
      </right>
      <top/>
      <bottom/>
      <diagonal/>
    </border>
    <border>
      <left style="thin">
        <color rgb="FF004C5A"/>
      </left>
      <right/>
      <top/>
      <bottom/>
      <diagonal/>
    </border>
    <border>
      <left/>
      <right style="thin">
        <color rgb="FF004C5A"/>
      </right>
      <top/>
      <bottom/>
      <diagonal/>
    </border>
    <border>
      <left style="thin">
        <color rgb="FF004C5A"/>
      </left>
      <right/>
      <top/>
      <bottom style="double">
        <color rgb="FF004C5A"/>
      </bottom>
      <diagonal/>
    </border>
    <border>
      <left/>
      <right style="thin">
        <color rgb="FF004C5A"/>
      </right>
      <top/>
      <bottom style="double">
        <color rgb="FF004C5A"/>
      </bottom>
      <diagonal/>
    </border>
    <border>
      <left style="medium">
        <color rgb="FF004C5A"/>
      </left>
      <right style="thin">
        <color rgb="FF004C5A"/>
      </right>
      <top style="double">
        <color rgb="FF004C5A"/>
      </top>
      <bottom/>
      <diagonal/>
    </border>
    <border>
      <left style="thin">
        <color rgb="FF004C5A"/>
      </left>
      <right/>
      <top style="double">
        <color rgb="FF004C5A"/>
      </top>
      <bottom/>
      <diagonal/>
    </border>
    <border>
      <left/>
      <right style="thin">
        <color rgb="FF004C5A"/>
      </right>
      <top style="double">
        <color rgb="FF004C5A"/>
      </top>
      <bottom/>
      <diagonal/>
    </border>
    <border>
      <left style="thin">
        <color rgb="FF004C5A"/>
      </left>
      <right style="medium">
        <color rgb="FF004C5A"/>
      </right>
      <top style="double">
        <color rgb="FF004C5A"/>
      </top>
      <bottom/>
      <diagonal/>
    </border>
    <border>
      <left style="thin">
        <color rgb="FF004C5A"/>
      </left>
      <right/>
      <top style="thin">
        <color rgb="FF004C5A"/>
      </top>
      <bottom style="thin">
        <color rgb="FF004C5A"/>
      </bottom>
      <diagonal/>
    </border>
    <border>
      <left/>
      <right style="thin">
        <color rgb="FF004C5A"/>
      </right>
      <top style="thin">
        <color rgb="FF004C5A"/>
      </top>
      <bottom style="thin">
        <color rgb="FF004C5A"/>
      </bottom>
      <diagonal/>
    </border>
    <border>
      <left style="thin">
        <color rgb="FF004C5A"/>
      </left>
      <right/>
      <top style="thin">
        <color rgb="FF004C5A"/>
      </top>
      <bottom style="double">
        <color rgb="FF004C5A"/>
      </bottom>
      <diagonal/>
    </border>
    <border>
      <left/>
      <right style="thin">
        <color rgb="FF004C5A"/>
      </right>
      <top style="thin">
        <color rgb="FF004C5A"/>
      </top>
      <bottom style="double">
        <color rgb="FF004C5A"/>
      </bottom>
      <diagonal/>
    </border>
    <border>
      <left style="medium">
        <color rgb="FF004C5A"/>
      </left>
      <right/>
      <top style="medium">
        <color rgb="FF004C5A"/>
      </top>
      <bottom style="medium">
        <color rgb="FF004C5A"/>
      </bottom>
      <diagonal/>
    </border>
    <border>
      <left/>
      <right/>
      <top style="medium">
        <color rgb="FF004C5A"/>
      </top>
      <bottom style="medium">
        <color rgb="FF004C5A"/>
      </bottom>
      <diagonal/>
    </border>
    <border>
      <left/>
      <right style="medium">
        <color rgb="FF004C5A"/>
      </right>
      <top style="medium">
        <color rgb="FF004C5A"/>
      </top>
      <bottom style="medium">
        <color rgb="FF004C5A"/>
      </bottom>
      <diagonal/>
    </border>
    <border>
      <left style="medium">
        <color rgb="FF004C5A"/>
      </left>
      <right/>
      <top style="medium">
        <color rgb="FF004C5A"/>
      </top>
      <bottom/>
      <diagonal/>
    </border>
    <border>
      <left/>
      <right/>
      <top style="medium">
        <color rgb="FF004C5A"/>
      </top>
      <bottom/>
      <diagonal/>
    </border>
    <border>
      <left style="thin">
        <color indexed="64"/>
      </left>
      <right/>
      <top style="medium">
        <color rgb="FF004C5A"/>
      </top>
      <bottom/>
      <diagonal/>
    </border>
    <border>
      <left/>
      <right style="medium">
        <color rgb="FF004C5A"/>
      </right>
      <top style="medium">
        <color rgb="FF004C5A"/>
      </top>
      <bottom/>
      <diagonal/>
    </border>
    <border>
      <left style="medium">
        <color rgb="FF004C5A"/>
      </left>
      <right/>
      <top/>
      <bottom style="thin">
        <color indexed="64"/>
      </bottom>
      <diagonal/>
    </border>
    <border>
      <left/>
      <right style="medium">
        <color rgb="FF004C5A"/>
      </right>
      <top style="thin">
        <color indexed="64"/>
      </top>
      <bottom style="thin">
        <color indexed="64"/>
      </bottom>
      <diagonal/>
    </border>
    <border>
      <left style="medium">
        <color rgb="FF004C5A"/>
      </left>
      <right/>
      <top style="thin">
        <color indexed="64"/>
      </top>
      <bottom style="thin">
        <color rgb="FF004C5A"/>
      </bottom>
      <diagonal/>
    </border>
    <border>
      <left style="thin">
        <color theme="8" tint="-0.499984740745262"/>
      </left>
      <right style="thin">
        <color theme="8" tint="-0.499984740745262"/>
      </right>
      <top style="thin">
        <color indexed="64"/>
      </top>
      <bottom style="thin">
        <color rgb="FF004C5A"/>
      </bottom>
      <diagonal/>
    </border>
    <border>
      <left/>
      <right style="thin">
        <color rgb="FF004C5A"/>
      </right>
      <top style="thin">
        <color indexed="64"/>
      </top>
      <bottom style="thin">
        <color rgb="FF004C5A"/>
      </bottom>
      <diagonal/>
    </border>
    <border>
      <left style="thin">
        <color rgb="FF004C5A"/>
      </left>
      <right style="thin">
        <color rgb="FF004C5A"/>
      </right>
      <top style="thin">
        <color indexed="64"/>
      </top>
      <bottom style="thin">
        <color rgb="FF004C5A"/>
      </bottom>
      <diagonal/>
    </border>
    <border>
      <left style="thin">
        <color rgb="FF004C5A"/>
      </left>
      <right style="medium">
        <color rgb="FF004C5A"/>
      </right>
      <top style="thin">
        <color indexed="64"/>
      </top>
      <bottom style="thin">
        <color rgb="FF004C5A"/>
      </bottom>
      <diagonal/>
    </border>
    <border>
      <left style="medium">
        <color rgb="FF004C5A"/>
      </left>
      <right/>
      <top style="thin">
        <color rgb="FF004C5A"/>
      </top>
      <bottom style="thin">
        <color indexed="64"/>
      </bottom>
      <diagonal/>
    </border>
    <border>
      <left style="thin">
        <color theme="8" tint="-0.499984740745262"/>
      </left>
      <right style="thin">
        <color theme="8" tint="-0.499984740745262"/>
      </right>
      <top style="thin">
        <color rgb="FF004C5A"/>
      </top>
      <bottom/>
      <diagonal/>
    </border>
    <border>
      <left style="thin">
        <color rgb="FF004C5A"/>
      </left>
      <right style="thin">
        <color rgb="FF004C5A"/>
      </right>
      <top style="thin">
        <color rgb="FF004C5A"/>
      </top>
      <bottom style="medium">
        <color rgb="FF004C5A"/>
      </bottom>
      <diagonal/>
    </border>
    <border>
      <left style="thin">
        <color rgb="FF004C5A"/>
      </left>
      <right style="medium">
        <color rgb="FF004C5A"/>
      </right>
      <top style="thin">
        <color rgb="FF004C5A"/>
      </top>
      <bottom style="medium">
        <color rgb="FF004C5A"/>
      </bottom>
      <diagonal/>
    </border>
    <border>
      <left/>
      <right style="medium">
        <color rgb="FF004C5A"/>
      </right>
      <top/>
      <bottom/>
      <diagonal/>
    </border>
    <border>
      <left style="medium">
        <color rgb="FF004C5A"/>
      </left>
      <right/>
      <top style="thin">
        <color indexed="64"/>
      </top>
      <bottom style="double">
        <color rgb="FF004C5A"/>
      </bottom>
      <diagonal/>
    </border>
    <border>
      <left style="thin">
        <color theme="8" tint="-0.499984740745262"/>
      </left>
      <right style="thin">
        <color theme="8" tint="-0.499984740745262"/>
      </right>
      <top style="medium">
        <color rgb="FF004C5A"/>
      </top>
      <bottom style="double">
        <color rgb="FF004C5A"/>
      </bottom>
      <diagonal/>
    </border>
    <border>
      <left/>
      <right style="thin">
        <color rgb="FF004C5A"/>
      </right>
      <top style="medium">
        <color rgb="FF004C5A"/>
      </top>
      <bottom style="double">
        <color rgb="FF004C5A"/>
      </bottom>
      <diagonal/>
    </border>
    <border>
      <left style="thin">
        <color rgb="FF004C5A"/>
      </left>
      <right style="thin">
        <color rgb="FF004C5A"/>
      </right>
      <top style="medium">
        <color rgb="FF004C5A"/>
      </top>
      <bottom style="double">
        <color rgb="FF004C5A"/>
      </bottom>
      <diagonal/>
    </border>
    <border>
      <left style="medium">
        <color rgb="FF004C5A"/>
      </left>
      <right/>
      <top/>
      <bottom/>
      <diagonal/>
    </border>
    <border>
      <left style="thin">
        <color theme="8" tint="-0.499984740745262"/>
      </left>
      <right style="thin">
        <color theme="8" tint="-0.499984740745262"/>
      </right>
      <top/>
      <bottom/>
      <diagonal/>
    </border>
    <border>
      <left style="medium">
        <color rgb="FF004C5A"/>
      </left>
      <right/>
      <top/>
      <bottom style="double">
        <color rgb="FF004C5A"/>
      </bottom>
      <diagonal/>
    </border>
    <border>
      <left style="thin">
        <color theme="8" tint="-0.499984740745262"/>
      </left>
      <right style="thin">
        <color theme="8" tint="-0.499984740745262"/>
      </right>
      <top/>
      <bottom style="double">
        <color rgb="FF004C5A"/>
      </bottom>
      <diagonal/>
    </border>
    <border>
      <left style="medium">
        <color rgb="FF004C5A"/>
      </left>
      <right/>
      <top style="thin">
        <color indexed="64"/>
      </top>
      <bottom/>
      <diagonal/>
    </border>
    <border>
      <left style="thin">
        <color theme="8" tint="-0.499984740745262"/>
      </left>
      <right style="thin">
        <color theme="8" tint="-0.499984740745262"/>
      </right>
      <top style="thin">
        <color indexed="64"/>
      </top>
      <bottom/>
      <diagonal/>
    </border>
    <border>
      <left/>
      <right style="thin">
        <color rgb="FF004C5A"/>
      </right>
      <top style="thin">
        <color indexed="64"/>
      </top>
      <bottom/>
      <diagonal/>
    </border>
    <border>
      <left style="thin">
        <color rgb="FF004C5A"/>
      </left>
      <right style="thin">
        <color rgb="FF004C5A"/>
      </right>
      <top style="thin">
        <color indexed="64"/>
      </top>
      <bottom/>
      <diagonal/>
    </border>
    <border>
      <left style="medium">
        <color rgb="FF004C5A"/>
      </left>
      <right/>
      <top style="double">
        <color rgb="FF004C5A"/>
      </top>
      <bottom style="double">
        <color rgb="FF004C5A"/>
      </bottom>
      <diagonal/>
    </border>
    <border>
      <left style="thin">
        <color theme="8" tint="-0.499984740745262"/>
      </left>
      <right style="thin">
        <color theme="8" tint="-0.499984740745262"/>
      </right>
      <top style="double">
        <color rgb="FF004C5A"/>
      </top>
      <bottom/>
      <diagonal/>
    </border>
    <border>
      <left style="medium">
        <color rgb="FF004C5A"/>
      </left>
      <right/>
      <top style="double">
        <color rgb="FF004C5A"/>
      </top>
      <bottom/>
      <diagonal/>
    </border>
    <border>
      <left style="thin">
        <color rgb="FF004C5A"/>
      </left>
      <right/>
      <top style="double">
        <color rgb="FF004C5A"/>
      </top>
      <bottom style="thin">
        <color rgb="FF004C5A"/>
      </bottom>
      <diagonal/>
    </border>
    <border>
      <left style="thin">
        <color rgb="FF004C5A"/>
      </left>
      <right style="thin">
        <color rgb="FF004C5A"/>
      </right>
      <top/>
      <bottom style="double">
        <color theme="8" tint="-0.499984740745262"/>
      </bottom>
      <diagonal/>
    </border>
    <border>
      <left style="thin">
        <color rgb="FF004C5A"/>
      </left>
      <right/>
      <top/>
      <bottom style="double">
        <color theme="8" tint="-0.499984740745262"/>
      </bottom>
      <diagonal/>
    </border>
    <border>
      <left style="thin">
        <color theme="8" tint="-0.499984740745262"/>
      </left>
      <right style="thin">
        <color theme="8" tint="-0.499984740745262"/>
      </right>
      <top style="double">
        <color rgb="FF004C5A"/>
      </top>
      <bottom style="double">
        <color rgb="FF004C5A"/>
      </bottom>
      <diagonal/>
    </border>
    <border>
      <left/>
      <right style="thin">
        <color rgb="FF004C5A"/>
      </right>
      <top style="double">
        <color rgb="FF004C5A"/>
      </top>
      <bottom style="double">
        <color rgb="FF004C5A"/>
      </bottom>
      <diagonal/>
    </border>
    <border>
      <left style="medium">
        <color rgb="FF004C5A"/>
      </left>
      <right/>
      <top/>
      <bottom style="medium">
        <color rgb="FF004C5A"/>
      </bottom>
      <diagonal/>
    </border>
    <border>
      <left style="thin">
        <color theme="8" tint="-0.499984740745262"/>
      </left>
      <right style="thin">
        <color theme="8" tint="-0.499984740745262"/>
      </right>
      <top/>
      <bottom style="medium">
        <color rgb="FF004C5A"/>
      </bottom>
      <diagonal/>
    </border>
    <border>
      <left/>
      <right style="thin">
        <color rgb="FF004C5A"/>
      </right>
      <top/>
      <bottom style="medium">
        <color rgb="FF004C5A"/>
      </bottom>
      <diagonal/>
    </border>
    <border>
      <left style="thin">
        <color rgb="FF004C5A"/>
      </left>
      <right style="thin">
        <color rgb="FF004C5A"/>
      </right>
      <top/>
      <bottom style="medium">
        <color rgb="FF004C5A"/>
      </bottom>
      <diagonal/>
    </border>
    <border>
      <left style="thin">
        <color rgb="FF004C5A"/>
      </left>
      <right/>
      <top style="thin">
        <color rgb="FF004C5A"/>
      </top>
      <bottom style="medium">
        <color rgb="FF004C5A"/>
      </bottom>
      <diagonal/>
    </border>
    <border>
      <left style="thin">
        <color rgb="FF004C5A"/>
      </left>
      <right style="medium">
        <color rgb="FF004C5A"/>
      </right>
      <top/>
      <bottom style="medium">
        <color rgb="FF004C5A"/>
      </bottom>
      <diagonal/>
    </border>
    <border>
      <left style="double">
        <color theme="8" tint="-0.499984740745262"/>
      </left>
      <right style="thin">
        <color theme="8" tint="-0.499984740745262"/>
      </right>
      <top style="double">
        <color theme="8" tint="-0.499984740745262"/>
      </top>
      <bottom style="thin">
        <color theme="8" tint="-0.499984740745262"/>
      </bottom>
      <diagonal/>
    </border>
    <border>
      <left style="thin">
        <color theme="8" tint="-0.499984740745262"/>
      </left>
      <right style="thin">
        <color theme="8" tint="-0.499984740745262"/>
      </right>
      <top style="double">
        <color theme="8" tint="-0.499984740745262"/>
      </top>
      <bottom style="thin">
        <color theme="8" tint="-0.499984740745262"/>
      </bottom>
      <diagonal/>
    </border>
    <border>
      <left style="thin">
        <color theme="8" tint="-0.499984740745262"/>
      </left>
      <right style="double">
        <color theme="8" tint="-0.499984740745262"/>
      </right>
      <top style="double">
        <color theme="8" tint="-0.499984740745262"/>
      </top>
      <bottom style="thin">
        <color theme="8" tint="-0.499984740745262"/>
      </bottom>
      <diagonal/>
    </border>
    <border>
      <left style="double">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double">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right style="double">
        <color theme="8" tint="-0.499984740745262"/>
      </right>
      <top style="thin">
        <color theme="8" tint="-0.499984740745262"/>
      </top>
      <bottom style="thin">
        <color theme="8" tint="-0.499984740745262"/>
      </bottom>
      <diagonal/>
    </border>
    <border>
      <left style="double">
        <color theme="8" tint="-0.499984740745262"/>
      </left>
      <right style="thin">
        <color theme="8" tint="-0.499984740745262"/>
      </right>
      <top style="thin">
        <color theme="8" tint="-0.499984740745262"/>
      </top>
      <bottom style="double">
        <color theme="8" tint="-0.499984740745262"/>
      </bottom>
      <diagonal/>
    </border>
    <border>
      <left style="thin">
        <color theme="8" tint="-0.499984740745262"/>
      </left>
      <right style="thin">
        <color theme="8" tint="-0.499984740745262"/>
      </right>
      <top style="thin">
        <color theme="8" tint="-0.499984740745262"/>
      </top>
      <bottom style="double">
        <color theme="8" tint="-0.499984740745262"/>
      </bottom>
      <diagonal/>
    </border>
    <border>
      <left style="thin">
        <color theme="8" tint="-0.499984740745262"/>
      </left>
      <right style="double">
        <color theme="8" tint="-0.499984740745262"/>
      </right>
      <top style="thin">
        <color theme="8" tint="-0.499984740745262"/>
      </top>
      <bottom style="double">
        <color theme="8" tint="-0.499984740745262"/>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medium">
        <color rgb="FF004C5A"/>
      </right>
      <top style="double">
        <color rgb="FF004C5A"/>
      </top>
      <bottom style="double">
        <color rgb="FF004C5A"/>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27" fillId="0" borderId="0" applyFont="0" applyFill="0" applyBorder="0" applyAlignment="0" applyProtection="0"/>
    <xf numFmtId="0" fontId="27" fillId="0" borderId="0"/>
    <xf numFmtId="43" fontId="27" fillId="0" borderId="0" applyFont="0" applyFill="0" applyBorder="0" applyAlignment="0" applyProtection="0"/>
  </cellStyleXfs>
  <cellXfs count="1505">
    <xf numFmtId="0" fontId="0" fillId="0" borderId="0" xfId="0"/>
    <xf numFmtId="0" fontId="2" fillId="8" borderId="8" xfId="0" applyFont="1" applyFill="1" applyBorder="1" applyAlignment="1" applyProtection="1">
      <alignment horizontal="center" vertical="center" wrapText="1"/>
    </xf>
    <xf numFmtId="164" fontId="14" fillId="10" borderId="12" xfId="0" applyNumberFormat="1" applyFont="1" applyFill="1" applyBorder="1" applyAlignment="1">
      <alignment horizontal="center" vertical="center" wrapText="1"/>
    </xf>
    <xf numFmtId="0" fontId="14" fillId="0" borderId="12" xfId="0" applyFont="1" applyBorder="1" applyAlignment="1">
      <alignment horizontal="center" vertical="center" wrapText="1"/>
    </xf>
    <xf numFmtId="2" fontId="11" fillId="0" borderId="12" xfId="0" applyNumberFormat="1" applyFont="1" applyFill="1" applyBorder="1" applyAlignment="1">
      <alignment horizontal="center" vertical="center"/>
    </xf>
    <xf numFmtId="1" fontId="12" fillId="11" borderId="12" xfId="0" applyNumberFormat="1" applyFont="1" applyFill="1" applyBorder="1" applyAlignment="1">
      <alignment horizontal="center" vertical="center" wrapText="1"/>
    </xf>
    <xf numFmtId="0" fontId="14" fillId="0" borderId="12" xfId="0" applyFont="1" applyBorder="1" applyAlignment="1">
      <alignment horizontal="justify" vertical="center" wrapText="1"/>
    </xf>
    <xf numFmtId="14" fontId="14" fillId="0" borderId="12" xfId="0" applyNumberFormat="1" applyFont="1" applyBorder="1" applyAlignment="1">
      <alignment horizontal="center" vertical="center" wrapText="1"/>
    </xf>
    <xf numFmtId="1" fontId="14" fillId="0" borderId="12" xfId="0" applyNumberFormat="1" applyFont="1" applyBorder="1" applyAlignment="1">
      <alignment horizontal="center" vertical="center" wrapText="1"/>
    </xf>
    <xf numFmtId="9" fontId="13" fillId="9" borderId="12" xfId="3" applyFont="1" applyFill="1" applyBorder="1" applyAlignment="1">
      <alignment horizontal="center" vertical="center" wrapText="1"/>
    </xf>
    <xf numFmtId="0" fontId="14" fillId="0" borderId="13" xfId="0" applyFont="1" applyBorder="1" applyAlignment="1">
      <alignment horizontal="center" vertical="center" wrapText="1"/>
    </xf>
    <xf numFmtId="164" fontId="14" fillId="10" borderId="16"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2" fontId="11" fillId="0" borderId="16" xfId="0" applyNumberFormat="1" applyFont="1" applyFill="1" applyBorder="1" applyAlignment="1">
      <alignment horizontal="center" vertical="center"/>
    </xf>
    <xf numFmtId="1" fontId="12" fillId="11" borderId="16" xfId="0" applyNumberFormat="1" applyFont="1" applyFill="1" applyBorder="1" applyAlignment="1">
      <alignment horizontal="center" vertical="center" wrapText="1"/>
    </xf>
    <xf numFmtId="0" fontId="14" fillId="0" borderId="16" xfId="0" applyFont="1" applyBorder="1" applyAlignment="1">
      <alignment horizontal="justify" vertical="center" wrapText="1"/>
    </xf>
    <xf numFmtId="14" fontId="14" fillId="0" borderId="16" xfId="0" applyNumberFormat="1" applyFont="1" applyBorder="1" applyAlignment="1">
      <alignment horizontal="center" vertical="center" wrapText="1"/>
    </xf>
    <xf numFmtId="1" fontId="14" fillId="0" borderId="16" xfId="0" applyNumberFormat="1" applyFont="1" applyBorder="1" applyAlignment="1">
      <alignment horizontal="center" vertical="center" wrapText="1"/>
    </xf>
    <xf numFmtId="9" fontId="13" fillId="9" borderId="16" xfId="3" applyFont="1" applyFill="1" applyBorder="1" applyAlignment="1">
      <alignment horizontal="center" vertical="center" wrapText="1"/>
    </xf>
    <xf numFmtId="0" fontId="14" fillId="0" borderId="17" xfId="0" applyFont="1" applyBorder="1" applyAlignment="1">
      <alignment horizontal="center" vertical="center" wrapText="1"/>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justify" vertical="center" wrapText="1"/>
      <protection locked="0"/>
    </xf>
    <xf numFmtId="1" fontId="12" fillId="0" borderId="19" xfId="0" applyNumberFormat="1" applyFont="1" applyFill="1" applyBorder="1" applyAlignment="1">
      <alignment horizontal="center" vertical="center" wrapText="1"/>
    </xf>
    <xf numFmtId="9" fontId="13" fillId="9" borderId="19" xfId="3" applyFont="1" applyFill="1" applyBorder="1" applyAlignment="1">
      <alignment horizontal="center" vertical="center" wrapText="1"/>
    </xf>
    <xf numFmtId="0" fontId="14" fillId="0" borderId="19" xfId="0" applyFont="1" applyFill="1" applyBorder="1" applyAlignment="1">
      <alignment horizontal="center" vertical="center" wrapText="1"/>
    </xf>
    <xf numFmtId="44" fontId="11" fillId="0" borderId="19" xfId="2" applyFont="1" applyFill="1" applyBorder="1" applyAlignment="1">
      <alignment horizontal="center" vertical="center"/>
    </xf>
    <xf numFmtId="164" fontId="14" fillId="10" borderId="19" xfId="0" applyNumberFormat="1" applyFont="1" applyFill="1" applyBorder="1" applyAlignment="1">
      <alignment horizontal="center" vertical="center" wrapText="1"/>
    </xf>
    <xf numFmtId="0" fontId="14" fillId="0" borderId="19" xfId="0" applyFont="1" applyBorder="1" applyAlignment="1">
      <alignment horizontal="center" vertical="center" wrapText="1"/>
    </xf>
    <xf numFmtId="2" fontId="11" fillId="0" borderId="19" xfId="0" applyNumberFormat="1" applyFont="1" applyFill="1" applyBorder="1" applyAlignment="1">
      <alignment horizontal="center" vertical="center"/>
    </xf>
    <xf numFmtId="0" fontId="14" fillId="0" borderId="19" xfId="0" applyFont="1" applyBorder="1" applyAlignment="1">
      <alignment horizontal="justify" vertical="center" wrapText="1"/>
    </xf>
    <xf numFmtId="14" fontId="14" fillId="0" borderId="19" xfId="0" applyNumberFormat="1" applyFont="1" applyBorder="1" applyAlignment="1">
      <alignment horizontal="center" vertical="center" wrapText="1"/>
    </xf>
    <xf numFmtId="1" fontId="14" fillId="0" borderId="19"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1" fillId="0" borderId="19" xfId="0" applyFont="1" applyFill="1" applyBorder="1" applyAlignment="1">
      <alignment horizontal="center" vertical="center" wrapText="1"/>
    </xf>
    <xf numFmtId="0" fontId="13" fillId="0" borderId="19" xfId="0" applyFont="1" applyFill="1" applyBorder="1" applyAlignment="1" applyProtection="1">
      <alignment horizontal="center" vertical="center" wrapText="1"/>
      <protection locked="0"/>
    </xf>
    <xf numFmtId="164" fontId="14" fillId="0" borderId="19" xfId="0" applyNumberFormat="1" applyFont="1" applyBorder="1" applyAlignment="1">
      <alignment horizontal="center" vertical="center" wrapText="1"/>
    </xf>
    <xf numFmtId="0" fontId="14" fillId="0" borderId="19" xfId="0" applyFont="1" applyFill="1" applyBorder="1" applyAlignment="1">
      <alignment horizontal="justify" vertical="center" wrapText="1"/>
    </xf>
    <xf numFmtId="14" fontId="14" fillId="0" borderId="19" xfId="0" applyNumberFormat="1" applyFont="1" applyFill="1" applyBorder="1" applyAlignment="1">
      <alignment horizontal="center" vertical="center" wrapText="1"/>
    </xf>
    <xf numFmtId="1" fontId="14" fillId="0" borderId="19" xfId="0" applyNumberFormat="1" applyFont="1" applyFill="1" applyBorder="1" applyAlignment="1">
      <alignment horizontal="center" vertical="center" wrapText="1"/>
    </xf>
    <xf numFmtId="1" fontId="12" fillId="11" borderId="19" xfId="0" applyNumberFormat="1" applyFont="1" applyFill="1" applyBorder="1" applyAlignment="1">
      <alignment horizontal="center" vertical="center" wrapText="1"/>
    </xf>
    <xf numFmtId="0" fontId="11" fillId="0" borderId="12" xfId="0" applyFont="1" applyFill="1" applyBorder="1" applyAlignment="1" applyProtection="1">
      <alignment horizontal="center" vertical="center" wrapText="1"/>
      <protection locked="0"/>
    </xf>
    <xf numFmtId="0" fontId="11" fillId="0" borderId="12" xfId="0" applyFont="1" applyFill="1" applyBorder="1" applyAlignment="1">
      <alignment horizontal="center" vertical="center"/>
    </xf>
    <xf numFmtId="164" fontId="14" fillId="0" borderId="12" xfId="0" applyNumberFormat="1" applyFont="1" applyBorder="1" applyAlignment="1">
      <alignment horizontal="center" vertical="center" wrapText="1"/>
    </xf>
    <xf numFmtId="44" fontId="11" fillId="0" borderId="12" xfId="2" applyFont="1" applyFill="1" applyBorder="1" applyAlignment="1">
      <alignment horizontal="center" vertical="center"/>
    </xf>
    <xf numFmtId="0" fontId="11" fillId="0" borderId="16" xfId="0" applyFont="1" applyFill="1" applyBorder="1" applyAlignment="1" applyProtection="1">
      <alignment horizontal="center" vertical="center" wrapText="1"/>
      <protection locked="0"/>
    </xf>
    <xf numFmtId="0" fontId="11" fillId="0" borderId="16" xfId="0" applyFont="1" applyFill="1" applyBorder="1" applyAlignment="1">
      <alignment horizontal="center" vertical="center"/>
    </xf>
    <xf numFmtId="164" fontId="14" fillId="0" borderId="16" xfId="0" applyNumberFormat="1" applyFont="1" applyBorder="1" applyAlignment="1">
      <alignment horizontal="center" vertical="center" wrapText="1"/>
    </xf>
    <xf numFmtId="44" fontId="11" fillId="0" borderId="16" xfId="2" applyFont="1" applyFill="1" applyBorder="1" applyAlignment="1">
      <alignment horizontal="center" vertical="center"/>
    </xf>
    <xf numFmtId="0" fontId="14" fillId="10" borderId="13" xfId="0" applyFont="1" applyFill="1" applyBorder="1" applyAlignment="1">
      <alignment horizontal="center" vertical="center" wrapText="1"/>
    </xf>
    <xf numFmtId="44" fontId="11" fillId="0" borderId="22" xfId="2" applyFont="1" applyFill="1" applyBorder="1" applyAlignment="1">
      <alignment horizontal="center" vertical="center"/>
    </xf>
    <xf numFmtId="164" fontId="14" fillId="10" borderId="22" xfId="0" applyNumberFormat="1" applyFont="1" applyFill="1" applyBorder="1" applyAlignment="1">
      <alignment horizontal="center" vertical="center" wrapText="1"/>
    </xf>
    <xf numFmtId="0" fontId="14" fillId="0" borderId="22" xfId="0" applyFont="1" applyBorder="1" applyAlignment="1">
      <alignment horizontal="center" vertical="center" wrapText="1"/>
    </xf>
    <xf numFmtId="2" fontId="11" fillId="0" borderId="22" xfId="0" applyNumberFormat="1" applyFont="1" applyFill="1" applyBorder="1" applyAlignment="1">
      <alignment horizontal="center" vertical="center"/>
    </xf>
    <xf numFmtId="1" fontId="12" fillId="11" borderId="22" xfId="0" applyNumberFormat="1" applyFont="1" applyFill="1" applyBorder="1" applyAlignment="1">
      <alignment horizontal="center" vertical="center" wrapText="1"/>
    </xf>
    <xf numFmtId="0" fontId="14" fillId="0" borderId="22" xfId="0" applyFont="1" applyBorder="1" applyAlignment="1">
      <alignment horizontal="justify" vertical="center" wrapText="1"/>
    </xf>
    <xf numFmtId="14" fontId="14" fillId="0" borderId="22" xfId="0" applyNumberFormat="1" applyFont="1" applyBorder="1" applyAlignment="1">
      <alignment horizontal="center" vertical="center" wrapText="1"/>
    </xf>
    <xf numFmtId="1" fontId="14" fillId="0" borderId="22" xfId="0" applyNumberFormat="1" applyFont="1" applyBorder="1" applyAlignment="1">
      <alignment horizontal="center" vertical="center" wrapText="1"/>
    </xf>
    <xf numFmtId="9" fontId="13" fillId="9" borderId="22" xfId="3" applyFont="1" applyFill="1" applyBorder="1" applyAlignment="1">
      <alignment horizontal="center" vertical="center" wrapText="1"/>
    </xf>
    <xf numFmtId="0" fontId="14" fillId="10" borderId="23"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0" borderId="20" xfId="0" applyFont="1" applyFill="1" applyBorder="1" applyAlignment="1">
      <alignment horizontal="center" vertical="center" wrapText="1"/>
    </xf>
    <xf numFmtId="6" fontId="11" fillId="0" borderId="19" xfId="2" applyNumberFormat="1" applyFont="1" applyFill="1" applyBorder="1" applyAlignment="1">
      <alignment horizontal="center" vertical="center"/>
    </xf>
    <xf numFmtId="0" fontId="13" fillId="0" borderId="19" xfId="0" applyFont="1" applyFill="1" applyBorder="1" applyAlignment="1" applyProtection="1">
      <alignment horizontal="justify" vertical="center" wrapText="1"/>
      <protection locked="0"/>
    </xf>
    <xf numFmtId="0" fontId="11" fillId="0" borderId="19" xfId="0" applyFont="1" applyFill="1" applyBorder="1" applyAlignment="1">
      <alignment horizontal="center" vertical="center"/>
    </xf>
    <xf numFmtId="14" fontId="11" fillId="0" borderId="19" xfId="0" applyNumberFormat="1" applyFont="1" applyFill="1" applyBorder="1" applyAlignment="1">
      <alignment horizontal="center" vertical="center"/>
    </xf>
    <xf numFmtId="0" fontId="11" fillId="10" borderId="18"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justify" vertical="center" wrapText="1"/>
      <protection locked="0"/>
    </xf>
    <xf numFmtId="0" fontId="15" fillId="10" borderId="19" xfId="0" applyFont="1" applyFill="1" applyBorder="1" applyAlignment="1" applyProtection="1">
      <alignment horizontal="center" vertical="center" wrapText="1"/>
      <protection locked="0"/>
    </xf>
    <xf numFmtId="2" fontId="11" fillId="10" borderId="19" xfId="0" applyNumberFormat="1" applyFont="1" applyFill="1" applyBorder="1" applyAlignment="1">
      <alignment horizontal="center" vertical="center"/>
    </xf>
    <xf numFmtId="1" fontId="12" fillId="10" borderId="19" xfId="0" applyNumberFormat="1" applyFont="1" applyFill="1" applyBorder="1" applyAlignment="1">
      <alignment horizontal="center" vertical="center" wrapText="1"/>
    </xf>
    <xf numFmtId="14" fontId="11" fillId="10" borderId="19" xfId="0" applyNumberFormat="1" applyFont="1" applyFill="1" applyBorder="1" applyAlignment="1" applyProtection="1">
      <alignment horizontal="center" vertical="center" wrapText="1"/>
      <protection locked="0"/>
    </xf>
    <xf numFmtId="1" fontId="11" fillId="10" borderId="19" xfId="0" applyNumberFormat="1" applyFont="1" applyFill="1" applyBorder="1" applyAlignment="1" applyProtection="1">
      <alignment horizontal="center" vertical="center" wrapText="1"/>
      <protection locked="0"/>
    </xf>
    <xf numFmtId="0" fontId="11" fillId="10" borderId="20" xfId="0" applyFont="1" applyFill="1" applyBorder="1" applyAlignment="1" applyProtection="1">
      <alignment horizontal="center" vertical="center" wrapText="1"/>
      <protection locked="0"/>
    </xf>
    <xf numFmtId="0" fontId="0" fillId="10" borderId="0" xfId="0" applyFill="1"/>
    <xf numFmtId="165" fontId="13" fillId="10" borderId="19" xfId="0" applyNumberFormat="1" applyFont="1" applyFill="1" applyBorder="1" applyAlignment="1">
      <alignment horizontal="justify" vertical="center" wrapText="1"/>
    </xf>
    <xf numFmtId="0" fontId="11" fillId="10" borderId="12" xfId="0" applyFont="1" applyFill="1" applyBorder="1" applyAlignment="1" applyProtection="1">
      <alignment horizontal="center" vertical="center" wrapText="1"/>
      <protection locked="0"/>
    </xf>
    <xf numFmtId="2" fontId="11" fillId="10" borderId="12" xfId="0" applyNumberFormat="1" applyFont="1" applyFill="1" applyBorder="1" applyAlignment="1">
      <alignment horizontal="center" vertical="center"/>
    </xf>
    <xf numFmtId="1" fontId="12" fillId="10" borderId="12" xfId="0" applyNumberFormat="1" applyFont="1" applyFill="1" applyBorder="1" applyAlignment="1">
      <alignment horizontal="center" vertical="center" wrapText="1"/>
    </xf>
    <xf numFmtId="165" fontId="13" fillId="10" borderId="12" xfId="0" applyNumberFormat="1" applyFont="1" applyFill="1" applyBorder="1" applyAlignment="1">
      <alignment horizontal="justify" vertical="center" wrapText="1"/>
    </xf>
    <xf numFmtId="14" fontId="11" fillId="10" borderId="12" xfId="0" applyNumberFormat="1" applyFont="1" applyFill="1" applyBorder="1" applyAlignment="1" applyProtection="1">
      <alignment horizontal="center" vertical="center" wrapText="1"/>
      <protection locked="0"/>
    </xf>
    <xf numFmtId="1" fontId="11" fillId="10" borderId="12" xfId="0" applyNumberFormat="1"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2" fontId="11" fillId="10" borderId="16" xfId="0" applyNumberFormat="1" applyFont="1" applyFill="1" applyBorder="1" applyAlignment="1">
      <alignment horizontal="center" vertical="center"/>
    </xf>
    <xf numFmtId="1" fontId="12" fillId="10" borderId="16" xfId="0" applyNumberFormat="1" applyFont="1" applyFill="1" applyBorder="1" applyAlignment="1">
      <alignment horizontal="center" vertical="center" wrapText="1"/>
    </xf>
    <xf numFmtId="165" fontId="13" fillId="10" borderId="16" xfId="0" applyNumberFormat="1" applyFont="1" applyFill="1" applyBorder="1" applyAlignment="1">
      <alignment horizontal="justify" vertical="center" wrapText="1"/>
    </xf>
    <xf numFmtId="14" fontId="11" fillId="10" borderId="16" xfId="0" applyNumberFormat="1" applyFont="1" applyFill="1" applyBorder="1" applyAlignment="1" applyProtection="1">
      <alignment horizontal="center" vertical="center" wrapText="1"/>
      <protection locked="0"/>
    </xf>
    <xf numFmtId="1" fontId="11" fillId="10" borderId="16" xfId="0" applyNumberFormat="1" applyFont="1" applyFill="1" applyBorder="1" applyAlignment="1" applyProtection="1">
      <alignment horizontal="center" vertical="center" wrapText="1"/>
      <protection locked="0"/>
    </xf>
    <xf numFmtId="0" fontId="11" fillId="10" borderId="17" xfId="0" applyFont="1" applyFill="1" applyBorder="1" applyAlignment="1" applyProtection="1">
      <alignment horizontal="center" vertical="center" wrapText="1"/>
      <protection locked="0"/>
    </xf>
    <xf numFmtId="0" fontId="13" fillId="10" borderId="18"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center" vertical="center" wrapText="1"/>
    </xf>
    <xf numFmtId="0" fontId="11" fillId="10" borderId="19" xfId="0" applyFont="1" applyFill="1" applyBorder="1" applyAlignment="1" applyProtection="1">
      <alignment horizontal="justify" vertical="center" wrapText="1"/>
    </xf>
    <xf numFmtId="0" fontId="11" fillId="10" borderId="19" xfId="0" applyFont="1" applyFill="1" applyBorder="1" applyAlignment="1">
      <alignment horizontal="center" vertical="center"/>
    </xf>
    <xf numFmtId="0" fontId="13" fillId="10" borderId="19" xfId="0" applyFont="1" applyFill="1" applyBorder="1" applyAlignment="1" applyProtection="1">
      <alignment horizontal="center" vertical="center" wrapText="1"/>
      <protection locked="0"/>
    </xf>
    <xf numFmtId="0" fontId="15" fillId="10" borderId="19" xfId="0" applyFont="1" applyFill="1" applyBorder="1" applyAlignment="1">
      <alignment horizontal="center" vertical="center"/>
    </xf>
    <xf numFmtId="0" fontId="13" fillId="10" borderId="19" xfId="0" applyFont="1" applyFill="1" applyBorder="1" applyAlignment="1" applyProtection="1">
      <alignment horizontal="justify" vertical="center" wrapText="1"/>
      <protection locked="0"/>
    </xf>
    <xf numFmtId="0" fontId="11" fillId="10" borderId="19" xfId="0" applyFont="1" applyFill="1" applyBorder="1" applyAlignment="1">
      <alignment horizontal="justify" vertical="center" wrapText="1"/>
    </xf>
    <xf numFmtId="14" fontId="11" fillId="10" borderId="19" xfId="0" applyNumberFormat="1" applyFont="1" applyFill="1" applyBorder="1" applyAlignment="1">
      <alignment horizontal="center" vertical="center" wrapText="1"/>
    </xf>
    <xf numFmtId="0" fontId="14" fillId="12" borderId="18" xfId="0" applyFont="1" applyFill="1" applyBorder="1" applyAlignment="1" applyProtection="1">
      <alignment horizontal="center" vertical="center" wrapText="1"/>
    </xf>
    <xf numFmtId="0" fontId="14" fillId="12" borderId="19" xfId="0" applyFont="1" applyFill="1" applyBorder="1" applyAlignment="1" applyProtection="1">
      <alignment horizontal="center" vertical="center" wrapText="1"/>
    </xf>
    <xf numFmtId="0" fontId="13" fillId="12" borderId="19" xfId="0" applyFont="1" applyFill="1" applyBorder="1" applyAlignment="1" applyProtection="1">
      <alignment horizontal="justify" vertical="center" wrapText="1"/>
    </xf>
    <xf numFmtId="0" fontId="13" fillId="12" borderId="19"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3" fillId="10" borderId="19" xfId="0" applyFont="1" applyFill="1" applyBorder="1" applyAlignment="1" applyProtection="1">
      <alignment horizontal="center" vertical="center" wrapText="1"/>
    </xf>
    <xf numFmtId="0" fontId="12" fillId="10" borderId="19" xfId="0" applyFont="1" applyFill="1" applyBorder="1" applyAlignment="1" applyProtection="1">
      <alignment horizontal="center" vertical="center" wrapText="1"/>
    </xf>
    <xf numFmtId="0" fontId="13" fillId="10" borderId="19" xfId="0" applyFont="1" applyFill="1" applyBorder="1" applyAlignment="1" applyProtection="1">
      <alignment horizontal="justify" vertical="center" wrapText="1"/>
    </xf>
    <xf numFmtId="1" fontId="12" fillId="10" borderId="19" xfId="0" applyNumberFormat="1" applyFont="1" applyFill="1" applyBorder="1" applyAlignment="1" applyProtection="1">
      <alignment horizontal="center" vertical="center" wrapText="1"/>
    </xf>
    <xf numFmtId="14" fontId="13" fillId="10" borderId="19" xfId="0" applyNumberFormat="1" applyFont="1" applyFill="1" applyBorder="1" applyAlignment="1" applyProtection="1">
      <alignment horizontal="center" vertical="center" wrapText="1"/>
    </xf>
    <xf numFmtId="1" fontId="13" fillId="10" borderId="19" xfId="0" applyNumberFormat="1" applyFont="1" applyFill="1" applyBorder="1" applyAlignment="1" applyProtection="1">
      <alignment horizontal="center" vertical="center" wrapText="1"/>
    </xf>
    <xf numFmtId="0" fontId="13" fillId="10" borderId="20" xfId="0" applyFont="1" applyFill="1" applyBorder="1" applyAlignment="1" applyProtection="1">
      <alignment horizontal="center" vertical="center" wrapText="1"/>
    </xf>
    <xf numFmtId="0" fontId="14" fillId="10" borderId="18" xfId="0" applyFont="1" applyFill="1" applyBorder="1" applyAlignment="1" applyProtection="1">
      <alignment horizontal="center" vertical="center" wrapText="1"/>
    </xf>
    <xf numFmtId="0" fontId="14" fillId="10" borderId="19" xfId="0" applyFont="1" applyFill="1" applyBorder="1" applyAlignment="1" applyProtection="1">
      <alignment horizontal="center" vertical="center" wrapText="1"/>
    </xf>
    <xf numFmtId="0" fontId="16" fillId="10" borderId="19" xfId="0" applyFont="1" applyFill="1" applyBorder="1" applyAlignment="1" applyProtection="1">
      <alignment horizontal="center" vertical="center" wrapText="1"/>
    </xf>
    <xf numFmtId="0" fontId="13" fillId="12" borderId="18" xfId="0" applyFont="1" applyFill="1" applyBorder="1" applyAlignment="1" applyProtection="1">
      <alignment horizontal="center" vertical="center" wrapText="1"/>
    </xf>
    <xf numFmtId="0" fontId="13" fillId="10" borderId="18" xfId="0" applyFont="1" applyFill="1" applyBorder="1" applyAlignment="1" applyProtection="1">
      <alignment horizontal="center" vertical="center" wrapText="1"/>
    </xf>
    <xf numFmtId="0" fontId="13" fillId="10" borderId="19" xfId="0" applyFont="1" applyFill="1" applyBorder="1" applyAlignment="1">
      <alignment horizontal="center" vertical="center" wrapText="1"/>
    </xf>
    <xf numFmtId="1" fontId="13" fillId="10" borderId="12" xfId="0" applyNumberFormat="1" applyFont="1" applyFill="1" applyBorder="1" applyAlignment="1">
      <alignment horizontal="center" vertical="center" wrapText="1"/>
    </xf>
    <xf numFmtId="0" fontId="13" fillId="10" borderId="12" xfId="0" applyFont="1" applyFill="1" applyBorder="1" applyAlignment="1" applyProtection="1">
      <alignment horizontal="justify" vertical="center" wrapText="1"/>
    </xf>
    <xf numFmtId="14" fontId="13" fillId="10" borderId="12" xfId="0" applyNumberFormat="1" applyFont="1" applyFill="1" applyBorder="1" applyAlignment="1" applyProtection="1">
      <alignment horizontal="center" vertical="center" wrapText="1"/>
    </xf>
    <xf numFmtId="1" fontId="13" fillId="10" borderId="12" xfId="0" applyNumberFormat="1" applyFont="1" applyFill="1" applyBorder="1" applyAlignment="1" applyProtection="1">
      <alignment horizontal="center" vertical="center" wrapText="1"/>
    </xf>
    <xf numFmtId="9" fontId="13" fillId="10" borderId="12" xfId="3" applyFont="1" applyFill="1" applyBorder="1" applyAlignment="1" applyProtection="1">
      <alignment horizontal="center" vertical="center" wrapText="1"/>
    </xf>
    <xf numFmtId="0" fontId="11" fillId="10" borderId="16" xfId="0" applyFont="1" applyFill="1" applyBorder="1" applyAlignment="1">
      <alignment horizontal="center" vertical="center" wrapText="1"/>
    </xf>
    <xf numFmtId="0" fontId="14" fillId="12" borderId="16" xfId="0" applyFont="1" applyFill="1" applyBorder="1" applyAlignment="1" applyProtection="1">
      <alignment horizontal="justify" vertical="center" wrapText="1"/>
    </xf>
    <xf numFmtId="14" fontId="13" fillId="10" borderId="16" xfId="0" applyNumberFormat="1" applyFont="1" applyFill="1" applyBorder="1" applyAlignment="1" applyProtection="1">
      <alignment horizontal="center" vertical="center" wrapText="1"/>
    </xf>
    <xf numFmtId="1" fontId="13" fillId="10" borderId="16" xfId="0" applyNumberFormat="1" applyFont="1" applyFill="1" applyBorder="1" applyAlignment="1" applyProtection="1">
      <alignment horizontal="center" vertical="center" wrapText="1"/>
    </xf>
    <xf numFmtId="9" fontId="13" fillId="10" borderId="16" xfId="3" applyFont="1" applyFill="1" applyBorder="1" applyAlignment="1" applyProtection="1">
      <alignment horizontal="center" vertical="center" wrapText="1"/>
    </xf>
    <xf numFmtId="0" fontId="14" fillId="10" borderId="19" xfId="0" applyFont="1" applyFill="1" applyBorder="1" applyAlignment="1" applyProtection="1">
      <alignment vertical="center" wrapText="1"/>
    </xf>
    <xf numFmtId="0" fontId="14" fillId="10" borderId="19" xfId="0" applyFont="1" applyFill="1" applyBorder="1" applyAlignment="1" applyProtection="1">
      <alignment horizontal="justify" vertical="center" wrapText="1"/>
    </xf>
    <xf numFmtId="0" fontId="15" fillId="10" borderId="19" xfId="0" applyFont="1" applyFill="1" applyBorder="1" applyAlignment="1" applyProtection="1">
      <alignment horizontal="center" vertical="center" wrapText="1"/>
    </xf>
    <xf numFmtId="0" fontId="14" fillId="10" borderId="19" xfId="0" applyFont="1" applyFill="1" applyBorder="1" applyAlignment="1">
      <alignment horizontal="center" vertical="center" wrapText="1"/>
    </xf>
    <xf numFmtId="14" fontId="11" fillId="10" borderId="19" xfId="0" applyNumberFormat="1" applyFont="1" applyFill="1" applyBorder="1" applyAlignment="1">
      <alignment horizontal="center" vertical="center"/>
    </xf>
    <xf numFmtId="1" fontId="11" fillId="10" borderId="19" xfId="0" applyNumberFormat="1" applyFont="1" applyFill="1" applyBorder="1" applyAlignment="1" applyProtection="1">
      <alignment horizontal="center" vertical="center" wrapText="1"/>
    </xf>
    <xf numFmtId="0" fontId="11" fillId="10" borderId="20" xfId="0" applyFont="1" applyFill="1" applyBorder="1" applyAlignment="1">
      <alignment horizontal="justify" vertical="center" wrapText="1"/>
    </xf>
    <xf numFmtId="14" fontId="11" fillId="10" borderId="19" xfId="0" applyNumberFormat="1" applyFont="1" applyFill="1" applyBorder="1" applyAlignment="1" applyProtection="1">
      <alignment horizontal="center" vertical="center" wrapText="1"/>
    </xf>
    <xf numFmtId="0" fontId="11" fillId="10" borderId="20" xfId="0" applyFont="1" applyFill="1" applyBorder="1" applyAlignment="1" applyProtection="1">
      <alignment horizontal="center" vertical="center" wrapText="1"/>
    </xf>
    <xf numFmtId="0" fontId="11" fillId="10" borderId="20" xfId="0" applyFont="1" applyFill="1" applyBorder="1" applyAlignment="1" applyProtection="1">
      <alignment horizontal="justify" vertical="center" wrapText="1"/>
    </xf>
    <xf numFmtId="0" fontId="14" fillId="0" borderId="11" xfId="0" applyFont="1" applyFill="1" applyBorder="1" applyAlignment="1" applyProtection="1">
      <alignment horizontal="center" vertical="center" wrapText="1"/>
    </xf>
    <xf numFmtId="0" fontId="14" fillId="0" borderId="11" xfId="0" applyFont="1" applyFill="1" applyBorder="1" applyAlignment="1" applyProtection="1">
      <alignment horizontal="justify" vertical="center" wrapText="1"/>
    </xf>
    <xf numFmtId="0" fontId="15" fillId="10" borderId="11" xfId="0" applyFont="1" applyFill="1" applyBorder="1" applyAlignment="1" applyProtection="1">
      <alignment horizontal="center" vertical="center" wrapText="1"/>
    </xf>
    <xf numFmtId="9" fontId="14" fillId="0" borderId="11" xfId="3" applyFont="1" applyFill="1" applyBorder="1" applyAlignment="1" applyProtection="1">
      <alignment horizontal="center" vertical="center" wrapText="1"/>
    </xf>
    <xf numFmtId="0" fontId="11" fillId="0" borderId="11" xfId="0" applyFont="1" applyBorder="1" applyAlignment="1">
      <alignment horizontal="center" vertical="center" wrapText="1"/>
    </xf>
    <xf numFmtId="2" fontId="11" fillId="0" borderId="11" xfId="0" applyNumberFormat="1" applyFont="1" applyFill="1" applyBorder="1" applyAlignment="1">
      <alignment horizontal="center" vertical="center"/>
    </xf>
    <xf numFmtId="1" fontId="12" fillId="0" borderId="11" xfId="0" applyNumberFormat="1" applyFont="1" applyFill="1" applyBorder="1" applyAlignment="1">
      <alignment horizontal="center" vertical="center" wrapText="1"/>
    </xf>
    <xf numFmtId="14" fontId="14" fillId="0" borderId="11" xfId="0" applyNumberFormat="1" applyFont="1" applyFill="1" applyBorder="1" applyAlignment="1" applyProtection="1">
      <alignment horizontal="center" vertical="center" wrapText="1"/>
    </xf>
    <xf numFmtId="1" fontId="11" fillId="0" borderId="11" xfId="0" applyNumberFormat="1" applyFont="1" applyBorder="1" applyAlignment="1" applyProtection="1">
      <alignment horizontal="center" vertical="center" wrapText="1"/>
    </xf>
    <xf numFmtId="9" fontId="13" fillId="0" borderId="11" xfId="3" applyFont="1" applyFill="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4" fillId="10" borderId="12" xfId="0" applyFont="1" applyFill="1" applyBorder="1" applyAlignment="1">
      <alignment horizontal="center" vertical="center" wrapText="1"/>
    </xf>
    <xf numFmtId="1" fontId="12" fillId="13" borderId="12" xfId="0" applyNumberFormat="1" applyFont="1" applyFill="1" applyBorder="1" applyAlignment="1">
      <alignment horizontal="center" vertical="center" wrapText="1"/>
    </xf>
    <xf numFmtId="165" fontId="14" fillId="10" borderId="12" xfId="0" applyNumberFormat="1" applyFont="1" applyFill="1" applyBorder="1" applyAlignment="1">
      <alignment horizontal="justify" vertical="center" wrapText="1"/>
    </xf>
    <xf numFmtId="14" fontId="14" fillId="10" borderId="12" xfId="0" applyNumberFormat="1" applyFont="1" applyFill="1" applyBorder="1" applyAlignment="1">
      <alignment horizontal="center" vertical="center" wrapText="1"/>
    </xf>
    <xf numFmtId="1" fontId="11" fillId="10" borderId="12" xfId="0" applyNumberFormat="1" applyFont="1" applyFill="1" applyBorder="1" applyAlignment="1" applyProtection="1">
      <alignment horizontal="center" vertical="center" wrapText="1"/>
    </xf>
    <xf numFmtId="0" fontId="14" fillId="10" borderId="22" xfId="0" applyFont="1" applyFill="1" applyBorder="1" applyAlignment="1">
      <alignment horizontal="center" vertical="center" wrapText="1"/>
    </xf>
    <xf numFmtId="1" fontId="12" fillId="13" borderId="22" xfId="0" applyNumberFormat="1" applyFont="1" applyFill="1" applyBorder="1" applyAlignment="1">
      <alignment horizontal="center" vertical="center" wrapText="1"/>
    </xf>
    <xf numFmtId="0" fontId="14" fillId="10" borderId="22" xfId="0" applyFont="1" applyFill="1" applyBorder="1" applyAlignment="1" applyProtection="1">
      <alignment horizontal="justify" vertical="center" wrapText="1"/>
    </xf>
    <xf numFmtId="14" fontId="14" fillId="10" borderId="22" xfId="0" applyNumberFormat="1" applyFont="1" applyFill="1" applyBorder="1" applyAlignment="1">
      <alignment horizontal="center" vertical="center" wrapText="1"/>
    </xf>
    <xf numFmtId="1" fontId="11" fillId="10" borderId="22" xfId="0" applyNumberFormat="1" applyFont="1" applyFill="1" applyBorder="1" applyAlignment="1" applyProtection="1">
      <alignment horizontal="center" vertical="center" wrapText="1"/>
    </xf>
    <xf numFmtId="0" fontId="14" fillId="10" borderId="16" xfId="0" applyFont="1" applyFill="1" applyBorder="1" applyAlignment="1">
      <alignment horizontal="center" vertical="center" wrapText="1"/>
    </xf>
    <xf numFmtId="1" fontId="12" fillId="13" borderId="16" xfId="0" applyNumberFormat="1" applyFont="1" applyFill="1" applyBorder="1" applyAlignment="1">
      <alignment horizontal="center" vertical="center" wrapText="1"/>
    </xf>
    <xf numFmtId="165" fontId="14" fillId="10" borderId="16" xfId="0" applyNumberFormat="1" applyFont="1" applyFill="1" applyBorder="1" applyAlignment="1">
      <alignment horizontal="justify" vertical="center" wrapText="1"/>
    </xf>
    <xf numFmtId="14" fontId="14" fillId="10" borderId="16" xfId="0" applyNumberFormat="1" applyFont="1" applyFill="1" applyBorder="1" applyAlignment="1" applyProtection="1">
      <alignment horizontal="center" vertical="center" wrapText="1"/>
    </xf>
    <xf numFmtId="14" fontId="11" fillId="10" borderId="16" xfId="0" applyNumberFormat="1" applyFont="1" applyFill="1" applyBorder="1" applyAlignment="1" applyProtection="1">
      <alignment horizontal="center" vertical="center" wrapText="1"/>
    </xf>
    <xf numFmtId="1" fontId="11" fillId="10" borderId="16" xfId="0" applyNumberFormat="1" applyFont="1" applyFill="1" applyBorder="1" applyAlignment="1" applyProtection="1">
      <alignment horizontal="center" vertical="center" wrapText="1"/>
    </xf>
    <xf numFmtId="0" fontId="14" fillId="10" borderId="18" xfId="0" applyFont="1" applyFill="1" applyBorder="1" applyAlignment="1">
      <alignment horizontal="center" vertical="center" wrapText="1"/>
    </xf>
    <xf numFmtId="0" fontId="14" fillId="10" borderId="19" xfId="0" applyFont="1" applyFill="1" applyBorder="1" applyAlignment="1">
      <alignment horizontal="justify" vertical="center" wrapText="1"/>
    </xf>
    <xf numFmtId="0" fontId="17" fillId="10" borderId="19" xfId="0" applyFont="1" applyFill="1" applyBorder="1" applyAlignment="1">
      <alignment horizontal="center" vertical="center" wrapText="1"/>
    </xf>
    <xf numFmtId="9" fontId="14" fillId="10" borderId="19" xfId="0" applyNumberFormat="1" applyFont="1" applyFill="1" applyBorder="1" applyAlignment="1">
      <alignment horizontal="center" vertical="center" wrapText="1"/>
    </xf>
    <xf numFmtId="1" fontId="12" fillId="13" borderId="19" xfId="0" applyNumberFormat="1" applyFont="1" applyFill="1" applyBorder="1" applyAlignment="1">
      <alignment horizontal="center" vertical="center" wrapText="1"/>
    </xf>
    <xf numFmtId="165" fontId="14" fillId="10" borderId="19" xfId="0" applyNumberFormat="1" applyFont="1" applyFill="1" applyBorder="1" applyAlignment="1">
      <alignment horizontal="justify" vertical="center" wrapText="1"/>
    </xf>
    <xf numFmtId="14" fontId="14" fillId="10" borderId="19" xfId="0" applyNumberFormat="1" applyFont="1" applyFill="1" applyBorder="1" applyAlignment="1" applyProtection="1">
      <alignment horizontal="center" vertical="center" wrapText="1"/>
    </xf>
    <xf numFmtId="165" fontId="14" fillId="10" borderId="22" xfId="0" applyNumberFormat="1" applyFont="1" applyFill="1" applyBorder="1" applyAlignment="1">
      <alignment horizontal="justify" vertical="center" wrapText="1"/>
    </xf>
    <xf numFmtId="14" fontId="14" fillId="10" borderId="22" xfId="0" applyNumberFormat="1" applyFont="1" applyFill="1" applyBorder="1" applyAlignment="1" applyProtection="1">
      <alignment horizontal="center" vertical="center" wrapText="1"/>
    </xf>
    <xf numFmtId="0" fontId="14" fillId="10" borderId="19" xfId="0" applyNumberFormat="1" applyFont="1" applyFill="1" applyBorder="1" applyAlignment="1">
      <alignment horizontal="center" vertical="center" wrapText="1"/>
    </xf>
    <xf numFmtId="1" fontId="14" fillId="10" borderId="19" xfId="0" applyNumberFormat="1" applyFont="1" applyFill="1" applyBorder="1" applyAlignment="1">
      <alignment horizontal="center" vertical="center" wrapText="1"/>
    </xf>
    <xf numFmtId="9" fontId="13" fillId="10" borderId="19" xfId="0" applyNumberFormat="1" applyFont="1" applyFill="1" applyBorder="1" applyAlignment="1">
      <alignment horizontal="center" vertical="center" wrapText="1"/>
    </xf>
    <xf numFmtId="14" fontId="14" fillId="10" borderId="19" xfId="0" applyNumberFormat="1"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3" fillId="10" borderId="19" xfId="0" applyFont="1" applyFill="1" applyBorder="1" applyAlignment="1">
      <alignment horizontal="justify" vertical="center" wrapText="1"/>
    </xf>
    <xf numFmtId="0" fontId="13" fillId="10" borderId="19" xfId="0" applyFont="1" applyFill="1" applyBorder="1" applyAlignment="1">
      <alignment horizontal="center" vertical="center"/>
    </xf>
    <xf numFmtId="0" fontId="14" fillId="0" borderId="18"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19" xfId="0" applyFont="1" applyFill="1" applyBorder="1" applyAlignment="1" applyProtection="1">
      <alignment horizontal="justify" vertical="center" wrapText="1"/>
    </xf>
    <xf numFmtId="0" fontId="17" fillId="11" borderId="19" xfId="0" applyFont="1" applyFill="1" applyBorder="1" applyAlignment="1">
      <alignment horizontal="center" vertical="center" wrapText="1"/>
    </xf>
    <xf numFmtId="165" fontId="14" fillId="0" borderId="19" xfId="0" applyNumberFormat="1" applyFont="1" applyBorder="1" applyAlignment="1">
      <alignment horizontal="justify" vertical="center" wrapText="1"/>
    </xf>
    <xf numFmtId="0" fontId="11" fillId="0" borderId="19" xfId="0" applyFont="1" applyBorder="1" applyAlignment="1" applyProtection="1">
      <alignment horizontal="center" vertical="center" wrapText="1"/>
    </xf>
    <xf numFmtId="0" fontId="14" fillId="10" borderId="19" xfId="0" applyNumberFormat="1" applyFont="1" applyFill="1" applyBorder="1" applyAlignment="1">
      <alignment horizontal="justify" vertical="center" wrapText="1"/>
    </xf>
    <xf numFmtId="0" fontId="14" fillId="0" borderId="18" xfId="0" applyFont="1" applyBorder="1" applyAlignment="1">
      <alignment horizontal="center" vertical="center" wrapText="1"/>
    </xf>
    <xf numFmtId="0" fontId="15" fillId="0" borderId="19"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164" fontId="14" fillId="0" borderId="19" xfId="0" applyNumberFormat="1" applyFont="1" applyFill="1" applyBorder="1" applyAlignment="1">
      <alignment horizontal="center" vertical="center" wrapText="1"/>
    </xf>
    <xf numFmtId="1" fontId="13" fillId="0" borderId="19" xfId="0" applyNumberFormat="1" applyFont="1" applyFill="1" applyBorder="1" applyAlignment="1" applyProtection="1">
      <alignment horizontal="center" vertical="center" wrapText="1"/>
    </xf>
    <xf numFmtId="14" fontId="14" fillId="0" borderId="19" xfId="0" applyNumberFormat="1" applyFont="1" applyFill="1" applyBorder="1" applyAlignment="1" applyProtection="1">
      <alignment horizontal="center" vertical="center" wrapText="1"/>
    </xf>
    <xf numFmtId="1" fontId="11" fillId="0" borderId="19" xfId="0" applyNumberFormat="1"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13" fillId="0" borderId="19" xfId="0" applyFont="1" applyFill="1" applyBorder="1" applyAlignment="1" applyProtection="1">
      <alignment horizontal="justify" vertical="center" wrapText="1"/>
    </xf>
    <xf numFmtId="0" fontId="13" fillId="0" borderId="19" xfId="0" applyFont="1" applyFill="1" applyBorder="1" applyAlignment="1" applyProtection="1">
      <alignment horizontal="center" vertical="center" wrapText="1"/>
    </xf>
    <xf numFmtId="0" fontId="14" fillId="0" borderId="12" xfId="0" applyFont="1" applyFill="1" applyBorder="1" applyAlignment="1">
      <alignment horizontal="center" vertical="center" wrapText="1"/>
    </xf>
    <xf numFmtId="164" fontId="14" fillId="0" borderId="12" xfId="0" applyNumberFormat="1" applyFont="1" applyFill="1" applyBorder="1" applyAlignment="1">
      <alignment horizontal="center" vertical="center" wrapText="1"/>
    </xf>
    <xf numFmtId="0" fontId="14" fillId="0" borderId="12" xfId="0" applyFont="1" applyFill="1" applyBorder="1" applyAlignment="1" applyProtection="1">
      <alignment horizontal="center" vertical="center" wrapText="1"/>
    </xf>
    <xf numFmtId="1" fontId="12" fillId="0" borderId="12" xfId="0" applyNumberFormat="1" applyFont="1" applyFill="1" applyBorder="1" applyAlignment="1" applyProtection="1">
      <alignment horizontal="center" vertical="center" wrapText="1"/>
    </xf>
    <xf numFmtId="0" fontId="13" fillId="0" borderId="12" xfId="0" applyFont="1" applyFill="1" applyBorder="1" applyAlignment="1" applyProtection="1">
      <alignment horizontal="justify" vertical="center" wrapText="1"/>
    </xf>
    <xf numFmtId="14" fontId="13" fillId="0" borderId="12" xfId="0" applyNumberFormat="1" applyFont="1" applyFill="1" applyBorder="1" applyAlignment="1" applyProtection="1">
      <alignment horizontal="center" vertical="center" wrapText="1"/>
    </xf>
    <xf numFmtId="14" fontId="14" fillId="0" borderId="12" xfId="0" applyNumberFormat="1" applyFont="1" applyFill="1" applyBorder="1" applyAlignment="1" applyProtection="1">
      <alignment horizontal="center" vertical="center" wrapText="1"/>
    </xf>
    <xf numFmtId="1" fontId="11" fillId="0" borderId="12" xfId="0" applyNumberFormat="1"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22" xfId="0" applyFont="1" applyFill="1" applyBorder="1" applyAlignment="1">
      <alignment horizontal="center" vertical="center" wrapText="1"/>
    </xf>
    <xf numFmtId="164" fontId="14" fillId="0" borderId="22" xfId="0" applyNumberFormat="1" applyFont="1" applyFill="1" applyBorder="1" applyAlignment="1">
      <alignment horizontal="center" vertical="center" wrapText="1"/>
    </xf>
    <xf numFmtId="0" fontId="14" fillId="0" borderId="22" xfId="0" applyFont="1" applyFill="1" applyBorder="1" applyAlignment="1" applyProtection="1">
      <alignment horizontal="center" vertical="center" wrapText="1"/>
    </xf>
    <xf numFmtId="1" fontId="12" fillId="0" borderId="22" xfId="0" applyNumberFormat="1" applyFont="1" applyFill="1" applyBorder="1" applyAlignment="1" applyProtection="1">
      <alignment horizontal="center" vertical="center" wrapText="1"/>
    </xf>
    <xf numFmtId="0" fontId="13" fillId="0" borderId="22" xfId="0" applyFont="1" applyFill="1" applyBorder="1" applyAlignment="1" applyProtection="1">
      <alignment horizontal="justify" vertical="center" wrapText="1"/>
    </xf>
    <xf numFmtId="14" fontId="13" fillId="0" borderId="22" xfId="0" applyNumberFormat="1" applyFont="1" applyFill="1" applyBorder="1" applyAlignment="1" applyProtection="1">
      <alignment horizontal="center" vertical="center" wrapText="1"/>
    </xf>
    <xf numFmtId="14" fontId="14" fillId="0" borderId="22" xfId="0" applyNumberFormat="1" applyFont="1" applyFill="1" applyBorder="1" applyAlignment="1" applyProtection="1">
      <alignment horizontal="center" vertical="center" wrapText="1"/>
    </xf>
    <xf numFmtId="1" fontId="11" fillId="0" borderId="22" xfId="0" applyNumberFormat="1"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16" xfId="0" applyFont="1" applyFill="1" applyBorder="1" applyAlignment="1">
      <alignment horizontal="center" vertical="center" wrapText="1"/>
    </xf>
    <xf numFmtId="164" fontId="14" fillId="0" borderId="16" xfId="0" applyNumberFormat="1" applyFont="1" applyFill="1" applyBorder="1" applyAlignment="1">
      <alignment horizontal="center" vertical="center" wrapText="1"/>
    </xf>
    <xf numFmtId="0" fontId="14" fillId="0" borderId="16" xfId="0" applyFont="1" applyFill="1" applyBorder="1" applyAlignment="1" applyProtection="1">
      <alignment horizontal="center" vertical="center" wrapText="1"/>
    </xf>
    <xf numFmtId="1" fontId="12" fillId="0" borderId="16" xfId="0" applyNumberFormat="1" applyFont="1" applyFill="1" applyBorder="1" applyAlignment="1" applyProtection="1">
      <alignment horizontal="center" vertical="center" wrapText="1"/>
    </xf>
    <xf numFmtId="0" fontId="13" fillId="0" borderId="16" xfId="0" applyFont="1" applyFill="1" applyBorder="1" applyAlignment="1" applyProtection="1">
      <alignment horizontal="justify" vertical="center" wrapText="1"/>
    </xf>
    <xf numFmtId="14" fontId="13" fillId="0" borderId="16" xfId="0" applyNumberFormat="1" applyFont="1" applyFill="1" applyBorder="1" applyAlignment="1" applyProtection="1">
      <alignment horizontal="center" vertical="center" wrapText="1"/>
    </xf>
    <xf numFmtId="14" fontId="14" fillId="0" borderId="16" xfId="0" applyNumberFormat="1" applyFont="1" applyFill="1" applyBorder="1" applyAlignment="1" applyProtection="1">
      <alignment horizontal="center" vertical="center" wrapText="1"/>
    </xf>
    <xf numFmtId="1" fontId="11" fillId="0" borderId="16" xfId="0" applyNumberFormat="1"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0" fontId="11" fillId="10" borderId="19" xfId="0" applyFont="1" applyFill="1" applyBorder="1" applyAlignment="1">
      <alignment horizontal="center" vertical="center" wrapText="1"/>
    </xf>
    <xf numFmtId="1" fontId="11" fillId="0" borderId="19" xfId="0" applyNumberFormat="1" applyFont="1" applyBorder="1" applyAlignment="1" applyProtection="1">
      <alignment horizontal="center" vertical="center" wrapText="1"/>
    </xf>
    <xf numFmtId="9" fontId="0" fillId="0" borderId="0" xfId="0" applyNumberFormat="1"/>
    <xf numFmtId="1" fontId="11" fillId="0" borderId="12" xfId="0" applyNumberFormat="1" applyFont="1" applyFill="1" applyBorder="1" applyAlignment="1">
      <alignment horizontal="center" vertical="center"/>
    </xf>
    <xf numFmtId="1" fontId="12" fillId="0" borderId="12" xfId="0" applyNumberFormat="1" applyFont="1" applyFill="1" applyBorder="1" applyAlignment="1">
      <alignment horizontal="center" vertical="center" wrapText="1"/>
    </xf>
    <xf numFmtId="0" fontId="14" fillId="0" borderId="12" xfId="0" applyFont="1" applyFill="1" applyBorder="1" applyAlignment="1" applyProtection="1">
      <alignment horizontal="justify" vertical="center" wrapText="1"/>
    </xf>
    <xf numFmtId="9" fontId="13" fillId="0" borderId="12" xfId="3" applyNumberFormat="1" applyFont="1" applyFill="1" applyBorder="1" applyAlignment="1" applyProtection="1">
      <alignment horizontal="center" vertical="center" wrapText="1"/>
    </xf>
    <xf numFmtId="0" fontId="14" fillId="0" borderId="13" xfId="0" applyFont="1" applyFill="1" applyBorder="1" applyAlignment="1">
      <alignment horizontal="center" vertical="center" wrapText="1"/>
    </xf>
    <xf numFmtId="0" fontId="0" fillId="10" borderId="25" xfId="0" applyFill="1" applyBorder="1"/>
    <xf numFmtId="1" fontId="11" fillId="0" borderId="16"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wrapText="1"/>
    </xf>
    <xf numFmtId="0" fontId="14" fillId="0" borderId="16" xfId="0" applyFont="1" applyFill="1" applyBorder="1" applyAlignment="1" applyProtection="1">
      <alignment horizontal="justify" vertical="center" wrapText="1"/>
    </xf>
    <xf numFmtId="9" fontId="13" fillId="0" borderId="16" xfId="3" applyNumberFormat="1" applyFont="1" applyFill="1" applyBorder="1" applyAlignment="1" applyProtection="1">
      <alignment horizontal="center" vertical="center" wrapText="1"/>
    </xf>
    <xf numFmtId="0" fontId="14" fillId="0" borderId="17" xfId="0" applyFont="1" applyFill="1" applyBorder="1" applyAlignment="1">
      <alignment horizontal="center" vertical="center" wrapText="1"/>
    </xf>
    <xf numFmtId="0" fontId="0" fillId="10" borderId="0" xfId="0" applyFill="1" applyBorder="1"/>
    <xf numFmtId="0" fontId="0" fillId="10" borderId="1" xfId="0" applyFill="1" applyBorder="1"/>
    <xf numFmtId="1" fontId="11" fillId="0" borderId="22" xfId="0" applyNumberFormat="1" applyFont="1" applyFill="1" applyBorder="1" applyAlignment="1">
      <alignment horizontal="center" vertical="center"/>
    </xf>
    <xf numFmtId="1" fontId="12" fillId="0" borderId="22" xfId="0" applyNumberFormat="1" applyFont="1" applyFill="1" applyBorder="1" applyAlignment="1">
      <alignment horizontal="center" vertical="center" wrapText="1"/>
    </xf>
    <xf numFmtId="165" fontId="14" fillId="0" borderId="22" xfId="0" applyNumberFormat="1" applyFont="1" applyFill="1" applyBorder="1" applyAlignment="1">
      <alignment horizontal="justify" vertical="center" wrapText="1"/>
    </xf>
    <xf numFmtId="14" fontId="14" fillId="0" borderId="22" xfId="0" applyNumberFormat="1" applyFont="1" applyFill="1" applyBorder="1" applyAlignment="1">
      <alignment horizontal="center" vertical="center" wrapText="1"/>
    </xf>
    <xf numFmtId="9" fontId="13" fillId="0" borderId="22" xfId="3"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165" fontId="14" fillId="0" borderId="16" xfId="0" applyNumberFormat="1" applyFont="1" applyFill="1" applyBorder="1" applyAlignment="1">
      <alignment horizontal="justify" vertical="center" wrapText="1"/>
    </xf>
    <xf numFmtId="14" fontId="14" fillId="0" borderId="16" xfId="0" applyNumberFormat="1" applyFont="1" applyFill="1" applyBorder="1" applyAlignment="1">
      <alignment horizontal="center" vertical="center" wrapText="1"/>
    </xf>
    <xf numFmtId="9" fontId="13" fillId="0" borderId="16" xfId="3"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justify" vertical="center" wrapText="1"/>
    </xf>
    <xf numFmtId="14" fontId="11" fillId="0" borderId="12" xfId="0" applyNumberFormat="1" applyFont="1" applyFill="1" applyBorder="1" applyAlignment="1">
      <alignment horizontal="center" vertical="center"/>
    </xf>
    <xf numFmtId="9" fontId="11" fillId="0" borderId="12" xfId="0" applyNumberFormat="1" applyFont="1" applyFill="1" applyBorder="1" applyAlignment="1">
      <alignment horizontal="center" vertical="center"/>
    </xf>
    <xf numFmtId="0" fontId="11" fillId="10" borderId="0" xfId="0" applyFont="1" applyFill="1" applyBorder="1"/>
    <xf numFmtId="0" fontId="11" fillId="10" borderId="0" xfId="0" applyFont="1" applyFill="1"/>
    <xf numFmtId="165" fontId="14" fillId="0" borderId="12" xfId="0" applyNumberFormat="1" applyFont="1" applyFill="1" applyBorder="1" applyAlignment="1">
      <alignment horizontal="justify" vertical="center" wrapText="1"/>
    </xf>
    <xf numFmtId="14" fontId="14" fillId="0" borderId="12" xfId="0" applyNumberFormat="1" applyFont="1" applyFill="1" applyBorder="1" applyAlignment="1">
      <alignment horizontal="center" vertical="center" wrapText="1"/>
    </xf>
    <xf numFmtId="9" fontId="13" fillId="0" borderId="12" xfId="3" applyNumberFormat="1" applyFont="1" applyFill="1" applyBorder="1" applyAlignment="1">
      <alignment horizontal="center" vertical="center" wrapText="1"/>
    </xf>
    <xf numFmtId="0" fontId="14" fillId="0" borderId="22" xfId="0" applyFont="1" applyFill="1" applyBorder="1" applyAlignment="1" applyProtection="1">
      <alignment horizontal="justify" vertical="center" wrapText="1"/>
    </xf>
    <xf numFmtId="0" fontId="18" fillId="0" borderId="16" xfId="0" applyFont="1" applyFill="1" applyBorder="1" applyAlignment="1">
      <alignment horizontal="justify" vertical="center" wrapText="1"/>
    </xf>
    <xf numFmtId="14" fontId="11" fillId="0" borderId="12" xfId="0" applyNumberFormat="1" applyFont="1" applyFill="1" applyBorder="1" applyAlignment="1" applyProtection="1">
      <alignment horizontal="center" vertical="center" wrapText="1"/>
      <protection locked="0"/>
    </xf>
    <xf numFmtId="9" fontId="11" fillId="0" borderId="12" xfId="0" applyNumberFormat="1"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22" xfId="0" applyFont="1" applyFill="1" applyBorder="1" applyAlignment="1">
      <alignment horizontal="justify" vertical="center" wrapText="1"/>
    </xf>
    <xf numFmtId="14" fontId="11" fillId="0" borderId="22" xfId="0" applyNumberFormat="1" applyFont="1" applyFill="1" applyBorder="1" applyAlignment="1" applyProtection="1">
      <alignment horizontal="center" vertical="center" wrapText="1"/>
      <protection locked="0"/>
    </xf>
    <xf numFmtId="9" fontId="11" fillId="0" borderId="22" xfId="0" applyNumberFormat="1"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16" xfId="0" applyFont="1" applyFill="1" applyBorder="1" applyAlignment="1">
      <alignment horizontal="justify" vertical="center" wrapText="1"/>
    </xf>
    <xf numFmtId="14" fontId="11" fillId="0" borderId="16" xfId="0" applyNumberFormat="1" applyFont="1" applyFill="1" applyBorder="1" applyAlignment="1" applyProtection="1">
      <alignment horizontal="center" vertical="center" wrapText="1"/>
      <protection locked="0"/>
    </xf>
    <xf numFmtId="9" fontId="11" fillId="0" borderId="16"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14" fontId="11" fillId="0" borderId="16" xfId="0" applyNumberFormat="1" applyFont="1" applyFill="1" applyBorder="1" applyAlignment="1">
      <alignment horizontal="center"/>
    </xf>
    <xf numFmtId="9" fontId="11" fillId="0" borderId="16" xfId="0" applyNumberFormat="1" applyFont="1" applyFill="1" applyBorder="1" applyAlignment="1">
      <alignment horizontal="center" vertical="center"/>
    </xf>
    <xf numFmtId="0" fontId="19" fillId="10" borderId="0" xfId="0" applyFont="1" applyFill="1"/>
    <xf numFmtId="165" fontId="13" fillId="0" borderId="12" xfId="0" applyNumberFormat="1" applyFont="1" applyFill="1" applyBorder="1" applyAlignment="1">
      <alignment horizontal="justify" vertical="center" wrapText="1"/>
    </xf>
    <xf numFmtId="165" fontId="13" fillId="0" borderId="16" xfId="0" applyNumberFormat="1" applyFont="1" applyFill="1" applyBorder="1" applyAlignment="1">
      <alignment horizontal="justify" vertical="center" wrapText="1"/>
    </xf>
    <xf numFmtId="9" fontId="13" fillId="0" borderId="22" xfId="3" applyNumberFormat="1" applyFont="1" applyFill="1" applyBorder="1" applyAlignment="1" applyProtection="1">
      <alignment horizontal="center" vertical="center" wrapText="1"/>
    </xf>
    <xf numFmtId="1" fontId="13" fillId="0" borderId="12" xfId="0" applyNumberFormat="1"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1" fontId="13" fillId="0" borderId="22" xfId="0" applyNumberFormat="1"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1" fontId="13" fillId="0" borderId="16" xfId="0" applyNumberFormat="1" applyFont="1" applyFill="1" applyBorder="1" applyAlignment="1" applyProtection="1">
      <alignment horizontal="center" vertical="center" wrapText="1"/>
    </xf>
    <xf numFmtId="14" fontId="11" fillId="0" borderId="16" xfId="0" applyNumberFormat="1"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14" fontId="11" fillId="0" borderId="22" xfId="0" applyNumberFormat="1" applyFont="1" applyFill="1" applyBorder="1" applyAlignment="1">
      <alignment horizontal="center" vertical="center"/>
    </xf>
    <xf numFmtId="0" fontId="11" fillId="0" borderId="23" xfId="0" applyFont="1" applyFill="1" applyBorder="1" applyAlignment="1" applyProtection="1">
      <alignment horizontal="center" vertic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justify" vertical="center" wrapText="1" shrinkToFit="1"/>
    </xf>
    <xf numFmtId="0" fontId="11" fillId="0" borderId="17" xfId="0" applyFont="1" applyFill="1" applyBorder="1" applyAlignment="1" applyProtection="1">
      <alignment horizontal="center" vertical="center" wrapText="1"/>
    </xf>
    <xf numFmtId="9" fontId="13" fillId="0" borderId="12" xfId="3"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9" fontId="13" fillId="0" borderId="22" xfId="3"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9" fontId="13" fillId="0" borderId="16" xfId="3"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9" fontId="13" fillId="0" borderId="12" xfId="3" applyFont="1" applyFill="1" applyBorder="1" applyAlignment="1">
      <alignment horizontal="center" vertical="center" wrapText="1"/>
    </xf>
    <xf numFmtId="0" fontId="0" fillId="14" borderId="0" xfId="0" applyFill="1"/>
    <xf numFmtId="1" fontId="11" fillId="0" borderId="27" xfId="0" applyNumberFormat="1" applyFont="1" applyFill="1" applyBorder="1" applyAlignment="1">
      <alignment horizontal="center" vertical="center"/>
    </xf>
    <xf numFmtId="1" fontId="12" fillId="0" borderId="27" xfId="0" applyNumberFormat="1" applyFont="1" applyFill="1" applyBorder="1" applyAlignment="1">
      <alignment horizontal="center" vertical="center" wrapText="1"/>
    </xf>
    <xf numFmtId="0" fontId="18" fillId="0" borderId="27" xfId="0" applyFont="1" applyFill="1" applyBorder="1" applyAlignment="1">
      <alignment horizontal="justify" vertical="center" wrapText="1"/>
    </xf>
    <xf numFmtId="14" fontId="14" fillId="0" borderId="27" xfId="0" applyNumberFormat="1" applyFont="1" applyFill="1" applyBorder="1" applyAlignment="1">
      <alignment horizontal="center" vertical="center" wrapText="1"/>
    </xf>
    <xf numFmtId="1" fontId="13" fillId="0" borderId="27" xfId="0" applyNumberFormat="1" applyFont="1" applyFill="1" applyBorder="1" applyAlignment="1" applyProtection="1">
      <alignment horizontal="center" vertical="center" wrapText="1"/>
    </xf>
    <xf numFmtId="9" fontId="13" fillId="0" borderId="27" xfId="3"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165" fontId="13" fillId="0" borderId="22" xfId="0" applyNumberFormat="1" applyFont="1" applyFill="1" applyBorder="1" applyAlignment="1">
      <alignment horizontal="justify" vertical="center" wrapText="1"/>
    </xf>
    <xf numFmtId="0" fontId="15" fillId="0" borderId="16" xfId="0" applyFont="1" applyFill="1" applyBorder="1" applyAlignment="1">
      <alignment horizontal="center" vertical="center" wrapText="1"/>
    </xf>
    <xf numFmtId="0" fontId="14" fillId="0" borderId="29"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14" fillId="0" borderId="15" xfId="0" applyFont="1" applyFill="1" applyBorder="1" applyAlignment="1" applyProtection="1">
      <alignment horizontal="justify" vertical="center" wrapText="1"/>
    </xf>
    <xf numFmtId="0" fontId="13" fillId="0" borderId="15"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3" fillId="0" borderId="15" xfId="0" applyFont="1" applyFill="1" applyBorder="1" applyAlignment="1" applyProtection="1">
      <alignment horizontal="justify" vertical="center" wrapText="1"/>
    </xf>
    <xf numFmtId="9" fontId="14" fillId="0" borderId="15" xfId="3" applyFont="1" applyFill="1" applyBorder="1" applyAlignment="1" applyProtection="1">
      <alignment horizontal="center" vertical="center" wrapText="1"/>
    </xf>
    <xf numFmtId="0" fontId="11" fillId="0" borderId="15" xfId="0" applyFont="1" applyFill="1" applyBorder="1" applyAlignment="1">
      <alignment horizontal="center" vertical="center" wrapText="1"/>
    </xf>
    <xf numFmtId="1" fontId="11" fillId="0" borderId="15" xfId="0" applyNumberFormat="1" applyFont="1" applyFill="1" applyBorder="1" applyAlignment="1">
      <alignment horizontal="center" vertical="center"/>
    </xf>
    <xf numFmtId="1" fontId="12" fillId="0" borderId="15" xfId="0" applyNumberFormat="1" applyFont="1" applyFill="1" applyBorder="1" applyAlignment="1">
      <alignment horizontal="center" vertical="center" wrapText="1"/>
    </xf>
    <xf numFmtId="14" fontId="14" fillId="0" borderId="15" xfId="0" applyNumberFormat="1" applyFont="1" applyFill="1" applyBorder="1" applyAlignment="1" applyProtection="1">
      <alignment horizontal="center" vertical="center" wrapText="1"/>
    </xf>
    <xf numFmtId="1" fontId="11" fillId="0" borderId="15" xfId="0" applyNumberFormat="1" applyFont="1" applyFill="1" applyBorder="1" applyAlignment="1" applyProtection="1">
      <alignment horizontal="center" vertical="center" wrapText="1"/>
    </xf>
    <xf numFmtId="9" fontId="13" fillId="0" borderId="15" xfId="3"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4" fillId="0" borderId="15" xfId="0" applyFont="1" applyFill="1" applyBorder="1" applyAlignment="1">
      <alignment horizontal="center" vertical="center" wrapText="1"/>
    </xf>
    <xf numFmtId="0" fontId="14" fillId="0" borderId="30" xfId="0" applyFont="1" applyFill="1" applyBorder="1" applyAlignment="1">
      <alignment horizontal="center" vertical="center" wrapText="1"/>
    </xf>
    <xf numFmtId="9" fontId="0" fillId="0" borderId="0" xfId="0" applyNumberFormat="1" applyFill="1"/>
    <xf numFmtId="1"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Fill="1"/>
    <xf numFmtId="0" fontId="0" fillId="15" borderId="0" xfId="0" applyFill="1"/>
    <xf numFmtId="0" fontId="0" fillId="0" borderId="0" xfId="0" applyBorder="1"/>
    <xf numFmtId="0" fontId="21" fillId="0" borderId="19" xfId="0" applyFont="1" applyFill="1" applyBorder="1" applyAlignment="1">
      <alignment horizontal="center" vertical="center" wrapText="1"/>
    </xf>
    <xf numFmtId="1" fontId="21" fillId="0" borderId="19" xfId="0" applyNumberFormat="1" applyFont="1" applyFill="1" applyBorder="1" applyAlignment="1">
      <alignment horizontal="center" vertical="center" wrapText="1"/>
    </xf>
    <xf numFmtId="0" fontId="22" fillId="0" borderId="19" xfId="0" applyFont="1" applyFill="1" applyBorder="1" applyAlignment="1">
      <alignment horizontal="center" vertical="center" wrapText="1"/>
    </xf>
    <xf numFmtId="9" fontId="23" fillId="0" borderId="19" xfId="0" applyNumberFormat="1" applyFont="1" applyFill="1" applyBorder="1" applyAlignment="1">
      <alignment horizontal="center" vertical="center" wrapText="1"/>
    </xf>
    <xf numFmtId="164" fontId="21" fillId="0" borderId="19" xfId="0" applyNumberFormat="1" applyFont="1" applyFill="1" applyBorder="1" applyAlignment="1">
      <alignment horizontal="center" vertical="center" wrapText="1"/>
    </xf>
    <xf numFmtId="1" fontId="23" fillId="0" borderId="19" xfId="0" applyNumberFormat="1" applyFont="1" applyFill="1" applyBorder="1" applyAlignment="1">
      <alignment horizontal="center" vertical="center" wrapText="1"/>
    </xf>
    <xf numFmtId="14" fontId="21" fillId="0" borderId="19" xfId="0" applyNumberFormat="1" applyFont="1" applyFill="1" applyBorder="1" applyAlignment="1">
      <alignment horizontal="center" vertical="center" wrapText="1"/>
    </xf>
    <xf numFmtId="9" fontId="24" fillId="0" borderId="19" xfId="3"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5" fillId="0" borderId="0" xfId="0" applyFont="1" applyBorder="1" applyAlignment="1">
      <alignment horizontal="center" vertical="center" wrapText="1"/>
    </xf>
    <xf numFmtId="0" fontId="21" fillId="0" borderId="19" xfId="0" applyNumberFormat="1" applyFont="1" applyFill="1" applyBorder="1" applyAlignment="1">
      <alignment horizontal="justify" vertical="center" wrapText="1"/>
    </xf>
    <xf numFmtId="1" fontId="23" fillId="0" borderId="12" xfId="0" applyNumberFormat="1" applyFont="1" applyFill="1" applyBorder="1" applyAlignment="1">
      <alignment horizontal="center" vertical="center" wrapText="1"/>
    </xf>
    <xf numFmtId="14" fontId="21" fillId="0" borderId="12" xfId="0" applyNumberFormat="1" applyFont="1" applyFill="1" applyBorder="1" applyAlignment="1">
      <alignment horizontal="center" vertical="center" wrapText="1"/>
    </xf>
    <xf numFmtId="1" fontId="21" fillId="0" borderId="12" xfId="0" applyNumberFormat="1" applyFont="1" applyFill="1" applyBorder="1" applyAlignment="1">
      <alignment horizontal="center" vertical="center" wrapText="1"/>
    </xf>
    <xf numFmtId="9" fontId="24" fillId="0" borderId="12" xfId="3"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14" fontId="21" fillId="0" borderId="16" xfId="0" applyNumberFormat="1" applyFont="1" applyFill="1" applyBorder="1" applyAlignment="1">
      <alignment horizontal="center" vertical="center" wrapText="1"/>
    </xf>
    <xf numFmtId="1" fontId="21" fillId="0" borderId="16" xfId="0" applyNumberFormat="1" applyFont="1" applyFill="1" applyBorder="1" applyAlignment="1">
      <alignment horizontal="center" vertical="center" wrapText="1"/>
    </xf>
    <xf numFmtId="9" fontId="24" fillId="0" borderId="16" xfId="3"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3" fillId="0" borderId="24" xfId="0" applyFont="1" applyFill="1" applyBorder="1" applyAlignment="1" applyProtection="1">
      <alignment horizontal="center" vertical="center" wrapText="1"/>
    </xf>
    <xf numFmtId="1" fontId="12" fillId="0" borderId="24" xfId="0" applyNumberFormat="1" applyFont="1" applyFill="1" applyBorder="1" applyAlignment="1">
      <alignment horizontal="center" vertical="center" wrapText="1"/>
    </xf>
    <xf numFmtId="9" fontId="10" fillId="0" borderId="0" xfId="0" applyNumberFormat="1" applyFont="1" applyAlignment="1">
      <alignment horizontal="center"/>
    </xf>
    <xf numFmtId="9" fontId="26" fillId="0" borderId="0" xfId="0" applyNumberFormat="1" applyFont="1" applyAlignment="1">
      <alignment horizontal="center"/>
    </xf>
    <xf numFmtId="9" fontId="0" fillId="0" borderId="19" xfId="3" applyFont="1" applyBorder="1" applyAlignment="1">
      <alignment horizontal="center" vertical="center"/>
    </xf>
    <xf numFmtId="167" fontId="13" fillId="0" borderId="19" xfId="0" applyNumberFormat="1" applyFont="1" applyFill="1" applyBorder="1" applyAlignment="1" applyProtection="1">
      <alignment horizontal="center" vertical="center" wrapText="1"/>
      <protection locked="0"/>
    </xf>
    <xf numFmtId="166" fontId="11" fillId="0" borderId="19" xfId="0" applyNumberFormat="1" applyFont="1" applyFill="1" applyBorder="1" applyAlignment="1">
      <alignment horizontal="center" vertical="center"/>
    </xf>
    <xf numFmtId="0" fontId="11" fillId="0" borderId="19" xfId="0" applyFont="1" applyFill="1" applyBorder="1" applyAlignment="1">
      <alignment horizontal="justify" vertical="center" wrapText="1"/>
    </xf>
    <xf numFmtId="9" fontId="13" fillId="0" borderId="19" xfId="3" applyFont="1" applyFill="1" applyBorder="1" applyAlignment="1">
      <alignment horizontal="center" vertical="center" wrapText="1"/>
    </xf>
    <xf numFmtId="0" fontId="11" fillId="0" borderId="20" xfId="0" applyFont="1" applyFill="1" applyBorder="1" applyAlignment="1">
      <alignment horizontal="center" vertical="center" wrapText="1"/>
    </xf>
    <xf numFmtId="165" fontId="14" fillId="0" borderId="19" xfId="0" applyNumberFormat="1" applyFont="1" applyFill="1" applyBorder="1" applyAlignment="1">
      <alignment horizontal="justify" vertical="center" wrapText="1"/>
    </xf>
    <xf numFmtId="0" fontId="14" fillId="0" borderId="20" xfId="0" applyFont="1" applyFill="1" applyBorder="1" applyAlignment="1">
      <alignment horizontal="center" vertical="center" wrapText="1"/>
    </xf>
    <xf numFmtId="165" fontId="14" fillId="0" borderId="19" xfId="0" applyNumberFormat="1" applyFont="1" applyFill="1" applyBorder="1" applyAlignment="1">
      <alignment horizontal="center" vertical="center" wrapText="1"/>
    </xf>
    <xf numFmtId="165" fontId="14" fillId="0" borderId="20" xfId="0" applyNumberFormat="1" applyFont="1" applyFill="1" applyBorder="1" applyAlignment="1">
      <alignment horizontal="center" vertical="center" wrapText="1"/>
    </xf>
    <xf numFmtId="165" fontId="13" fillId="0" borderId="19" xfId="1" applyNumberFormat="1" applyFont="1" applyFill="1" applyBorder="1" applyAlignment="1" applyProtection="1">
      <alignment horizontal="center" vertical="center" wrapText="1"/>
    </xf>
    <xf numFmtId="9" fontId="0" fillId="0" borderId="35" xfId="3" applyFont="1" applyBorder="1" applyAlignment="1">
      <alignment horizontal="center" vertical="center"/>
    </xf>
    <xf numFmtId="166" fontId="11" fillId="0" borderId="33" xfId="0" applyNumberFormat="1" applyFont="1" applyFill="1" applyBorder="1" applyAlignment="1">
      <alignment horizontal="center" vertical="center"/>
    </xf>
    <xf numFmtId="1" fontId="12" fillId="0" borderId="33" xfId="0" applyNumberFormat="1" applyFont="1" applyFill="1" applyBorder="1" applyAlignment="1">
      <alignment horizontal="center" vertical="center" wrapText="1"/>
    </xf>
    <xf numFmtId="165" fontId="14" fillId="0" borderId="33" xfId="0" applyNumberFormat="1" applyFont="1" applyFill="1" applyBorder="1" applyAlignment="1">
      <alignment horizontal="justify" vertical="center" wrapText="1"/>
    </xf>
    <xf numFmtId="14" fontId="14" fillId="0" borderId="33" xfId="0" applyNumberFormat="1" applyFont="1" applyFill="1" applyBorder="1" applyAlignment="1">
      <alignment horizontal="center" vertical="center" wrapText="1"/>
    </xf>
    <xf numFmtId="1" fontId="14" fillId="0" borderId="33" xfId="0" applyNumberFormat="1" applyFont="1" applyFill="1" applyBorder="1" applyAlignment="1">
      <alignment horizontal="center" vertical="center" wrapText="1"/>
    </xf>
    <xf numFmtId="9" fontId="13" fillId="0" borderId="33" xfId="3" applyFont="1" applyFill="1" applyBorder="1" applyAlignment="1">
      <alignment horizontal="center" vertical="center" wrapText="1"/>
    </xf>
    <xf numFmtId="0" fontId="14" fillId="0" borderId="33" xfId="0" applyFont="1" applyFill="1" applyBorder="1" applyAlignment="1">
      <alignment horizontal="center" vertical="center" wrapText="1"/>
    </xf>
    <xf numFmtId="9" fontId="0" fillId="0" borderId="8" xfId="3" applyFont="1" applyBorder="1" applyAlignment="1">
      <alignment horizontal="center" vertical="center"/>
    </xf>
    <xf numFmtId="166" fontId="11" fillId="0" borderId="27" xfId="0" applyNumberFormat="1" applyFont="1" applyFill="1" applyBorder="1" applyAlignment="1">
      <alignment horizontal="center" vertical="center"/>
    </xf>
    <xf numFmtId="165" fontId="14" fillId="0" borderId="27" xfId="0" applyNumberFormat="1" applyFont="1" applyFill="1" applyBorder="1" applyAlignment="1">
      <alignment horizontal="justify" vertical="center" wrapText="1"/>
    </xf>
    <xf numFmtId="1" fontId="14" fillId="0" borderId="27"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0" fillId="0" borderId="0" xfId="0" applyFill="1" applyBorder="1"/>
    <xf numFmtId="9" fontId="13" fillId="0" borderId="19" xfId="3" applyFont="1" applyFill="1" applyBorder="1" applyAlignment="1" applyProtection="1">
      <alignment horizontal="center" vertical="center" wrapText="1"/>
    </xf>
    <xf numFmtId="0" fontId="0" fillId="0" borderId="19" xfId="0" applyFill="1" applyBorder="1"/>
    <xf numFmtId="0" fontId="13" fillId="0" borderId="19" xfId="0" applyFont="1" applyFill="1" applyBorder="1" applyAlignment="1" applyProtection="1">
      <alignment horizontal="justify" vertical="center" wrapText="1"/>
      <protection locked="0" hidden="1"/>
    </xf>
    <xf numFmtId="44" fontId="16" fillId="0" borderId="19" xfId="2" applyFont="1" applyFill="1" applyBorder="1" applyAlignment="1">
      <alignment horizontal="center" vertical="center"/>
    </xf>
    <xf numFmtId="14" fontId="11" fillId="0" borderId="19" xfId="0" applyNumberFormat="1" applyFont="1" applyFill="1" applyBorder="1" applyAlignment="1">
      <alignment horizontal="center" vertical="center" wrapText="1"/>
    </xf>
    <xf numFmtId="168" fontId="11" fillId="0" borderId="19" xfId="2" applyNumberFormat="1" applyFont="1" applyFill="1" applyBorder="1" applyAlignment="1">
      <alignment horizontal="center" vertical="center"/>
    </xf>
    <xf numFmtId="0" fontId="11" fillId="0" borderId="40"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justify" vertical="center" wrapText="1"/>
      <protection locked="0"/>
    </xf>
    <xf numFmtId="0" fontId="11" fillId="0" borderId="41" xfId="0" applyFont="1" applyFill="1" applyBorder="1" applyAlignment="1" applyProtection="1">
      <alignment horizontal="justify" vertical="center" wrapText="1"/>
      <protection locked="0"/>
    </xf>
    <xf numFmtId="9" fontId="0" fillId="0" borderId="9" xfId="3" applyFont="1" applyBorder="1" applyAlignment="1">
      <alignment horizontal="center" vertical="center"/>
    </xf>
    <xf numFmtId="0" fontId="11" fillId="0" borderId="42" xfId="0" applyFont="1" applyFill="1" applyBorder="1" applyAlignment="1" applyProtection="1">
      <alignment horizontal="center" vertical="center" wrapText="1"/>
      <protection locked="0"/>
    </xf>
    <xf numFmtId="0" fontId="11" fillId="0" borderId="24" xfId="0" applyFont="1" applyFill="1" applyBorder="1" applyAlignment="1">
      <alignment horizontal="center" vertical="center" wrapText="1"/>
    </xf>
    <xf numFmtId="44" fontId="11" fillId="0" borderId="24" xfId="2" applyFont="1" applyFill="1" applyBorder="1" applyAlignment="1">
      <alignment horizontal="center" vertical="center"/>
    </xf>
    <xf numFmtId="166" fontId="11" fillId="0" borderId="24" xfId="0" applyNumberFormat="1" applyFont="1" applyFill="1" applyBorder="1" applyAlignment="1">
      <alignment horizontal="center" vertical="center"/>
    </xf>
    <xf numFmtId="0" fontId="11" fillId="0" borderId="24" xfId="0" applyFont="1" applyFill="1" applyBorder="1" applyAlignment="1">
      <alignment horizontal="justify" vertical="center" wrapText="1"/>
    </xf>
    <xf numFmtId="14" fontId="11" fillId="0" borderId="24"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9" fontId="13" fillId="0" borderId="24" xfId="3"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31" xfId="0" applyFont="1" applyFill="1" applyBorder="1" applyAlignment="1">
      <alignment horizontal="center" vertical="center" wrapText="1"/>
    </xf>
    <xf numFmtId="14" fontId="11" fillId="0" borderId="19" xfId="1" applyNumberFormat="1" applyFont="1" applyFill="1" applyBorder="1" applyAlignment="1" applyProtection="1">
      <alignment horizontal="center" vertical="center" wrapText="1"/>
      <protection locked="0" hidden="1"/>
    </xf>
    <xf numFmtId="0" fontId="13" fillId="0" borderId="41" xfId="0" applyFont="1" applyFill="1" applyBorder="1" applyAlignment="1" applyProtection="1">
      <alignment horizontal="justify" vertical="center" wrapText="1"/>
      <protection locked="0"/>
    </xf>
    <xf numFmtId="166" fontId="11" fillId="0" borderId="12" xfId="0" applyNumberFormat="1" applyFont="1" applyFill="1" applyBorder="1" applyAlignment="1">
      <alignment horizontal="center" vertical="center"/>
    </xf>
    <xf numFmtId="14" fontId="11" fillId="0" borderId="12" xfId="0"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166" fontId="11" fillId="0" borderId="22" xfId="0" applyNumberFormat="1" applyFont="1" applyFill="1" applyBorder="1" applyAlignment="1">
      <alignment horizontal="center" vertical="center"/>
    </xf>
    <xf numFmtId="14" fontId="11" fillId="0" borderId="22" xfId="0" applyNumberFormat="1" applyFont="1" applyFill="1" applyBorder="1" applyAlignment="1">
      <alignment horizontal="center" vertical="center" wrapText="1"/>
    </xf>
    <xf numFmtId="1" fontId="14" fillId="0" borderId="22" xfId="0" applyNumberFormat="1" applyFont="1" applyFill="1" applyBorder="1" applyAlignment="1">
      <alignment horizontal="center" vertical="center" wrapText="1"/>
    </xf>
    <xf numFmtId="9" fontId="13" fillId="0" borderId="22" xfId="3"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166" fontId="11" fillId="0" borderId="16" xfId="0" applyNumberFormat="1" applyFont="1" applyFill="1" applyBorder="1" applyAlignment="1">
      <alignment horizontal="center" vertical="center"/>
    </xf>
    <xf numFmtId="14" fontId="11" fillId="0" borderId="16" xfId="0" applyNumberFormat="1" applyFont="1" applyFill="1" applyBorder="1" applyAlignment="1">
      <alignment horizontal="center" vertical="center" wrapText="1"/>
    </xf>
    <xf numFmtId="1" fontId="14" fillId="0" borderId="16" xfId="0" applyNumberFormat="1" applyFont="1" applyFill="1" applyBorder="1" applyAlignment="1">
      <alignment horizontal="center" vertical="center" wrapText="1"/>
    </xf>
    <xf numFmtId="9" fontId="13" fillId="0" borderId="16" xfId="3"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2" xfId="0" applyFont="1" applyFill="1" applyBorder="1" applyAlignment="1" applyProtection="1">
      <alignment horizontal="justify" vertical="center" wrapText="1"/>
      <protection locked="0"/>
    </xf>
    <xf numFmtId="0" fontId="11" fillId="0" borderId="40" xfId="0" applyFont="1" applyFill="1" applyBorder="1" applyAlignment="1" applyProtection="1">
      <alignment vertical="center" wrapText="1"/>
      <protection locked="0"/>
    </xf>
    <xf numFmtId="0" fontId="11" fillId="0" borderId="24"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11" fillId="0" borderId="41" xfId="0" applyFont="1" applyFill="1" applyBorder="1" applyAlignment="1" applyProtection="1">
      <alignment vertical="center" wrapText="1"/>
      <protection locked="0"/>
    </xf>
    <xf numFmtId="0" fontId="11" fillId="0" borderId="42" xfId="0" applyFont="1" applyFill="1" applyBorder="1" applyAlignment="1" applyProtection="1">
      <alignment vertical="center" wrapText="1"/>
      <protection locked="0"/>
    </xf>
    <xf numFmtId="165" fontId="13" fillId="0" borderId="24" xfId="0" applyNumberFormat="1" applyFont="1" applyFill="1" applyBorder="1" applyAlignment="1">
      <alignment horizontal="justify" vertical="center" wrapText="1"/>
    </xf>
    <xf numFmtId="14" fontId="11" fillId="0" borderId="24" xfId="0" applyNumberFormat="1" applyFont="1" applyFill="1" applyBorder="1" applyAlignment="1" applyProtection="1">
      <alignment horizontal="center" vertical="center" wrapText="1"/>
      <protection locked="0"/>
    </xf>
    <xf numFmtId="1" fontId="11" fillId="0" borderId="24" xfId="0" applyNumberFormat="1" applyFont="1" applyFill="1" applyBorder="1" applyAlignment="1" applyProtection="1">
      <alignment horizontal="center" vertical="center" wrapText="1"/>
      <protection locked="0"/>
    </xf>
    <xf numFmtId="9" fontId="11" fillId="0" borderId="24" xfId="0" applyNumberFormat="1"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18"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5" fillId="0" borderId="19" xfId="0" applyFont="1" applyFill="1" applyBorder="1" applyAlignment="1" applyProtection="1">
      <alignment vertical="center" wrapText="1"/>
      <protection locked="0"/>
    </xf>
    <xf numFmtId="165" fontId="13" fillId="0" borderId="19" xfId="0" applyNumberFormat="1" applyFont="1" applyFill="1" applyBorder="1" applyAlignment="1">
      <alignment horizontal="justify" vertical="center" wrapText="1"/>
    </xf>
    <xf numFmtId="14" fontId="11" fillId="0" borderId="19" xfId="0" applyNumberFormat="1" applyFont="1" applyFill="1" applyBorder="1" applyAlignment="1" applyProtection="1">
      <alignment horizontal="center" vertical="center" wrapText="1"/>
      <protection locked="0"/>
    </xf>
    <xf numFmtId="1" fontId="11" fillId="0" borderId="19" xfId="0" applyNumberFormat="1" applyFont="1" applyFill="1" applyBorder="1" applyAlignment="1" applyProtection="1">
      <alignment horizontal="center" vertical="center" wrapText="1"/>
      <protection locked="0"/>
    </xf>
    <xf numFmtId="9" fontId="11" fillId="0" borderId="19" xfId="0" applyNumberFormat="1"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1" fontId="11" fillId="0" borderId="12" xfId="0" applyNumberFormat="1" applyFont="1" applyFill="1" applyBorder="1" applyAlignment="1" applyProtection="1">
      <alignment horizontal="center" vertical="center" wrapText="1"/>
      <protection locked="0"/>
    </xf>
    <xf numFmtId="1" fontId="11" fillId="0" borderId="16" xfId="0" applyNumberFormat="1" applyFont="1" applyFill="1" applyBorder="1" applyAlignment="1" applyProtection="1">
      <alignment horizontal="center" vertical="center" wrapText="1"/>
      <protection locked="0"/>
    </xf>
    <xf numFmtId="0" fontId="11" fillId="0" borderId="22" xfId="0" applyFont="1" applyFill="1" applyBorder="1" applyAlignment="1" applyProtection="1">
      <alignment horizontal="justify" vertical="center" wrapText="1"/>
      <protection locked="0"/>
    </xf>
    <xf numFmtId="1" fontId="11" fillId="0" borderId="22" xfId="0" applyNumberFormat="1" applyFont="1" applyFill="1" applyBorder="1" applyAlignment="1" applyProtection="1">
      <alignment horizontal="center" vertical="center" wrapText="1"/>
      <protection locked="0"/>
    </xf>
    <xf numFmtId="0" fontId="11" fillId="0" borderId="16" xfId="0" applyFont="1" applyFill="1" applyBorder="1" applyAlignment="1" applyProtection="1">
      <alignment horizontal="justify" vertical="center" wrapText="1"/>
      <protection locked="0"/>
    </xf>
    <xf numFmtId="1" fontId="14" fillId="0" borderId="19" xfId="0" applyNumberFormat="1" applyFont="1" applyFill="1" applyBorder="1" applyAlignment="1">
      <alignment horizontal="justify" vertical="center" wrapText="1"/>
    </xf>
    <xf numFmtId="0" fontId="14" fillId="0" borderId="20" xfId="0" applyFont="1" applyFill="1" applyBorder="1" applyAlignment="1">
      <alignment horizontal="justify" vertical="center" wrapText="1"/>
    </xf>
    <xf numFmtId="1" fontId="13" fillId="0" borderId="12" xfId="0" applyNumberFormat="1"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14" fillId="0" borderId="13" xfId="0" applyFont="1" applyFill="1" applyBorder="1" applyAlignment="1">
      <alignment horizontal="justify" vertical="center" wrapText="1"/>
    </xf>
    <xf numFmtId="1" fontId="13" fillId="0" borderId="16" xfId="0" applyNumberFormat="1" applyFont="1" applyFill="1" applyBorder="1" applyAlignment="1">
      <alignment horizontal="justify" vertical="center" wrapText="1"/>
    </xf>
    <xf numFmtId="0" fontId="14" fillId="0" borderId="16" xfId="0" applyFont="1" applyFill="1" applyBorder="1" applyAlignment="1">
      <alignment horizontal="justify" vertical="center" wrapText="1"/>
    </xf>
    <xf numFmtId="0" fontId="14" fillId="0" borderId="17" xfId="0" applyFont="1" applyFill="1" applyBorder="1" applyAlignment="1">
      <alignment horizontal="justify" vertical="center" wrapText="1"/>
    </xf>
    <xf numFmtId="14" fontId="11" fillId="0" borderId="22" xfId="0" applyNumberFormat="1" applyFont="1" applyFill="1" applyBorder="1" applyAlignment="1" applyProtection="1">
      <alignment horizontal="center" vertical="center" wrapText="1"/>
    </xf>
    <xf numFmtId="165" fontId="13" fillId="0" borderId="19" xfId="1"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165" fontId="14" fillId="0" borderId="19" xfId="1"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5" xfId="0" applyFont="1" applyFill="1" applyBorder="1" applyAlignment="1">
      <alignment horizontal="justify" vertical="center" wrapText="1"/>
    </xf>
    <xf numFmtId="0" fontId="13"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4" fillId="0" borderId="43" xfId="0" applyFont="1" applyFill="1" applyBorder="1" applyAlignment="1">
      <alignment horizontal="justify" vertical="center" wrapText="1"/>
    </xf>
    <xf numFmtId="0" fontId="14" fillId="0" borderId="44" xfId="0" applyFont="1" applyFill="1" applyBorder="1" applyAlignment="1">
      <alignment horizontal="center" vertical="center" wrapText="1"/>
    </xf>
    <xf numFmtId="164" fontId="14" fillId="0" borderId="15" xfId="0" applyNumberFormat="1" applyFont="1" applyFill="1" applyBorder="1" applyAlignment="1">
      <alignment horizontal="center" vertical="center" wrapText="1"/>
    </xf>
    <xf numFmtId="165" fontId="13" fillId="0" borderId="15" xfId="0" applyNumberFormat="1" applyFont="1" applyFill="1" applyBorder="1" applyAlignment="1">
      <alignment horizontal="justify" vertical="center" wrapText="1"/>
    </xf>
    <xf numFmtId="14" fontId="14" fillId="0" borderId="15" xfId="0" applyNumberFormat="1" applyFont="1" applyFill="1" applyBorder="1" applyAlignment="1">
      <alignment horizontal="center" vertical="center" wrapText="1"/>
    </xf>
    <xf numFmtId="1" fontId="14" fillId="0" borderId="15" xfId="0" applyNumberFormat="1" applyFont="1" applyFill="1" applyBorder="1" applyAlignment="1">
      <alignment horizontal="center" vertical="center" wrapText="1"/>
    </xf>
    <xf numFmtId="9" fontId="13" fillId="0" borderId="15" xfId="3"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justify" vertical="center" wrapText="1"/>
    </xf>
    <xf numFmtId="0" fontId="17" fillId="0" borderId="11" xfId="0" applyFont="1" applyFill="1" applyBorder="1" applyAlignment="1">
      <alignment horizontal="center" vertical="center" wrapText="1"/>
    </xf>
    <xf numFmtId="0" fontId="14" fillId="0" borderId="46" xfId="0" applyFont="1" applyFill="1" applyBorder="1" applyAlignment="1">
      <alignment horizontal="justify" vertical="center" wrapText="1"/>
    </xf>
    <xf numFmtId="0" fontId="14" fillId="0" borderId="47" xfId="0" applyFont="1" applyFill="1" applyBorder="1" applyAlignment="1">
      <alignment horizontal="center" vertical="center" wrapText="1"/>
    </xf>
    <xf numFmtId="164" fontId="14" fillId="0" borderId="11" xfId="0" applyNumberFormat="1" applyFont="1" applyFill="1" applyBorder="1" applyAlignment="1">
      <alignment horizontal="center" vertical="center" wrapText="1"/>
    </xf>
    <xf numFmtId="166" fontId="11" fillId="0" borderId="11" xfId="0" applyNumberFormat="1" applyFont="1" applyFill="1" applyBorder="1" applyAlignment="1">
      <alignment horizontal="center" vertical="center"/>
    </xf>
    <xf numFmtId="165" fontId="14" fillId="0" borderId="11" xfId="0" applyNumberFormat="1" applyFont="1" applyFill="1" applyBorder="1" applyAlignment="1">
      <alignment horizontal="justify" vertical="center" wrapText="1"/>
    </xf>
    <xf numFmtId="14" fontId="14" fillId="0" borderId="11" xfId="0" applyNumberFormat="1"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9" fontId="13" fillId="0" borderId="11" xfId="3"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2" fillId="0" borderId="19" xfId="0" applyFont="1" applyFill="1" applyBorder="1" applyAlignment="1" applyProtection="1">
      <alignment horizontal="center" vertical="center" wrapText="1"/>
    </xf>
    <xf numFmtId="0" fontId="11" fillId="0" borderId="19" xfId="0" applyFont="1" applyFill="1" applyBorder="1" applyAlignment="1">
      <alignment vertical="center"/>
    </xf>
    <xf numFmtId="14" fontId="13" fillId="0" borderId="19" xfId="0" applyNumberFormat="1"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1" fillId="0" borderId="12" xfId="0" applyFont="1" applyFill="1" applyBorder="1"/>
    <xf numFmtId="0" fontId="11" fillId="0" borderId="16" xfId="0" applyFont="1" applyFill="1" applyBorder="1"/>
    <xf numFmtId="165" fontId="14" fillId="0" borderId="12" xfId="0" applyNumberFormat="1" applyFont="1" applyFill="1" applyBorder="1" applyAlignment="1" applyProtection="1">
      <alignment horizontal="justify" vertical="center" wrapText="1"/>
    </xf>
    <xf numFmtId="165" fontId="14" fillId="0" borderId="16" xfId="0" applyNumberFormat="1" applyFont="1" applyFill="1" applyBorder="1" applyAlignment="1" applyProtection="1">
      <alignment horizontal="justify" vertical="center" wrapText="1"/>
    </xf>
    <xf numFmtId="1" fontId="12" fillId="0" borderId="19" xfId="0" applyNumberFormat="1" applyFont="1" applyFill="1" applyBorder="1" applyAlignment="1" applyProtection="1">
      <alignment horizontal="center" vertical="center" wrapText="1"/>
    </xf>
    <xf numFmtId="0" fontId="11" fillId="0" borderId="19" xfId="0" applyFont="1" applyFill="1" applyBorder="1"/>
    <xf numFmtId="0" fontId="11" fillId="0" borderId="20" xfId="0" applyFont="1" applyFill="1" applyBorder="1"/>
    <xf numFmtId="14" fontId="11" fillId="0" borderId="19" xfId="0" applyNumberFormat="1"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41"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3" fillId="0" borderId="24" xfId="0" applyFont="1" applyFill="1" applyBorder="1" applyAlignment="1" applyProtection="1">
      <alignment horizontal="justify" vertical="center" wrapText="1"/>
    </xf>
    <xf numFmtId="14" fontId="13" fillId="0" borderId="24" xfId="0" applyNumberFormat="1" applyFont="1" applyFill="1" applyBorder="1" applyAlignment="1" applyProtection="1">
      <alignment horizontal="center" vertical="center" wrapText="1"/>
    </xf>
    <xf numFmtId="1" fontId="13" fillId="0" borderId="24" xfId="0" applyNumberFormat="1" applyFont="1" applyFill="1" applyBorder="1" applyAlignment="1" applyProtection="1">
      <alignment horizontal="center" vertical="center" wrapText="1"/>
    </xf>
    <xf numFmtId="9" fontId="13" fillId="0" borderId="24" xfId="3"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wrapText="1"/>
    </xf>
    <xf numFmtId="0" fontId="14" fillId="0" borderId="19" xfId="0" applyFont="1" applyFill="1" applyBorder="1" applyAlignment="1" applyProtection="1">
      <alignment vertical="center" wrapText="1"/>
    </xf>
    <xf numFmtId="0" fontId="11" fillId="0" borderId="19" xfId="0" applyFont="1" applyFill="1" applyBorder="1" applyAlignment="1" applyProtection="1">
      <alignment horizontal="justify" vertical="center" wrapText="1"/>
    </xf>
    <xf numFmtId="0" fontId="11" fillId="0" borderId="20" xfId="0" applyFont="1" applyFill="1" applyBorder="1" applyAlignment="1">
      <alignment horizontal="justify" vertical="center" wrapText="1"/>
    </xf>
    <xf numFmtId="0" fontId="14" fillId="0" borderId="40" xfId="0" applyFont="1" applyFill="1" applyBorder="1" applyAlignment="1">
      <alignment horizontal="center" vertical="center" wrapText="1"/>
    </xf>
    <xf numFmtId="0" fontId="14" fillId="0" borderId="24" xfId="0" applyFont="1" applyFill="1" applyBorder="1" applyAlignment="1" applyProtection="1">
      <alignment horizontal="justify" vertical="center" wrapText="1"/>
    </xf>
    <xf numFmtId="0" fontId="17" fillId="0" borderId="24" xfId="0" applyFont="1" applyFill="1" applyBorder="1" applyAlignment="1">
      <alignment horizontal="center" vertical="center" wrapText="1"/>
    </xf>
    <xf numFmtId="0" fontId="14" fillId="0" borderId="41" xfId="0" applyFont="1" applyFill="1" applyBorder="1" applyAlignment="1">
      <alignment horizontal="justify" vertical="center" wrapText="1"/>
    </xf>
    <xf numFmtId="0" fontId="14" fillId="0" borderId="42" xfId="0" applyFont="1" applyFill="1" applyBorder="1" applyAlignment="1">
      <alignment horizontal="center" vertical="center" wrapText="1"/>
    </xf>
    <xf numFmtId="164" fontId="14" fillId="0" borderId="24" xfId="0" applyNumberFormat="1" applyFont="1" applyFill="1" applyBorder="1" applyAlignment="1">
      <alignment horizontal="center" vertical="center" wrapText="1"/>
    </xf>
    <xf numFmtId="0" fontId="14" fillId="0" borderId="24" xfId="0" applyNumberFormat="1" applyFont="1" applyFill="1" applyBorder="1" applyAlignment="1">
      <alignment horizontal="justify" vertical="center" wrapText="1"/>
    </xf>
    <xf numFmtId="14" fontId="14" fillId="0" borderId="24" xfId="0" applyNumberFormat="1"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1" fillId="0" borderId="12" xfId="0" applyFont="1" applyFill="1" applyBorder="1" applyAlignment="1" applyProtection="1">
      <alignment horizontal="justify" vertical="center" wrapText="1"/>
    </xf>
    <xf numFmtId="14" fontId="11" fillId="0" borderId="12" xfId="0" applyNumberFormat="1" applyFont="1" applyFill="1" applyBorder="1" applyAlignment="1" applyProtection="1">
      <alignment horizontal="center" vertical="center" wrapText="1"/>
    </xf>
    <xf numFmtId="0" fontId="11" fillId="0" borderId="13" xfId="0" applyFont="1" applyFill="1" applyBorder="1" applyAlignment="1" applyProtection="1">
      <alignment horizontal="justify" vertical="center" wrapText="1"/>
    </xf>
    <xf numFmtId="0" fontId="11" fillId="0" borderId="22" xfId="0" applyFont="1" applyFill="1" applyBorder="1" applyAlignment="1" applyProtection="1">
      <alignment horizontal="justify" vertical="center" wrapText="1"/>
    </xf>
    <xf numFmtId="0" fontId="11" fillId="0" borderId="23" xfId="0" applyFont="1" applyFill="1" applyBorder="1" applyAlignment="1" applyProtection="1">
      <alignment horizontal="justify" vertical="center" wrapText="1"/>
    </xf>
    <xf numFmtId="0" fontId="11" fillId="0" borderId="16" xfId="0" applyFont="1" applyFill="1" applyBorder="1" applyAlignment="1" applyProtection="1">
      <alignment horizontal="justify" vertical="center" wrapText="1"/>
    </xf>
    <xf numFmtId="0" fontId="11" fillId="0" borderId="17" xfId="0" applyFont="1" applyFill="1" applyBorder="1" applyAlignment="1" applyProtection="1">
      <alignment horizontal="justify" vertical="center" wrapText="1"/>
    </xf>
    <xf numFmtId="0" fontId="12" fillId="0" borderId="24"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1" fontId="12" fillId="0" borderId="24" xfId="0" applyNumberFormat="1" applyFont="1" applyFill="1" applyBorder="1" applyAlignment="1" applyProtection="1">
      <alignment horizontal="center" vertical="center" wrapText="1"/>
    </xf>
    <xf numFmtId="1" fontId="11" fillId="0" borderId="24" xfId="0" applyNumberFormat="1"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165" fontId="14" fillId="0" borderId="19" xfId="1" applyNumberFormat="1" applyFont="1" applyFill="1" applyBorder="1" applyAlignment="1">
      <alignment vertical="center" wrapText="1"/>
    </xf>
    <xf numFmtId="164" fontId="14" fillId="0" borderId="19" xfId="0" applyNumberFormat="1" applyFont="1" applyFill="1" applyBorder="1" applyAlignment="1">
      <alignment horizontal="justify" vertical="center" wrapText="1"/>
    </xf>
    <xf numFmtId="1" fontId="12" fillId="0" borderId="33" xfId="0" applyNumberFormat="1" applyFont="1" applyFill="1" applyBorder="1" applyAlignment="1" applyProtection="1">
      <alignment horizontal="center" vertical="center" wrapText="1"/>
    </xf>
    <xf numFmtId="0" fontId="13" fillId="0" borderId="33" xfId="0" applyFont="1" applyFill="1" applyBorder="1" applyAlignment="1" applyProtection="1">
      <alignment horizontal="justify" vertical="center" wrapText="1"/>
    </xf>
    <xf numFmtId="14" fontId="13" fillId="0" borderId="33" xfId="0" applyNumberFormat="1" applyFont="1" applyFill="1" applyBorder="1" applyAlignment="1" applyProtection="1">
      <alignment horizontal="center" vertical="center" wrapText="1"/>
    </xf>
    <xf numFmtId="1" fontId="13" fillId="0" borderId="33" xfId="0" applyNumberFormat="1" applyFont="1" applyFill="1" applyBorder="1" applyAlignment="1" applyProtection="1">
      <alignment horizontal="center" vertical="center" wrapText="1"/>
    </xf>
    <xf numFmtId="9" fontId="13" fillId="0" borderId="33" xfId="3"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14" fontId="11" fillId="0" borderId="16" xfId="0" applyNumberFormat="1" applyFont="1" applyFill="1" applyBorder="1" applyAlignment="1">
      <alignment vertical="center"/>
    </xf>
    <xf numFmtId="0" fontId="11" fillId="0" borderId="17" xfId="0" applyFont="1" applyFill="1" applyBorder="1"/>
    <xf numFmtId="165" fontId="0" fillId="0" borderId="0" xfId="0" applyNumberFormat="1"/>
    <xf numFmtId="0" fontId="4" fillId="0" borderId="0" xfId="0" applyFont="1" applyFill="1" applyBorder="1" applyAlignment="1" applyProtection="1">
      <alignment vertical="center" wrapText="1"/>
    </xf>
    <xf numFmtId="0" fontId="28" fillId="8" borderId="69" xfId="0" applyFont="1" applyFill="1" applyBorder="1" applyAlignment="1" applyProtection="1">
      <alignment horizontal="center" vertical="center" wrapText="1"/>
    </xf>
    <xf numFmtId="0" fontId="29" fillId="0" borderId="71" xfId="0" applyFont="1" applyFill="1" applyBorder="1" applyAlignment="1" applyProtection="1">
      <alignment horizontal="center" vertical="center" wrapText="1"/>
    </xf>
    <xf numFmtId="0" fontId="21" fillId="0" borderId="72"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30" fillId="0" borderId="74" xfId="0" applyFont="1" applyFill="1" applyBorder="1" applyAlignment="1" applyProtection="1">
      <alignment horizontal="center" vertical="center" wrapText="1"/>
      <protection locked="0"/>
    </xf>
    <xf numFmtId="0" fontId="30" fillId="0" borderId="75" xfId="0" applyFont="1" applyFill="1" applyBorder="1" applyAlignment="1" applyProtection="1">
      <alignment horizontal="justify" vertical="center" wrapText="1"/>
      <protection locked="0"/>
    </xf>
    <xf numFmtId="0" fontId="30" fillId="0" borderId="75" xfId="0" applyFont="1" applyFill="1" applyBorder="1" applyAlignment="1">
      <alignment horizontal="center" vertical="center" wrapText="1"/>
    </xf>
    <xf numFmtId="0" fontId="30" fillId="0" borderId="15"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justify" vertical="center" wrapText="1"/>
      <protection locked="0"/>
    </xf>
    <xf numFmtId="1" fontId="23" fillId="0" borderId="15" xfId="0" applyNumberFormat="1" applyFont="1" applyFill="1" applyBorder="1" applyAlignment="1">
      <alignment horizontal="center" vertical="center" wrapText="1"/>
    </xf>
    <xf numFmtId="0" fontId="24" fillId="0" borderId="15" xfId="0" applyFont="1" applyFill="1" applyBorder="1" applyAlignment="1" applyProtection="1">
      <alignment horizontal="justify" vertical="center" wrapText="1"/>
      <protection locked="0"/>
    </xf>
    <xf numFmtId="9" fontId="23" fillId="0" borderId="15"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30" fillId="0" borderId="15" xfId="0" applyFont="1" applyFill="1" applyBorder="1" applyAlignment="1">
      <alignment horizontal="center" vertical="center"/>
    </xf>
    <xf numFmtId="164" fontId="21"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5" xfId="0" applyFont="1" applyFill="1" applyBorder="1" applyAlignment="1">
      <alignment horizontal="justify" vertical="center" wrapText="1"/>
    </xf>
    <xf numFmtId="14" fontId="30" fillId="0" borderId="15"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wrapText="1"/>
    </xf>
    <xf numFmtId="9" fontId="24" fillId="0" borderId="15" xfId="3" applyFont="1" applyFill="1" applyBorder="1" applyAlignment="1">
      <alignment horizontal="center" vertical="center" wrapText="1"/>
    </xf>
    <xf numFmtId="1" fontId="24" fillId="0" borderId="15"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14" fontId="21" fillId="0" borderId="30" xfId="0" applyNumberFormat="1" applyFont="1" applyFill="1" applyBorder="1" applyAlignment="1">
      <alignment horizontal="center" vertical="center" wrapText="1"/>
    </xf>
    <xf numFmtId="1" fontId="23" fillId="0" borderId="33" xfId="0" applyNumberFormat="1" applyFont="1" applyFill="1" applyBorder="1" applyAlignment="1">
      <alignment horizontal="center" vertical="center" wrapText="1"/>
    </xf>
    <xf numFmtId="0" fontId="21" fillId="0" borderId="33" xfId="0" applyNumberFormat="1" applyFont="1" applyFill="1" applyBorder="1" applyAlignment="1">
      <alignment horizontal="justify" vertical="center" wrapText="1"/>
    </xf>
    <xf numFmtId="14" fontId="30" fillId="0" borderId="24" xfId="0" applyNumberFormat="1" applyFont="1" applyFill="1" applyBorder="1" applyAlignment="1">
      <alignment horizontal="center" vertical="center"/>
    </xf>
    <xf numFmtId="1" fontId="21" fillId="0" borderId="24" xfId="0" applyNumberFormat="1" applyFont="1" applyFill="1" applyBorder="1" applyAlignment="1">
      <alignment horizontal="center" vertical="center" wrapText="1"/>
    </xf>
    <xf numFmtId="9" fontId="24" fillId="0" borderId="24" xfId="3" applyFont="1" applyFill="1" applyBorder="1" applyAlignment="1">
      <alignment horizontal="center" vertical="center" wrapText="1"/>
    </xf>
    <xf numFmtId="0" fontId="21" fillId="0" borderId="24" xfId="0" applyFont="1" applyFill="1" applyBorder="1" applyAlignment="1">
      <alignment horizontal="center" vertical="center" wrapText="1"/>
    </xf>
    <xf numFmtId="1" fontId="24" fillId="0" borderId="33" xfId="0" applyNumberFormat="1" applyFont="1" applyFill="1" applyBorder="1" applyAlignment="1">
      <alignment horizontal="center" vertical="center" wrapText="1"/>
    </xf>
    <xf numFmtId="1" fontId="24" fillId="0" borderId="37" xfId="0" applyNumberFormat="1" applyFont="1" applyFill="1" applyBorder="1" applyAlignment="1">
      <alignment horizontal="center" vertical="center" wrapText="1"/>
    </xf>
    <xf numFmtId="0" fontId="21" fillId="0" borderId="16" xfId="0" applyNumberFormat="1" applyFont="1" applyFill="1" applyBorder="1" applyAlignment="1">
      <alignment horizontal="justify" vertical="center" wrapText="1"/>
    </xf>
    <xf numFmtId="14" fontId="30" fillId="0" borderId="16" xfId="0" applyNumberFormat="1" applyFont="1" applyFill="1" applyBorder="1" applyAlignment="1">
      <alignment horizontal="center" vertical="center"/>
    </xf>
    <xf numFmtId="1" fontId="24" fillId="0" borderId="16" xfId="0" applyNumberFormat="1" applyFont="1" applyFill="1" applyBorder="1" applyAlignment="1">
      <alignment horizontal="center" vertical="center" wrapText="1"/>
    </xf>
    <xf numFmtId="1" fontId="24" fillId="0" borderId="17" xfId="0" applyNumberFormat="1" applyFont="1" applyFill="1" applyBorder="1" applyAlignment="1">
      <alignment horizontal="center" vertical="center" wrapText="1"/>
    </xf>
    <xf numFmtId="0" fontId="21" fillId="0" borderId="12" xfId="0" applyNumberFormat="1" applyFont="1" applyFill="1" applyBorder="1" applyAlignment="1">
      <alignment horizontal="justify" vertical="center" wrapText="1"/>
    </xf>
    <xf numFmtId="14" fontId="30" fillId="0" borderId="12" xfId="0" applyNumberFormat="1" applyFont="1" applyFill="1" applyBorder="1" applyAlignment="1">
      <alignment horizontal="center" vertical="center"/>
    </xf>
    <xf numFmtId="0" fontId="21" fillId="0" borderId="15" xfId="0" applyNumberFormat="1" applyFont="1" applyFill="1" applyBorder="1" applyAlignment="1">
      <alignment horizontal="justify" vertical="center" wrapText="1"/>
    </xf>
    <xf numFmtId="0" fontId="21" fillId="0" borderId="30"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30" fillId="0" borderId="47"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11" xfId="0" applyFont="1" applyFill="1" applyBorder="1" applyAlignment="1">
      <alignment horizontal="center" vertical="center" wrapText="1"/>
    </xf>
    <xf numFmtId="0" fontId="30" fillId="0" borderId="11" xfId="0" applyFont="1" applyFill="1" applyBorder="1" applyAlignment="1" applyProtection="1">
      <alignment horizontal="justify" vertical="center" wrapText="1"/>
      <protection locked="0"/>
    </xf>
    <xf numFmtId="1" fontId="23" fillId="0" borderId="11" xfId="0" applyNumberFormat="1" applyFont="1" applyFill="1" applyBorder="1" applyAlignment="1">
      <alignment horizontal="center" vertical="center" wrapText="1"/>
    </xf>
    <xf numFmtId="0" fontId="24" fillId="0" borderId="11" xfId="0" applyFont="1" applyFill="1" applyBorder="1" applyAlignment="1" applyProtection="1">
      <alignment horizontal="justify" vertical="center" wrapText="1"/>
      <protection locked="0"/>
    </xf>
    <xf numFmtId="9" fontId="23"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0" fillId="0" borderId="11" xfId="0" applyFont="1" applyFill="1" applyBorder="1" applyAlignment="1">
      <alignment horizontal="center" vertical="center"/>
    </xf>
    <xf numFmtId="164" fontId="21" fillId="0" borderId="83" xfId="0" applyNumberFormat="1" applyFont="1" applyFill="1" applyBorder="1" applyAlignment="1">
      <alignment horizontal="center" vertical="center" wrapText="1"/>
    </xf>
    <xf numFmtId="0" fontId="21" fillId="0" borderId="83" xfId="0" applyFont="1" applyFill="1" applyBorder="1" applyAlignment="1">
      <alignment horizontal="center" vertical="center" wrapText="1"/>
    </xf>
    <xf numFmtId="14" fontId="21" fillId="0" borderId="15" xfId="0" applyNumberFormat="1" applyFont="1" applyFill="1" applyBorder="1" applyAlignment="1">
      <alignment horizontal="center" vertical="center" wrapText="1"/>
    </xf>
    <xf numFmtId="165" fontId="21" fillId="0" borderId="15" xfId="0" applyNumberFormat="1" applyFont="1" applyFill="1" applyBorder="1" applyAlignment="1">
      <alignment horizontal="center" vertical="center" wrapText="1"/>
    </xf>
    <xf numFmtId="165" fontId="21" fillId="0" borderId="30" xfId="0" applyNumberFormat="1" applyFont="1" applyFill="1" applyBorder="1" applyAlignment="1">
      <alignment horizontal="center" vertical="center" wrapText="1"/>
    </xf>
    <xf numFmtId="0" fontId="21" fillId="0" borderId="76" xfId="0" applyFont="1" applyFill="1" applyBorder="1" applyAlignment="1">
      <alignment horizontal="center" vertical="center" wrapText="1"/>
    </xf>
    <xf numFmtId="0" fontId="30" fillId="0" borderId="85" xfId="0" applyFont="1" applyFill="1" applyBorder="1" applyAlignment="1" applyProtection="1">
      <alignment horizontal="center" vertical="center" wrapText="1"/>
      <protection locked="0"/>
    </xf>
    <xf numFmtId="0" fontId="30" fillId="0" borderId="19" xfId="0" applyFont="1" applyFill="1" applyBorder="1" applyAlignment="1">
      <alignment horizontal="center" vertical="center"/>
    </xf>
    <xf numFmtId="0" fontId="21" fillId="0" borderId="19" xfId="0" applyFont="1" applyFill="1" applyBorder="1" applyAlignment="1">
      <alignment vertical="center" wrapText="1"/>
    </xf>
    <xf numFmtId="0" fontId="30" fillId="0" borderId="12" xfId="0" applyFont="1" applyFill="1" applyBorder="1" applyAlignment="1">
      <alignment horizontal="center" vertical="center" wrapText="1"/>
    </xf>
    <xf numFmtId="1" fontId="24" fillId="0" borderId="12" xfId="0" applyNumberFormat="1" applyFont="1" applyFill="1" applyBorder="1" applyAlignment="1">
      <alignment horizontal="justify" vertical="center" wrapText="1"/>
    </xf>
    <xf numFmtId="14" fontId="30" fillId="0" borderId="12"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1" fontId="23" fillId="0" borderId="22" xfId="0"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1" fontId="24" fillId="0" borderId="22" xfId="0" applyNumberFormat="1" applyFont="1" applyFill="1" applyBorder="1" applyAlignment="1">
      <alignment horizontal="justify" vertical="center" wrapText="1"/>
    </xf>
    <xf numFmtId="14" fontId="21" fillId="0" borderId="22" xfId="0" applyNumberFormat="1" applyFont="1" applyFill="1" applyBorder="1" applyAlignment="1">
      <alignment horizontal="center" vertical="center" wrapText="1"/>
    </xf>
    <xf numFmtId="1" fontId="21" fillId="0" borderId="22" xfId="0" applyNumberFormat="1" applyFont="1" applyFill="1" applyBorder="1" applyAlignment="1">
      <alignment horizontal="center" vertical="center" wrapText="1"/>
    </xf>
    <xf numFmtId="9" fontId="24" fillId="0" borderId="22" xfId="3" applyFont="1" applyFill="1" applyBorder="1" applyAlignment="1">
      <alignment horizontal="center" vertical="center" wrapText="1"/>
    </xf>
    <xf numFmtId="0" fontId="21"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6" xfId="0" applyFont="1" applyFill="1" applyBorder="1" applyAlignment="1">
      <alignment horizontal="center" vertical="center" wrapText="1"/>
    </xf>
    <xf numFmtId="1" fontId="24" fillId="0" borderId="16" xfId="0" applyNumberFormat="1" applyFont="1" applyFill="1" applyBorder="1" applyAlignment="1">
      <alignment horizontal="justify" vertical="center" wrapText="1"/>
    </xf>
    <xf numFmtId="0" fontId="30" fillId="0" borderId="17" xfId="0" applyFont="1" applyFill="1" applyBorder="1" applyAlignment="1">
      <alignment horizontal="center" vertical="center" wrapText="1"/>
    </xf>
    <xf numFmtId="14" fontId="21" fillId="0" borderId="33" xfId="0" applyNumberFormat="1" applyFont="1" applyFill="1" applyBorder="1" applyAlignment="1">
      <alignment horizontal="center" vertical="center" wrapText="1"/>
    </xf>
    <xf numFmtId="1" fontId="21" fillId="0" borderId="33" xfId="0" applyNumberFormat="1" applyFont="1" applyFill="1" applyBorder="1" applyAlignment="1">
      <alignment horizontal="center" vertical="center" wrapText="1"/>
    </xf>
    <xf numFmtId="9" fontId="24" fillId="0" borderId="33" xfId="3"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22" xfId="0" applyNumberFormat="1" applyFont="1" applyFill="1" applyBorder="1" applyAlignment="1">
      <alignment horizontal="justify" vertical="center" wrapText="1"/>
    </xf>
    <xf numFmtId="0" fontId="21" fillId="0" borderId="23"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21" fillId="0" borderId="88" xfId="0" applyNumberFormat="1" applyFont="1" applyFill="1" applyBorder="1" applyAlignment="1">
      <alignment horizontal="justify" vertical="center" wrapText="1"/>
    </xf>
    <xf numFmtId="14" fontId="21" fillId="0" borderId="88" xfId="0" applyNumberFormat="1" applyFont="1" applyFill="1" applyBorder="1" applyAlignment="1">
      <alignment horizontal="center" vertical="center" wrapText="1"/>
    </xf>
    <xf numFmtId="1" fontId="21" fillId="0" borderId="88" xfId="0" applyNumberFormat="1" applyFont="1" applyFill="1" applyBorder="1" applyAlignment="1">
      <alignment horizontal="center" vertical="center" wrapText="1"/>
    </xf>
    <xf numFmtId="9" fontId="24" fillId="0" borderId="88" xfId="3" applyFont="1" applyFill="1" applyBorder="1" applyAlignment="1">
      <alignment horizontal="center" vertical="center" wrapText="1"/>
    </xf>
    <xf numFmtId="0" fontId="21" fillId="0" borderId="89" xfId="0" applyFont="1" applyFill="1" applyBorder="1" applyAlignment="1">
      <alignment horizontal="center" vertical="center" wrapText="1"/>
    </xf>
    <xf numFmtId="1" fontId="24" fillId="0" borderId="33" xfId="0" applyNumberFormat="1" applyFont="1" applyFill="1" applyBorder="1" applyAlignment="1">
      <alignment horizontal="justify" vertical="center" wrapText="1"/>
    </xf>
    <xf numFmtId="0" fontId="21" fillId="0" borderId="3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30" fillId="0" borderId="91"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justify" vertical="center" wrapText="1"/>
      <protection locked="0"/>
    </xf>
    <xf numFmtId="0" fontId="30" fillId="0" borderId="19" xfId="0" applyFont="1" applyFill="1" applyBorder="1" applyAlignment="1" applyProtection="1">
      <alignment horizontal="center" vertical="center" wrapText="1"/>
      <protection locked="0"/>
    </xf>
    <xf numFmtId="1" fontId="23" fillId="0" borderId="19" xfId="0" applyNumberFormat="1" applyFont="1" applyFill="1" applyBorder="1" applyAlignment="1" applyProtection="1">
      <alignment horizontal="center" vertical="center" wrapText="1"/>
      <protection locked="0"/>
    </xf>
    <xf numFmtId="14" fontId="30" fillId="0" borderId="19" xfId="0" applyNumberFormat="1" applyFont="1" applyFill="1" applyBorder="1" applyAlignment="1" applyProtection="1">
      <alignment horizontal="center" vertical="center" wrapText="1"/>
      <protection locked="0"/>
    </xf>
    <xf numFmtId="1" fontId="30" fillId="0" borderId="19" xfId="0" applyNumberFormat="1" applyFont="1" applyFill="1" applyBorder="1" applyAlignment="1" applyProtection="1">
      <alignment horizontal="center" vertical="center" wrapText="1"/>
      <protection locked="0"/>
    </xf>
    <xf numFmtId="0" fontId="24" fillId="0" borderId="22" xfId="0" applyNumberFormat="1" applyFont="1" applyFill="1" applyBorder="1" applyAlignment="1">
      <alignment horizontal="justify" vertical="center" wrapText="1"/>
    </xf>
    <xf numFmtId="0" fontId="24" fillId="0" borderId="16" xfId="0" applyNumberFormat="1" applyFont="1" applyFill="1" applyBorder="1" applyAlignment="1">
      <alignment horizontal="justify" vertical="center" wrapText="1"/>
    </xf>
    <xf numFmtId="1" fontId="23" fillId="0" borderId="12" xfId="0" applyNumberFormat="1" applyFont="1" applyFill="1" applyBorder="1" applyAlignment="1" applyProtection="1">
      <alignment horizontal="center" vertical="center" wrapText="1"/>
    </xf>
    <xf numFmtId="0" fontId="21" fillId="0" borderId="12" xfId="0" applyFont="1" applyFill="1" applyBorder="1" applyAlignment="1" applyProtection="1">
      <alignment horizontal="justify" vertical="center" wrapText="1"/>
    </xf>
    <xf numFmtId="14" fontId="21" fillId="0" borderId="12" xfId="0" applyNumberFormat="1" applyFont="1" applyFill="1" applyBorder="1" applyAlignment="1" applyProtection="1">
      <alignment horizontal="center" vertical="center" wrapText="1"/>
    </xf>
    <xf numFmtId="1" fontId="30" fillId="0" borderId="12"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0" fontId="32" fillId="0" borderId="0" xfId="0" applyFont="1"/>
    <xf numFmtId="1" fontId="23" fillId="0" borderId="22" xfId="0" applyNumberFormat="1"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33" xfId="0" applyFont="1" applyFill="1" applyBorder="1" applyAlignment="1" applyProtection="1">
      <alignment horizontal="justify" vertical="center" wrapText="1"/>
    </xf>
    <xf numFmtId="0" fontId="21" fillId="0" borderId="37" xfId="0" applyFont="1" applyFill="1" applyBorder="1" applyAlignment="1" applyProtection="1">
      <alignment horizontal="justify" vertical="center" wrapText="1"/>
    </xf>
    <xf numFmtId="0" fontId="21" fillId="0" borderId="22" xfId="0" applyFont="1" applyFill="1" applyBorder="1" applyAlignment="1" applyProtection="1">
      <alignment horizontal="center" vertical="center" wrapText="1"/>
    </xf>
    <xf numFmtId="0" fontId="21" fillId="0" borderId="22" xfId="0" applyFont="1" applyFill="1" applyBorder="1" applyAlignment="1" applyProtection="1">
      <alignment horizontal="justify" vertical="center" wrapText="1"/>
    </xf>
    <xf numFmtId="0" fontId="21" fillId="0" borderId="23" xfId="0" applyFont="1" applyFill="1" applyBorder="1" applyAlignment="1" applyProtection="1">
      <alignment horizontal="justify" vertical="center" wrapText="1"/>
    </xf>
    <xf numFmtId="1" fontId="23" fillId="0" borderId="16" xfId="0" applyNumberFormat="1"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4" xfId="0" applyFont="1" applyFill="1" applyBorder="1" applyAlignment="1" applyProtection="1">
      <alignment horizontal="justify" vertical="center" wrapText="1"/>
    </xf>
    <xf numFmtId="0" fontId="21" fillId="0" borderId="31" xfId="0" applyFont="1" applyFill="1" applyBorder="1" applyAlignment="1" applyProtection="1">
      <alignment horizontal="justify" vertical="center" wrapText="1"/>
    </xf>
    <xf numFmtId="0" fontId="30" fillId="0" borderId="12" xfId="0" applyFont="1" applyFill="1" applyBorder="1" applyAlignment="1">
      <alignment horizontal="justify" vertical="center" wrapText="1"/>
    </xf>
    <xf numFmtId="0" fontId="21" fillId="0" borderId="13" xfId="0" applyFont="1" applyFill="1" applyBorder="1" applyAlignment="1" applyProtection="1">
      <alignment horizontal="justify" vertical="center" wrapText="1"/>
    </xf>
    <xf numFmtId="0" fontId="21" fillId="0" borderId="15" xfId="0" applyFont="1" applyFill="1" applyBorder="1" applyAlignment="1" applyProtection="1">
      <alignment horizontal="center" vertical="center" wrapText="1"/>
    </xf>
    <xf numFmtId="0" fontId="21" fillId="0" borderId="15" xfId="0" applyFont="1" applyFill="1" applyBorder="1" applyAlignment="1" applyProtection="1">
      <alignment horizontal="justify" vertical="center" wrapText="1"/>
    </xf>
    <xf numFmtId="0" fontId="21" fillId="0" borderId="30" xfId="0" applyFont="1" applyFill="1" applyBorder="1" applyAlignment="1" applyProtection="1">
      <alignment horizontal="justify" vertical="center" wrapText="1"/>
    </xf>
    <xf numFmtId="1" fontId="24" fillId="0" borderId="11" xfId="0" applyNumberFormat="1" applyFont="1" applyFill="1" applyBorder="1" applyAlignment="1">
      <alignment horizontal="justify" vertical="center" wrapText="1"/>
    </xf>
    <xf numFmtId="14" fontId="21" fillId="0" borderId="11" xfId="0" applyNumberFormat="1" applyFont="1" applyFill="1" applyBorder="1" applyAlignment="1">
      <alignment horizontal="center" vertical="center" wrapText="1"/>
    </xf>
    <xf numFmtId="1" fontId="21" fillId="0" borderId="11" xfId="0" applyNumberFormat="1" applyFont="1" applyFill="1" applyBorder="1" applyAlignment="1">
      <alignment horizontal="center" vertical="center" wrapText="1"/>
    </xf>
    <xf numFmtId="9" fontId="24" fillId="0" borderId="11" xfId="3" applyFont="1" applyFill="1" applyBorder="1" applyAlignment="1">
      <alignment horizontal="center" vertical="center" wrapText="1"/>
    </xf>
    <xf numFmtId="1" fontId="24" fillId="0" borderId="15" xfId="0" applyNumberFormat="1" applyFont="1" applyFill="1" applyBorder="1" applyAlignment="1">
      <alignment horizontal="justify" vertical="center" wrapText="1"/>
    </xf>
    <xf numFmtId="0" fontId="21" fillId="0" borderId="77"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24" xfId="0" applyFont="1" applyFill="1" applyBorder="1" applyAlignment="1">
      <alignment horizontal="justify" vertical="center" wrapText="1"/>
    </xf>
    <xf numFmtId="0" fontId="22" fillId="0" borderId="24" xfId="0" applyFont="1" applyFill="1" applyBorder="1" applyAlignment="1">
      <alignment horizontal="center" vertical="center" wrapText="1"/>
    </xf>
    <xf numFmtId="9" fontId="23" fillId="0" borderId="24" xfId="0" applyNumberFormat="1" applyFont="1" applyFill="1" applyBorder="1" applyAlignment="1">
      <alignment horizontal="center" vertical="center" wrapText="1"/>
    </xf>
    <xf numFmtId="164" fontId="21" fillId="0" borderId="24" xfId="0" applyNumberFormat="1" applyFont="1" applyFill="1" applyBorder="1" applyAlignment="1">
      <alignment horizontal="center" vertical="center" wrapText="1"/>
    </xf>
    <xf numFmtId="1" fontId="23" fillId="0" borderId="24" xfId="0" applyNumberFormat="1" applyFont="1" applyFill="1" applyBorder="1" applyAlignment="1">
      <alignment horizontal="center" vertical="center" wrapText="1"/>
    </xf>
    <xf numFmtId="1" fontId="24" fillId="0" borderId="24" xfId="0" applyNumberFormat="1" applyFont="1" applyFill="1" applyBorder="1" applyAlignment="1">
      <alignment horizontal="justify" vertical="center" wrapText="1"/>
    </xf>
    <xf numFmtId="14" fontId="21" fillId="0" borderId="11" xfId="0" applyNumberFormat="1" applyFont="1" applyFill="1" applyBorder="1" applyAlignment="1" applyProtection="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49" fontId="21" fillId="0" borderId="33" xfId="0" applyNumberFormat="1" applyFont="1" applyFill="1" applyBorder="1" applyAlignment="1">
      <alignment horizontal="justify" vertical="center" wrapText="1"/>
    </xf>
    <xf numFmtId="14" fontId="21" fillId="0" borderId="33" xfId="0" applyNumberFormat="1" applyFont="1" applyFill="1" applyBorder="1" applyAlignment="1">
      <alignment vertical="center" wrapText="1"/>
    </xf>
    <xf numFmtId="49" fontId="21" fillId="0" borderId="15" xfId="0" applyNumberFormat="1" applyFont="1" applyFill="1" applyBorder="1" applyAlignment="1">
      <alignment horizontal="justify" vertical="center" wrapText="1"/>
    </xf>
    <xf numFmtId="14" fontId="21" fillId="0" borderId="15" xfId="0" applyNumberFormat="1" applyFont="1" applyFill="1" applyBorder="1" applyAlignment="1">
      <alignment vertical="center" wrapText="1"/>
    </xf>
    <xf numFmtId="49" fontId="21" fillId="0" borderId="12" xfId="0" applyNumberFormat="1" applyFont="1" applyFill="1" applyBorder="1" applyAlignment="1">
      <alignment horizontal="justify" vertical="center" wrapText="1"/>
    </xf>
    <xf numFmtId="0" fontId="21" fillId="0" borderId="48" xfId="0" applyFont="1" applyFill="1" applyBorder="1" applyAlignment="1">
      <alignment horizontal="center" vertical="center" wrapText="1"/>
    </xf>
    <xf numFmtId="14" fontId="21" fillId="0" borderId="24" xfId="0" applyNumberFormat="1" applyFont="1" applyFill="1" applyBorder="1" applyAlignment="1">
      <alignment horizontal="center" vertical="center" wrapText="1"/>
    </xf>
    <xf numFmtId="0" fontId="21" fillId="0" borderId="24" xfId="0" applyNumberFormat="1" applyFont="1" applyFill="1" applyBorder="1" applyAlignment="1">
      <alignment horizontal="justify" vertical="center" wrapText="1"/>
    </xf>
    <xf numFmtId="1" fontId="23" fillId="0" borderId="87" xfId="0" applyNumberFormat="1" applyFont="1" applyFill="1" applyBorder="1" applyAlignment="1">
      <alignment horizontal="center" vertical="center" wrapText="1"/>
    </xf>
    <xf numFmtId="0" fontId="30" fillId="0" borderId="87" xfId="0" applyFont="1" applyFill="1" applyBorder="1" applyAlignment="1">
      <alignment horizontal="justify" vertical="center" wrapText="1"/>
    </xf>
    <xf numFmtId="1" fontId="23" fillId="0" borderId="69" xfId="0" applyNumberFormat="1" applyFont="1" applyFill="1" applyBorder="1" applyAlignment="1">
      <alignment horizontal="center" vertical="center" wrapText="1"/>
    </xf>
    <xf numFmtId="1" fontId="23" fillId="0" borderId="96" xfId="0" applyNumberFormat="1" applyFont="1" applyFill="1" applyBorder="1" applyAlignment="1">
      <alignment horizontal="center" vertical="center" wrapText="1"/>
    </xf>
    <xf numFmtId="0" fontId="30" fillId="0" borderId="96" xfId="0" applyFont="1" applyFill="1" applyBorder="1" applyAlignment="1">
      <alignment horizontal="justify" vertical="center" wrapText="1"/>
    </xf>
    <xf numFmtId="14" fontId="21" fillId="0" borderId="95" xfId="0" applyNumberFormat="1" applyFont="1" applyFill="1" applyBorder="1" applyAlignment="1">
      <alignment horizontal="center" vertical="center" wrapText="1"/>
    </xf>
    <xf numFmtId="1" fontId="21" fillId="0" borderId="95" xfId="0" applyNumberFormat="1" applyFont="1" applyFill="1" applyBorder="1" applyAlignment="1">
      <alignment horizontal="center" vertical="center" wrapText="1"/>
    </xf>
    <xf numFmtId="9" fontId="24" fillId="0" borderId="95" xfId="3"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95" xfId="0" applyFont="1" applyFill="1" applyBorder="1" applyAlignment="1">
      <alignment horizontal="center" vertical="center" wrapText="1"/>
    </xf>
    <xf numFmtId="0" fontId="21" fillId="0" borderId="9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justify" vertical="center" wrapText="1"/>
    </xf>
    <xf numFmtId="9" fontId="33" fillId="0" borderId="0" xfId="0" applyNumberFormat="1"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1" fontId="34" fillId="0" borderId="0"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9" fontId="24" fillId="0" borderId="0" xfId="3" applyFont="1" applyFill="1" applyBorder="1" applyAlignment="1">
      <alignment horizontal="center" vertical="center" wrapText="1"/>
    </xf>
    <xf numFmtId="0" fontId="0" fillId="0" borderId="0" xfId="0" applyAlignment="1">
      <alignment horizontal="justify" vertical="center"/>
    </xf>
    <xf numFmtId="0" fontId="3" fillId="0" borderId="0" xfId="0" applyFont="1"/>
    <xf numFmtId="0" fontId="19" fillId="0" borderId="0" xfId="0" applyFont="1" applyAlignment="1">
      <alignment horizontal="center"/>
    </xf>
    <xf numFmtId="0" fontId="35" fillId="17" borderId="103" xfId="0" applyFont="1" applyFill="1" applyBorder="1" applyAlignment="1">
      <alignment horizontal="center" vertical="center"/>
    </xf>
    <xf numFmtId="0" fontId="35" fillId="18" borderId="103" xfId="0" applyFont="1" applyFill="1" applyBorder="1" applyAlignment="1">
      <alignment horizontal="center" vertical="center" wrapText="1"/>
    </xf>
    <xf numFmtId="0" fontId="35" fillId="19" borderId="103" xfId="0" applyFont="1" applyFill="1" applyBorder="1" applyAlignment="1">
      <alignment horizontal="center" vertical="center" wrapText="1"/>
    </xf>
    <xf numFmtId="0" fontId="35" fillId="16" borderId="108" xfId="0" applyFont="1" applyFill="1" applyBorder="1" applyAlignment="1">
      <alignment horizontal="center" vertical="center" wrapText="1"/>
    </xf>
    <xf numFmtId="0" fontId="37" fillId="0" borderId="0" xfId="0" applyFont="1" applyBorder="1" applyAlignment="1">
      <alignment horizontal="justify" vertical="center"/>
    </xf>
    <xf numFmtId="0" fontId="38" fillId="0" borderId="0" xfId="0" applyFont="1" applyFill="1" applyBorder="1" applyAlignment="1">
      <alignment horizontal="center" vertical="center" wrapText="1"/>
    </xf>
    <xf numFmtId="0" fontId="2" fillId="8" borderId="8" xfId="0" applyFont="1" applyFill="1" applyBorder="1" applyAlignment="1" applyProtection="1">
      <alignment horizontal="center" vertical="center" wrapText="1"/>
    </xf>
    <xf numFmtId="0" fontId="27" fillId="0" borderId="0" xfId="6" applyFont="1" applyAlignment="1"/>
    <xf numFmtId="0" fontId="47" fillId="26" borderId="115" xfId="6" applyFont="1" applyFill="1" applyBorder="1" applyAlignment="1">
      <alignment horizontal="center" vertical="center" wrapText="1"/>
    </xf>
    <xf numFmtId="0" fontId="13" fillId="0" borderId="18" xfId="6" applyFont="1" applyFill="1" applyBorder="1" applyAlignment="1">
      <alignment horizontal="center" vertical="center" wrapText="1"/>
    </xf>
    <xf numFmtId="0" fontId="13" fillId="0" borderId="11" xfId="6" applyFont="1" applyFill="1" applyBorder="1" applyAlignment="1">
      <alignment horizontal="center" vertical="center" wrapText="1"/>
    </xf>
    <xf numFmtId="0" fontId="14" fillId="0" borderId="11" xfId="6" applyFont="1" applyFill="1" applyBorder="1" applyAlignment="1">
      <alignment horizontal="center" vertical="center" wrapText="1"/>
    </xf>
    <xf numFmtId="0" fontId="14" fillId="0" borderId="11" xfId="6" applyFont="1" applyFill="1" applyBorder="1" applyAlignment="1">
      <alignment horizontal="justify" vertical="center" wrapText="1"/>
    </xf>
    <xf numFmtId="9" fontId="13" fillId="0" borderId="11" xfId="6" applyNumberFormat="1" applyFont="1" applyFill="1" applyBorder="1" applyAlignment="1">
      <alignment horizontal="center" vertical="center" wrapText="1"/>
    </xf>
    <xf numFmtId="9" fontId="14" fillId="0" borderId="11" xfId="6" applyNumberFormat="1" applyFont="1" applyFill="1" applyBorder="1" applyAlignment="1">
      <alignment horizontal="center" vertical="center" wrapText="1"/>
    </xf>
    <xf numFmtId="164" fontId="14" fillId="0" borderId="11" xfId="6" applyNumberFormat="1" applyFont="1" applyFill="1" applyBorder="1" applyAlignment="1">
      <alignment horizontal="center" vertical="center" wrapText="1"/>
    </xf>
    <xf numFmtId="166" fontId="13" fillId="0" borderId="11" xfId="6" applyNumberFormat="1" applyFont="1" applyFill="1" applyBorder="1" applyAlignment="1">
      <alignment horizontal="center" vertical="center" wrapText="1"/>
    </xf>
    <xf numFmtId="1" fontId="13" fillId="0" borderId="11" xfId="6" applyNumberFormat="1" applyFont="1" applyFill="1" applyBorder="1" applyAlignment="1">
      <alignment horizontal="center" vertical="center" wrapText="1"/>
    </xf>
    <xf numFmtId="165" fontId="14" fillId="0" borderId="11" xfId="6" applyNumberFormat="1" applyFont="1" applyFill="1" applyBorder="1" applyAlignment="1">
      <alignment horizontal="justify" vertical="center" wrapText="1"/>
    </xf>
    <xf numFmtId="14" fontId="14" fillId="0" borderId="11" xfId="6" applyNumberFormat="1" applyFont="1" applyFill="1" applyBorder="1" applyAlignment="1">
      <alignment horizontal="center" vertical="center" wrapText="1"/>
    </xf>
    <xf numFmtId="1" fontId="14" fillId="0" borderId="11" xfId="6" applyNumberFormat="1" applyFont="1" applyFill="1" applyBorder="1" applyAlignment="1">
      <alignment horizontal="center" vertical="center" wrapText="1"/>
    </xf>
    <xf numFmtId="0" fontId="14" fillId="0" borderId="48" xfId="6" applyFont="1" applyFill="1" applyBorder="1" applyAlignment="1">
      <alignment horizontal="center" vertical="center" wrapText="1"/>
    </xf>
    <xf numFmtId="0" fontId="48" fillId="0" borderId="0" xfId="6" applyFont="1" applyAlignment="1"/>
    <xf numFmtId="0" fontId="13" fillId="0" borderId="19" xfId="6" applyFont="1" applyFill="1" applyBorder="1" applyAlignment="1">
      <alignment horizontal="center" vertical="center" wrapText="1"/>
    </xf>
    <xf numFmtId="0" fontId="14" fillId="0" borderId="19" xfId="6" applyFont="1" applyFill="1" applyBorder="1" applyAlignment="1">
      <alignment horizontal="center" vertical="center" wrapText="1"/>
    </xf>
    <xf numFmtId="0" fontId="14" fillId="0" borderId="19" xfId="6" applyFont="1" applyFill="1" applyBorder="1" applyAlignment="1">
      <alignment horizontal="justify" vertical="center" wrapText="1"/>
    </xf>
    <xf numFmtId="0" fontId="14" fillId="0" borderId="19" xfId="6" applyFont="1" applyBorder="1" applyAlignment="1">
      <alignment horizontal="center" vertical="center" wrapText="1"/>
    </xf>
    <xf numFmtId="0" fontId="13" fillId="0" borderId="19" xfId="6" applyFont="1" applyFill="1" applyBorder="1" applyAlignment="1">
      <alignment horizontal="center" vertical="center"/>
    </xf>
    <xf numFmtId="9" fontId="13" fillId="0" borderId="19" xfId="6" applyNumberFormat="1" applyFont="1" applyFill="1" applyBorder="1" applyAlignment="1">
      <alignment horizontal="center" vertical="center" wrapText="1"/>
    </xf>
    <xf numFmtId="9" fontId="14" fillId="0" borderId="19" xfId="6" applyNumberFormat="1" applyFont="1" applyFill="1" applyBorder="1" applyAlignment="1">
      <alignment horizontal="center" vertical="center" wrapText="1"/>
    </xf>
    <xf numFmtId="164" fontId="14" fillId="0" borderId="19" xfId="6" applyNumberFormat="1" applyFont="1" applyFill="1" applyBorder="1" applyAlignment="1">
      <alignment horizontal="center" vertical="center" wrapText="1"/>
    </xf>
    <xf numFmtId="166" fontId="13" fillId="0" borderId="19" xfId="6" applyNumberFormat="1" applyFont="1" applyFill="1" applyBorder="1" applyAlignment="1">
      <alignment horizontal="center" vertical="center" wrapText="1"/>
    </xf>
    <xf numFmtId="1" fontId="13" fillId="0" borderId="19" xfId="6" applyNumberFormat="1" applyFont="1" applyFill="1" applyBorder="1" applyAlignment="1">
      <alignment horizontal="center" vertical="center" wrapText="1"/>
    </xf>
    <xf numFmtId="165" fontId="14" fillId="0" borderId="19" xfId="6" applyNumberFormat="1" applyFont="1" applyFill="1" applyBorder="1" applyAlignment="1">
      <alignment horizontal="justify" vertical="center" wrapText="1"/>
    </xf>
    <xf numFmtId="14" fontId="14" fillId="0" borderId="19" xfId="6" applyNumberFormat="1" applyFont="1" applyFill="1" applyBorder="1" applyAlignment="1">
      <alignment horizontal="center" vertical="center" wrapText="1"/>
    </xf>
    <xf numFmtId="1" fontId="14" fillId="0" borderId="19" xfId="6" applyNumberFormat="1" applyFont="1" applyFill="1" applyBorder="1" applyAlignment="1">
      <alignment horizontal="center" vertical="center" wrapText="1"/>
    </xf>
    <xf numFmtId="0" fontId="14" fillId="0" borderId="20" xfId="6" applyFont="1" applyFill="1" applyBorder="1" applyAlignment="1">
      <alignment horizontal="center" vertical="center" wrapText="1"/>
    </xf>
    <xf numFmtId="0" fontId="14" fillId="0" borderId="12" xfId="6" applyFont="1" applyFill="1" applyBorder="1" applyAlignment="1">
      <alignment horizontal="center" vertical="center" wrapText="1"/>
    </xf>
    <xf numFmtId="0" fontId="14" fillId="0" borderId="12" xfId="6" applyFont="1" applyFill="1" applyBorder="1" applyAlignment="1">
      <alignment horizontal="justify" vertical="center" wrapText="1"/>
    </xf>
    <xf numFmtId="49" fontId="14" fillId="0" borderId="19" xfId="6" applyNumberFormat="1" applyFont="1" applyFill="1" applyBorder="1" applyAlignment="1">
      <alignment horizontal="justify" vertical="center" wrapText="1"/>
    </xf>
    <xf numFmtId="0" fontId="13" fillId="0" borderId="19" xfId="6" applyFont="1" applyFill="1" applyBorder="1" applyAlignment="1">
      <alignment horizontal="justify" vertical="center" wrapText="1"/>
    </xf>
    <xf numFmtId="0" fontId="11" fillId="0" borderId="19" xfId="6" applyFont="1" applyFill="1" applyBorder="1" applyAlignment="1" applyProtection="1">
      <alignment horizontal="center" vertical="center" wrapText="1"/>
      <protection locked="0"/>
    </xf>
    <xf numFmtId="0" fontId="11" fillId="0" borderId="19" xfId="6" applyFont="1" applyFill="1" applyBorder="1" applyAlignment="1" applyProtection="1">
      <alignment horizontal="justify" vertical="center" wrapText="1"/>
      <protection locked="0"/>
    </xf>
    <xf numFmtId="0" fontId="11" fillId="0" borderId="19" xfId="6" applyFont="1" applyFill="1" applyBorder="1" applyAlignment="1">
      <alignment horizontal="center" vertical="center" wrapText="1"/>
    </xf>
    <xf numFmtId="1" fontId="13" fillId="0" borderId="12" xfId="6" applyNumberFormat="1" applyFont="1" applyFill="1" applyBorder="1" applyAlignment="1">
      <alignment horizontal="center" vertical="center" wrapText="1"/>
    </xf>
    <xf numFmtId="165" fontId="14" fillId="0" borderId="12" xfId="6" applyNumberFormat="1" applyFont="1" applyFill="1" applyBorder="1" applyAlignment="1">
      <alignment horizontal="justify" vertical="center" wrapText="1"/>
    </xf>
    <xf numFmtId="14" fontId="14" fillId="0" borderId="12" xfId="6" applyNumberFormat="1" applyFont="1" applyFill="1" applyBorder="1" applyAlignment="1">
      <alignment horizontal="center" vertical="center" wrapText="1"/>
    </xf>
    <xf numFmtId="1" fontId="14" fillId="0" borderId="12" xfId="6" applyNumberFormat="1" applyFont="1" applyFill="1" applyBorder="1" applyAlignment="1">
      <alignment horizontal="center" vertical="center" wrapText="1"/>
    </xf>
    <xf numFmtId="9" fontId="13" fillId="0" borderId="12" xfId="6" applyNumberFormat="1" applyFont="1" applyFill="1" applyBorder="1" applyAlignment="1">
      <alignment horizontal="center" vertical="center" wrapText="1"/>
    </xf>
    <xf numFmtId="0" fontId="14" fillId="0" borderId="13" xfId="6" applyFont="1" applyFill="1" applyBorder="1" applyAlignment="1">
      <alignment horizontal="center" vertical="center" wrapText="1"/>
    </xf>
    <xf numFmtId="1" fontId="13" fillId="0" borderId="16" xfId="6" applyNumberFormat="1" applyFont="1" applyFill="1" applyBorder="1" applyAlignment="1">
      <alignment horizontal="center" vertical="center" wrapText="1"/>
    </xf>
    <xf numFmtId="0" fontId="14" fillId="0" borderId="16" xfId="6" applyFont="1" applyFill="1" applyBorder="1" applyAlignment="1">
      <alignment horizontal="justify" vertical="center" wrapText="1"/>
    </xf>
    <xf numFmtId="14" fontId="14" fillId="0" borderId="16" xfId="6" applyNumberFormat="1"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9" fontId="13" fillId="0" borderId="16" xfId="6" applyNumberFormat="1" applyFont="1" applyFill="1" applyBorder="1" applyAlignment="1">
      <alignment horizontal="center" vertical="center" wrapText="1"/>
    </xf>
    <xf numFmtId="0" fontId="14" fillId="0" borderId="16" xfId="6" applyFont="1" applyFill="1" applyBorder="1" applyAlignment="1">
      <alignment horizontal="center" vertical="center" wrapText="1"/>
    </xf>
    <xf numFmtId="0" fontId="14" fillId="0" borderId="17" xfId="6" applyFont="1" applyFill="1" applyBorder="1" applyAlignment="1">
      <alignment horizontal="center" vertical="center" wrapText="1"/>
    </xf>
    <xf numFmtId="0" fontId="14" fillId="0" borderId="19" xfId="6" applyFont="1" applyFill="1" applyBorder="1" applyAlignment="1">
      <alignment horizontal="center" vertical="center"/>
    </xf>
    <xf numFmtId="9" fontId="14" fillId="0" borderId="19" xfId="6" applyNumberFormat="1" applyFont="1" applyFill="1" applyBorder="1" applyAlignment="1">
      <alignment horizontal="center" vertical="center"/>
    </xf>
    <xf numFmtId="0" fontId="13" fillId="0" borderId="45" xfId="6" applyFont="1" applyFill="1" applyBorder="1" applyAlignment="1">
      <alignment horizontal="center" vertical="center" wrapText="1"/>
    </xf>
    <xf numFmtId="0" fontId="11" fillId="0" borderId="11" xfId="6" applyFont="1" applyFill="1" applyBorder="1" applyAlignment="1" applyProtection="1">
      <alignment horizontal="center" vertical="center" wrapText="1"/>
      <protection locked="0"/>
    </xf>
    <xf numFmtId="0" fontId="11" fillId="0" borderId="11" xfId="6" applyFont="1" applyFill="1" applyBorder="1" applyAlignment="1" applyProtection="1">
      <alignment horizontal="justify" vertical="center" wrapText="1"/>
      <protection locked="0"/>
    </xf>
    <xf numFmtId="0" fontId="11" fillId="0" borderId="11" xfId="6" applyFont="1" applyFill="1" applyBorder="1" applyAlignment="1">
      <alignment horizontal="center" vertical="center" wrapText="1"/>
    </xf>
    <xf numFmtId="0" fontId="14" fillId="0" borderId="11" xfId="6" applyFont="1" applyBorder="1" applyAlignment="1">
      <alignment horizontal="center" vertical="center" wrapText="1"/>
    </xf>
    <xf numFmtId="0" fontId="48" fillId="0" borderId="0" xfId="6" applyFont="1" applyBorder="1" applyAlignment="1"/>
    <xf numFmtId="0" fontId="48" fillId="0" borderId="117" xfId="6" applyFont="1" applyBorder="1" applyAlignment="1"/>
    <xf numFmtId="0" fontId="14" fillId="0" borderId="19" xfId="6" applyNumberFormat="1" applyFont="1" applyFill="1" applyBorder="1" applyAlignment="1">
      <alignment horizontal="center" vertical="center" wrapText="1"/>
    </xf>
    <xf numFmtId="164" fontId="14" fillId="0" borderId="12" xfId="6" applyNumberFormat="1" applyFont="1" applyFill="1" applyBorder="1" applyAlignment="1">
      <alignment horizontal="center" vertical="center" wrapText="1"/>
    </xf>
    <xf numFmtId="1" fontId="13" fillId="0" borderId="12" xfId="6" applyNumberFormat="1" applyFont="1" applyFill="1" applyBorder="1" applyAlignment="1" applyProtection="1">
      <alignment horizontal="center" vertical="center" wrapText="1"/>
    </xf>
    <xf numFmtId="166" fontId="13" fillId="0" borderId="12" xfId="6" applyNumberFormat="1" applyFont="1" applyFill="1" applyBorder="1" applyAlignment="1">
      <alignment horizontal="center" vertical="center"/>
    </xf>
    <xf numFmtId="0" fontId="14" fillId="0" borderId="12" xfId="6" applyFont="1" applyFill="1" applyBorder="1" applyAlignment="1" applyProtection="1">
      <alignment horizontal="justify" vertical="center" wrapText="1"/>
    </xf>
    <xf numFmtId="14" fontId="14" fillId="0" borderId="12" xfId="6" applyNumberFormat="1" applyFont="1" applyFill="1" applyBorder="1" applyAlignment="1" applyProtection="1">
      <alignment horizontal="center" vertical="center" wrapText="1"/>
    </xf>
    <xf numFmtId="1" fontId="11" fillId="0" borderId="12" xfId="6" applyNumberFormat="1" applyFont="1" applyFill="1" applyBorder="1" applyAlignment="1" applyProtection="1">
      <alignment horizontal="center" vertical="center" wrapText="1"/>
    </xf>
    <xf numFmtId="0" fontId="14" fillId="0" borderId="12" xfId="6" applyFont="1" applyFill="1" applyBorder="1" applyAlignment="1" applyProtection="1">
      <alignment horizontal="center" vertical="center" wrapText="1"/>
    </xf>
    <xf numFmtId="0" fontId="11" fillId="0" borderId="12" xfId="6" applyFont="1" applyFill="1" applyBorder="1"/>
    <xf numFmtId="164" fontId="14" fillId="0" borderId="22" xfId="6" applyNumberFormat="1" applyFont="1" applyFill="1" applyBorder="1" applyAlignment="1">
      <alignment horizontal="center" vertical="center" wrapText="1"/>
    </xf>
    <xf numFmtId="1" fontId="13" fillId="0" borderId="22" xfId="6" applyNumberFormat="1" applyFont="1" applyFill="1" applyBorder="1" applyAlignment="1" applyProtection="1">
      <alignment horizontal="center" vertical="center" wrapText="1"/>
    </xf>
    <xf numFmtId="0" fontId="14" fillId="0" borderId="22" xfId="6" applyFont="1" applyFill="1" applyBorder="1" applyAlignment="1">
      <alignment horizontal="center" vertical="center" wrapText="1"/>
    </xf>
    <xf numFmtId="166" fontId="13" fillId="0" borderId="22" xfId="6" applyNumberFormat="1" applyFont="1" applyFill="1" applyBorder="1" applyAlignment="1">
      <alignment horizontal="center" vertical="center"/>
    </xf>
    <xf numFmtId="1" fontId="13" fillId="0" borderId="22" xfId="6" applyNumberFormat="1" applyFont="1" applyFill="1" applyBorder="1" applyAlignment="1">
      <alignment horizontal="center" vertical="center" wrapText="1"/>
    </xf>
    <xf numFmtId="0" fontId="14" fillId="0" borderId="22" xfId="6" applyFont="1" applyFill="1" applyBorder="1" applyAlignment="1" applyProtection="1">
      <alignment horizontal="justify" vertical="center" wrapText="1"/>
    </xf>
    <xf numFmtId="14" fontId="14" fillId="0" borderId="22" xfId="6" applyNumberFormat="1" applyFont="1" applyFill="1" applyBorder="1" applyAlignment="1" applyProtection="1">
      <alignment horizontal="center" vertical="center" wrapText="1"/>
    </xf>
    <xf numFmtId="1" fontId="11" fillId="0" borderId="22" xfId="6" applyNumberFormat="1" applyFont="1" applyFill="1" applyBorder="1" applyAlignment="1" applyProtection="1">
      <alignment horizontal="center" vertical="center" wrapText="1"/>
    </xf>
    <xf numFmtId="9" fontId="13" fillId="0" borderId="22" xfId="6" applyNumberFormat="1" applyFont="1" applyFill="1" applyBorder="1" applyAlignment="1">
      <alignment horizontal="center" vertical="center" wrapText="1"/>
    </xf>
    <xf numFmtId="0" fontId="14" fillId="0" borderId="22" xfId="6" applyFont="1" applyFill="1" applyBorder="1" applyAlignment="1" applyProtection="1">
      <alignment horizontal="center" vertical="center" wrapText="1"/>
    </xf>
    <xf numFmtId="0" fontId="11" fillId="0" borderId="22" xfId="6" applyFont="1" applyFill="1" applyBorder="1"/>
    <xf numFmtId="0" fontId="14" fillId="0" borderId="23" xfId="6" applyFont="1" applyFill="1" applyBorder="1" applyAlignment="1">
      <alignment horizontal="center" vertical="center" wrapText="1"/>
    </xf>
    <xf numFmtId="164" fontId="14" fillId="0" borderId="16" xfId="6" applyNumberFormat="1" applyFont="1" applyFill="1" applyBorder="1" applyAlignment="1">
      <alignment horizontal="center" vertical="center" wrapText="1"/>
    </xf>
    <xf numFmtId="1" fontId="13" fillId="0" borderId="16" xfId="6" applyNumberFormat="1" applyFont="1" applyFill="1" applyBorder="1" applyAlignment="1" applyProtection="1">
      <alignment horizontal="center" vertical="center" wrapText="1"/>
    </xf>
    <xf numFmtId="166" fontId="13" fillId="0" borderId="16" xfId="6" applyNumberFormat="1" applyFont="1" applyFill="1" applyBorder="1" applyAlignment="1">
      <alignment horizontal="center" vertical="center"/>
    </xf>
    <xf numFmtId="0" fontId="14" fillId="0" borderId="16" xfId="6" applyFont="1" applyFill="1" applyBorder="1" applyAlignment="1" applyProtection="1">
      <alignment horizontal="justify" vertical="center" wrapText="1"/>
    </xf>
    <xf numFmtId="14" fontId="14" fillId="0" borderId="16" xfId="6" applyNumberFormat="1" applyFont="1" applyFill="1" applyBorder="1" applyAlignment="1" applyProtection="1">
      <alignment horizontal="center" vertical="center" wrapText="1"/>
    </xf>
    <xf numFmtId="1" fontId="11" fillId="0" borderId="16" xfId="6" applyNumberFormat="1" applyFont="1" applyFill="1" applyBorder="1" applyAlignment="1" applyProtection="1">
      <alignment horizontal="center" vertical="center" wrapText="1"/>
    </xf>
    <xf numFmtId="0" fontId="14" fillId="0" borderId="16" xfId="6" applyFont="1" applyFill="1" applyBorder="1" applyAlignment="1" applyProtection="1">
      <alignment horizontal="center" vertical="center" wrapText="1"/>
    </xf>
    <xf numFmtId="0" fontId="11" fillId="0" borderId="16" xfId="6" applyFont="1" applyFill="1" applyBorder="1"/>
    <xf numFmtId="0" fontId="13" fillId="0" borderId="12" xfId="6" applyFont="1" applyFill="1" applyBorder="1" applyAlignment="1" applyProtection="1">
      <alignment horizontal="justify" vertical="center" wrapText="1"/>
    </xf>
    <xf numFmtId="165" fontId="14" fillId="0" borderId="22" xfId="6" applyNumberFormat="1" applyFont="1" applyFill="1" applyBorder="1" applyAlignment="1" applyProtection="1">
      <alignment horizontal="justify" vertical="center" wrapText="1"/>
    </xf>
    <xf numFmtId="0" fontId="14" fillId="0" borderId="22" xfId="6" applyNumberFormat="1" applyFont="1" applyFill="1" applyBorder="1" applyAlignment="1" applyProtection="1">
      <alignment horizontal="justify" vertical="center" wrapText="1"/>
    </xf>
    <xf numFmtId="14" fontId="11" fillId="0" borderId="22" xfId="6" applyNumberFormat="1" applyFont="1" applyFill="1" applyBorder="1" applyAlignment="1" applyProtection="1">
      <alignment horizontal="center" vertical="center" wrapText="1"/>
    </xf>
    <xf numFmtId="165" fontId="14" fillId="0" borderId="16" xfId="6" applyNumberFormat="1" applyFont="1" applyFill="1" applyBorder="1" applyAlignment="1" applyProtection="1">
      <alignment horizontal="justify" vertical="center" wrapText="1"/>
    </xf>
    <xf numFmtId="0" fontId="14" fillId="0" borderId="18" xfId="6" applyFont="1" applyFill="1" applyBorder="1" applyAlignment="1" applyProtection="1">
      <alignment horizontal="center" vertical="center" wrapText="1"/>
    </xf>
    <xf numFmtId="0" fontId="14" fillId="0" borderId="19" xfId="6" applyFont="1" applyFill="1" applyBorder="1" applyAlignment="1" applyProtection="1">
      <alignment horizontal="center" vertical="center" wrapText="1"/>
    </xf>
    <xf numFmtId="0" fontId="14" fillId="0" borderId="19" xfId="6" applyFont="1" applyFill="1" applyBorder="1" applyAlignment="1" applyProtection="1">
      <alignment horizontal="justify" vertical="center" wrapText="1"/>
    </xf>
    <xf numFmtId="0" fontId="11" fillId="0" borderId="19" xfId="6" applyFont="1" applyFill="1" applyBorder="1" applyAlignment="1" applyProtection="1">
      <alignment horizontal="center" vertical="center" wrapText="1"/>
    </xf>
    <xf numFmtId="1" fontId="13" fillId="0" borderId="19" xfId="6" applyNumberFormat="1" applyFont="1" applyFill="1" applyBorder="1" applyAlignment="1" applyProtection="1">
      <alignment horizontal="center" vertical="center" wrapText="1"/>
    </xf>
    <xf numFmtId="166" fontId="13" fillId="0" borderId="19" xfId="6" applyNumberFormat="1" applyFont="1" applyFill="1" applyBorder="1" applyAlignment="1">
      <alignment horizontal="center" vertical="center"/>
    </xf>
    <xf numFmtId="14" fontId="14" fillId="0" borderId="19" xfId="6" applyNumberFormat="1" applyFont="1" applyFill="1" applyBorder="1" applyAlignment="1" applyProtection="1">
      <alignment horizontal="center" vertical="center" wrapText="1"/>
    </xf>
    <xf numFmtId="1" fontId="11" fillId="0" borderId="19" xfId="6" applyNumberFormat="1" applyFont="1" applyFill="1" applyBorder="1" applyAlignment="1" applyProtection="1">
      <alignment horizontal="center" vertical="center" wrapText="1"/>
    </xf>
    <xf numFmtId="0" fontId="11" fillId="0" borderId="19" xfId="6" applyFont="1" applyFill="1" applyBorder="1"/>
    <xf numFmtId="0" fontId="13" fillId="0" borderId="22" xfId="6" applyFont="1" applyFill="1" applyBorder="1" applyAlignment="1" applyProtection="1">
      <alignment horizontal="justify" vertical="center" wrapText="1"/>
    </xf>
    <xf numFmtId="0" fontId="13" fillId="0" borderId="16" xfId="6" applyFont="1" applyFill="1" applyBorder="1" applyAlignment="1" applyProtection="1">
      <alignment horizontal="justify" vertical="center" wrapText="1"/>
    </xf>
    <xf numFmtId="14" fontId="11" fillId="0" borderId="16" xfId="6" applyNumberFormat="1" applyFont="1" applyFill="1" applyBorder="1" applyAlignment="1" applyProtection="1">
      <alignment horizontal="center" vertical="center" wrapText="1"/>
    </xf>
    <xf numFmtId="0" fontId="14" fillId="0" borderId="19" xfId="6" applyFont="1" applyFill="1" applyBorder="1" applyAlignment="1" applyProtection="1">
      <alignment horizontal="center" vertical="center"/>
    </xf>
    <xf numFmtId="0" fontId="14" fillId="0" borderId="19" xfId="6" applyFont="1" applyFill="1" applyBorder="1" applyAlignment="1" applyProtection="1">
      <alignment vertical="center"/>
    </xf>
    <xf numFmtId="0" fontId="11" fillId="0" borderId="19" xfId="6" applyFont="1" applyFill="1" applyBorder="1" applyAlignment="1" applyProtection="1">
      <alignment horizontal="center" vertical="center"/>
    </xf>
    <xf numFmtId="14" fontId="11" fillId="0" borderId="19" xfId="6" applyNumberFormat="1" applyFont="1" applyFill="1" applyBorder="1" applyAlignment="1" applyProtection="1">
      <alignment horizontal="center" vertical="center" wrapText="1"/>
    </xf>
    <xf numFmtId="0" fontId="49" fillId="0" borderId="19" xfId="6" applyFont="1" applyFill="1" applyBorder="1" applyAlignment="1" applyProtection="1">
      <alignment horizontal="center" vertical="center" wrapText="1"/>
    </xf>
    <xf numFmtId="165" fontId="13" fillId="0" borderId="19" xfId="6" applyNumberFormat="1" applyFont="1" applyFill="1" applyBorder="1" applyAlignment="1">
      <alignment horizontal="justify" vertical="center" wrapText="1"/>
    </xf>
    <xf numFmtId="14" fontId="13" fillId="0" borderId="19" xfId="6" applyNumberFormat="1" applyFont="1" applyFill="1" applyBorder="1" applyAlignment="1" applyProtection="1">
      <alignment horizontal="center" vertical="center" wrapText="1"/>
    </xf>
    <xf numFmtId="0" fontId="13" fillId="0" borderId="19" xfId="6" applyFont="1" applyFill="1" applyBorder="1" applyAlignment="1" applyProtection="1">
      <alignment horizontal="justify" vertical="center" wrapText="1"/>
    </xf>
    <xf numFmtId="14" fontId="13" fillId="0" borderId="12" xfId="6" applyNumberFormat="1" applyFont="1" applyFill="1" applyBorder="1" applyAlignment="1" applyProtection="1">
      <alignment horizontal="center" vertical="center" wrapText="1"/>
    </xf>
    <xf numFmtId="14" fontId="13" fillId="0" borderId="16" xfId="6" applyNumberFormat="1" applyFont="1" applyFill="1" applyBorder="1" applyAlignment="1" applyProtection="1">
      <alignment horizontal="center" vertical="center" wrapText="1"/>
    </xf>
    <xf numFmtId="1" fontId="13" fillId="0" borderId="19" xfId="6" applyNumberFormat="1" applyFont="1" applyFill="1" applyBorder="1" applyAlignment="1" applyProtection="1">
      <alignment horizontal="justify" vertical="center" wrapText="1"/>
    </xf>
    <xf numFmtId="0" fontId="14" fillId="0" borderId="12" xfId="6" applyFont="1" applyBorder="1" applyAlignment="1">
      <alignment horizontal="justify" vertical="center" wrapText="1"/>
    </xf>
    <xf numFmtId="0" fontId="14" fillId="0" borderId="16" xfId="6" applyFont="1" applyBorder="1" applyAlignment="1">
      <alignment horizontal="justify" vertical="center" wrapText="1"/>
    </xf>
    <xf numFmtId="0" fontId="14" fillId="0" borderId="18" xfId="6" applyFont="1" applyFill="1" applyBorder="1" applyAlignment="1">
      <alignment horizontal="center" vertical="center" wrapText="1"/>
    </xf>
    <xf numFmtId="0" fontId="14" fillId="0" borderId="19" xfId="6" applyFont="1" applyBorder="1" applyAlignment="1">
      <alignment horizontal="justify" vertical="center" wrapText="1"/>
    </xf>
    <xf numFmtId="0" fontId="14" fillId="0" borderId="2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5" xfId="6" applyFont="1" applyFill="1" applyBorder="1" applyAlignment="1">
      <alignment horizontal="justify" vertical="center" wrapText="1"/>
    </xf>
    <xf numFmtId="0" fontId="14" fillId="0" borderId="15" xfId="6" applyFont="1" applyBorder="1" applyAlignment="1">
      <alignment horizontal="center" vertical="center" wrapText="1"/>
    </xf>
    <xf numFmtId="9" fontId="13" fillId="0" borderId="15" xfId="6" applyNumberFormat="1" applyFont="1" applyFill="1" applyBorder="1" applyAlignment="1">
      <alignment horizontal="center" vertical="center" wrapText="1"/>
    </xf>
    <xf numFmtId="9" fontId="14" fillId="0" borderId="15" xfId="6" applyNumberFormat="1" applyFont="1" applyFill="1" applyBorder="1" applyAlignment="1">
      <alignment horizontal="center" vertical="center" wrapText="1"/>
    </xf>
    <xf numFmtId="164" fontId="14" fillId="0" borderId="15" xfId="6" applyNumberFormat="1" applyFont="1" applyFill="1" applyBorder="1" applyAlignment="1">
      <alignment horizontal="center" vertical="center" wrapText="1"/>
    </xf>
    <xf numFmtId="166" fontId="13" fillId="0" borderId="15" xfId="6" applyNumberFormat="1" applyFont="1" applyFill="1" applyBorder="1" applyAlignment="1">
      <alignment horizontal="center" vertical="center" wrapText="1"/>
    </xf>
    <xf numFmtId="1" fontId="13" fillId="0" borderId="15" xfId="6" applyNumberFormat="1" applyFont="1" applyFill="1" applyBorder="1" applyAlignment="1" applyProtection="1">
      <alignment horizontal="center" vertical="center" wrapText="1"/>
    </xf>
    <xf numFmtId="0" fontId="14" fillId="0" borderId="0" xfId="6" applyFont="1" applyBorder="1" applyAlignment="1">
      <alignment horizontal="justify" vertical="center" wrapText="1"/>
    </xf>
    <xf numFmtId="14" fontId="14" fillId="0" borderId="15" xfId="6" applyNumberFormat="1" applyFont="1" applyFill="1" applyBorder="1" applyAlignment="1">
      <alignment horizontal="center" vertical="center" wrapText="1"/>
    </xf>
    <xf numFmtId="1" fontId="14" fillId="0" borderId="15" xfId="6" applyNumberFormat="1" applyFont="1" applyFill="1" applyBorder="1" applyAlignment="1">
      <alignment horizontal="center" vertical="center" wrapText="1"/>
    </xf>
    <xf numFmtId="0" fontId="14" fillId="0" borderId="30" xfId="6" applyFont="1" applyFill="1" applyBorder="1" applyAlignment="1">
      <alignment horizontal="center" vertical="center" wrapText="1"/>
    </xf>
    <xf numFmtId="0" fontId="14" fillId="0" borderId="15" xfId="6" applyFont="1" applyFill="1" applyBorder="1" applyAlignment="1" applyProtection="1">
      <alignment horizontal="center" vertical="center" wrapText="1"/>
    </xf>
    <xf numFmtId="0" fontId="14" fillId="0" borderId="15" xfId="6" applyFont="1" applyFill="1" applyBorder="1" applyAlignment="1" applyProtection="1">
      <alignment horizontal="justify" vertical="center" wrapText="1"/>
    </xf>
    <xf numFmtId="0" fontId="14" fillId="0" borderId="43" xfId="6" applyFont="1" applyFill="1" applyBorder="1" applyAlignment="1" applyProtection="1">
      <alignment horizontal="center" vertical="center" wrapText="1"/>
    </xf>
    <xf numFmtId="0" fontId="14" fillId="0" borderId="29" xfId="6" applyFont="1" applyFill="1" applyBorder="1" applyAlignment="1" applyProtection="1">
      <alignment horizontal="center" vertical="center" wrapText="1"/>
    </xf>
    <xf numFmtId="0" fontId="14" fillId="0" borderId="19" xfId="6" applyFont="1" applyFill="1" applyBorder="1" applyAlignment="1">
      <alignment horizontal="center"/>
    </xf>
    <xf numFmtId="0" fontId="14" fillId="0" borderId="19" xfId="6" applyFont="1" applyFill="1" applyBorder="1" applyAlignment="1"/>
    <xf numFmtId="0" fontId="14" fillId="0" borderId="20" xfId="6" applyFont="1" applyFill="1" applyBorder="1" applyAlignment="1"/>
    <xf numFmtId="165" fontId="11" fillId="0" borderId="19" xfId="7" applyNumberFormat="1" applyFont="1" applyFill="1" applyBorder="1" applyAlignment="1" applyProtection="1">
      <alignment horizontal="center" vertical="center" wrapText="1"/>
      <protection locked="0" hidden="1"/>
    </xf>
    <xf numFmtId="9" fontId="14" fillId="0" borderId="19" xfId="5" applyFont="1" applyFill="1" applyBorder="1" applyAlignment="1">
      <alignment horizontal="center" vertical="center" wrapText="1"/>
    </xf>
    <xf numFmtId="0" fontId="11" fillId="0" borderId="19" xfId="6" applyFont="1" applyFill="1" applyBorder="1" applyAlignment="1" applyProtection="1">
      <alignment horizontal="justify" vertical="center" wrapText="1"/>
    </xf>
    <xf numFmtId="14" fontId="14" fillId="0" borderId="19" xfId="6" applyNumberFormat="1" applyFont="1" applyFill="1" applyBorder="1" applyAlignment="1">
      <alignment horizontal="justify" vertical="center" wrapText="1"/>
    </xf>
    <xf numFmtId="165" fontId="11" fillId="0" borderId="19" xfId="7" applyNumberFormat="1" applyFont="1" applyFill="1" applyBorder="1" applyAlignment="1" applyProtection="1">
      <alignment vertical="top" wrapText="1"/>
      <protection locked="0" hidden="1"/>
    </xf>
    <xf numFmtId="0" fontId="11" fillId="0" borderId="19" xfId="6" applyFont="1" applyFill="1" applyBorder="1" applyAlignment="1" applyProtection="1">
      <alignment horizontal="justify" vertical="center" wrapText="1"/>
      <protection locked="0" hidden="1"/>
    </xf>
    <xf numFmtId="0" fontId="14" fillId="0" borderId="20" xfId="6" applyFont="1" applyFill="1" applyBorder="1" applyAlignment="1">
      <alignment horizontal="justify" vertical="center" wrapText="1"/>
    </xf>
    <xf numFmtId="166" fontId="13" fillId="0" borderId="12" xfId="6" applyNumberFormat="1" applyFont="1" applyFill="1" applyBorder="1" applyAlignment="1">
      <alignment horizontal="center" vertical="center" wrapText="1"/>
    </xf>
    <xf numFmtId="166" fontId="13" fillId="0" borderId="16" xfId="6" applyNumberFormat="1" applyFont="1" applyFill="1" applyBorder="1" applyAlignment="1">
      <alignment horizontal="center" vertical="center" wrapText="1"/>
    </xf>
    <xf numFmtId="0" fontId="11" fillId="10" borderId="19" xfId="6" applyFont="1" applyFill="1" applyBorder="1" applyAlignment="1" applyProtection="1">
      <alignment horizontal="center" vertical="center" wrapText="1"/>
      <protection locked="0"/>
    </xf>
    <xf numFmtId="0" fontId="11" fillId="10" borderId="19" xfId="6" applyFont="1" applyFill="1" applyBorder="1" applyAlignment="1" applyProtection="1">
      <alignment horizontal="justify" vertical="center" wrapText="1"/>
      <protection locked="0"/>
    </xf>
    <xf numFmtId="0" fontId="13" fillId="0" borderId="12" xfId="6" applyFont="1" applyFill="1" applyBorder="1" applyAlignment="1" applyProtection="1">
      <alignment horizontal="center" vertical="center" wrapText="1"/>
    </xf>
    <xf numFmtId="0" fontId="13" fillId="0" borderId="16" xfId="6" applyFont="1" applyFill="1" applyBorder="1" applyAlignment="1" applyProtection="1">
      <alignment horizontal="center" vertical="center" wrapText="1"/>
    </xf>
    <xf numFmtId="0" fontId="14" fillId="0" borderId="18" xfId="6" applyFont="1" applyFill="1" applyBorder="1" applyAlignment="1" applyProtection="1">
      <alignment vertical="center" wrapText="1"/>
    </xf>
    <xf numFmtId="0" fontId="14" fillId="0" borderId="19" xfId="6" applyFont="1" applyFill="1" applyBorder="1" applyAlignment="1" applyProtection="1">
      <alignment vertical="center" wrapText="1"/>
    </xf>
    <xf numFmtId="0" fontId="13" fillId="0" borderId="19" xfId="6" applyFont="1" applyFill="1" applyBorder="1" applyAlignment="1" applyProtection="1">
      <alignment vertical="center" wrapText="1"/>
    </xf>
    <xf numFmtId="0" fontId="14" fillId="0" borderId="19" xfId="6" applyFont="1" applyBorder="1" applyAlignment="1">
      <alignment vertical="center" wrapText="1"/>
    </xf>
    <xf numFmtId="0" fontId="13" fillId="0" borderId="19" xfId="6" applyFont="1" applyFill="1" applyBorder="1" applyAlignment="1" applyProtection="1">
      <alignment horizontal="center" vertical="center" wrapText="1"/>
    </xf>
    <xf numFmtId="9" fontId="13" fillId="0" borderId="19" xfId="5" applyFont="1" applyFill="1" applyBorder="1" applyAlignment="1" applyProtection="1">
      <alignment horizontal="center" vertical="center" wrapText="1"/>
    </xf>
    <xf numFmtId="9" fontId="13" fillId="0" borderId="19" xfId="6" applyNumberFormat="1" applyFont="1" applyFill="1" applyBorder="1" applyAlignment="1" applyProtection="1">
      <alignment vertical="center" wrapText="1"/>
    </xf>
    <xf numFmtId="164" fontId="14" fillId="0" borderId="19" xfId="6" applyNumberFormat="1" applyFont="1" applyFill="1" applyBorder="1" applyAlignment="1">
      <alignment vertical="center" wrapText="1"/>
    </xf>
    <xf numFmtId="166" fontId="13" fillId="0" borderId="19" xfId="6" applyNumberFormat="1" applyFont="1" applyFill="1" applyBorder="1" applyAlignment="1">
      <alignment vertical="center"/>
    </xf>
    <xf numFmtId="1" fontId="13" fillId="0" borderId="19" xfId="6" applyNumberFormat="1" applyFont="1" applyFill="1" applyBorder="1" applyAlignment="1">
      <alignment vertical="center" wrapText="1"/>
    </xf>
    <xf numFmtId="14" fontId="13" fillId="0" borderId="19" xfId="6" applyNumberFormat="1" applyFont="1" applyFill="1" applyBorder="1" applyAlignment="1" applyProtection="1">
      <alignment vertical="center" wrapText="1"/>
    </xf>
    <xf numFmtId="0" fontId="13" fillId="0" borderId="20" xfId="6" applyFont="1" applyFill="1" applyBorder="1" applyAlignment="1" applyProtection="1">
      <alignment vertical="center" wrapText="1"/>
    </xf>
    <xf numFmtId="0" fontId="13" fillId="0" borderId="12" xfId="6" applyFont="1" applyFill="1" applyBorder="1" applyAlignment="1" applyProtection="1">
      <alignment vertical="center" wrapText="1"/>
    </xf>
    <xf numFmtId="14" fontId="13" fillId="0" borderId="22" xfId="6" applyNumberFormat="1" applyFont="1" applyFill="1" applyBorder="1" applyAlignment="1" applyProtection="1">
      <alignment horizontal="center" vertical="center" wrapText="1"/>
    </xf>
    <xf numFmtId="0" fontId="13" fillId="0" borderId="22" xfId="6" applyFont="1" applyFill="1" applyBorder="1" applyAlignment="1" applyProtection="1">
      <alignment horizontal="center" vertical="center" wrapText="1"/>
    </xf>
    <xf numFmtId="0" fontId="16" fillId="0" borderId="12" xfId="6" applyFont="1" applyFill="1" applyBorder="1" applyAlignment="1" applyProtection="1">
      <alignment horizontal="center" vertical="center" wrapText="1"/>
    </xf>
    <xf numFmtId="0" fontId="16" fillId="0" borderId="22" xfId="6" applyFont="1" applyFill="1" applyBorder="1" applyAlignment="1" applyProtection="1">
      <alignment horizontal="center" vertical="center" wrapText="1"/>
    </xf>
    <xf numFmtId="0" fontId="16" fillId="0" borderId="16" xfId="6" applyFont="1" applyFill="1" applyBorder="1" applyAlignment="1" applyProtection="1">
      <alignment horizontal="center" vertical="center" wrapText="1"/>
    </xf>
    <xf numFmtId="0" fontId="14" fillId="0" borderId="45" xfId="6" applyFont="1" applyFill="1" applyBorder="1" applyAlignment="1" applyProtection="1">
      <alignment vertical="center" wrapText="1"/>
    </xf>
    <xf numFmtId="0" fontId="13" fillId="0" borderId="11" xfId="6" applyFont="1" applyFill="1" applyBorder="1" applyAlignment="1" applyProtection="1">
      <alignment vertical="center" wrapText="1"/>
    </xf>
    <xf numFmtId="0" fontId="14" fillId="0" borderId="11" xfId="6" applyFont="1" applyBorder="1" applyAlignment="1">
      <alignment vertical="center" wrapText="1"/>
    </xf>
    <xf numFmtId="0" fontId="13" fillId="0" borderId="11" xfId="6" applyFont="1" applyFill="1" applyBorder="1" applyAlignment="1" applyProtection="1">
      <alignment horizontal="justify" vertical="center" wrapText="1"/>
    </xf>
    <xf numFmtId="0" fontId="13" fillId="0" borderId="11" xfId="6" applyFont="1" applyFill="1" applyBorder="1" applyAlignment="1" applyProtection="1">
      <alignment horizontal="center" vertical="center" wrapText="1"/>
    </xf>
    <xf numFmtId="9" fontId="13" fillId="0" borderId="11" xfId="5" applyFont="1" applyFill="1" applyBorder="1" applyAlignment="1" applyProtection="1">
      <alignment horizontal="center" vertical="center" wrapText="1"/>
    </xf>
    <xf numFmtId="166" fontId="13" fillId="0" borderId="11" xfId="6" applyNumberFormat="1" applyFont="1" applyFill="1" applyBorder="1" applyAlignment="1">
      <alignment horizontal="center" vertical="center"/>
    </xf>
    <xf numFmtId="14" fontId="13" fillId="0" borderId="11" xfId="6" applyNumberFormat="1" applyFont="1" applyFill="1" applyBorder="1" applyAlignment="1" applyProtection="1">
      <alignment horizontal="center" vertical="center" wrapText="1"/>
    </xf>
    <xf numFmtId="1" fontId="13" fillId="0" borderId="11" xfId="6" applyNumberFormat="1" applyFont="1" applyFill="1" applyBorder="1" applyAlignment="1" applyProtection="1">
      <alignment horizontal="center" vertical="center" wrapText="1"/>
    </xf>
    <xf numFmtId="0" fontId="13" fillId="0" borderId="11" xfId="6" applyFont="1" applyFill="1" applyBorder="1" applyAlignment="1">
      <alignment horizontal="center" vertical="center"/>
    </xf>
    <xf numFmtId="0" fontId="13" fillId="0" borderId="48" xfId="6" applyFont="1" applyFill="1" applyBorder="1" applyAlignment="1" applyProtection="1">
      <alignment horizontal="center" vertical="center" wrapText="1"/>
    </xf>
    <xf numFmtId="0" fontId="14" fillId="0" borderId="11" xfId="6" applyFont="1" applyFill="1" applyBorder="1" applyAlignment="1" applyProtection="1">
      <alignment vertical="center" wrapText="1"/>
    </xf>
    <xf numFmtId="0" fontId="14" fillId="0" borderId="11" xfId="6" applyFont="1" applyFill="1" applyBorder="1" applyAlignment="1" applyProtection="1">
      <alignment horizontal="justify" vertical="center" wrapText="1"/>
    </xf>
    <xf numFmtId="0" fontId="14" fillId="0" borderId="11" xfId="6" applyFont="1" applyFill="1" applyBorder="1" applyAlignment="1" applyProtection="1">
      <alignment horizontal="center" vertical="center" wrapText="1"/>
    </xf>
    <xf numFmtId="9" fontId="13" fillId="0" borderId="11" xfId="6" applyNumberFormat="1" applyFont="1" applyFill="1" applyBorder="1" applyAlignment="1" applyProtection="1">
      <alignment horizontal="center" vertical="center" wrapText="1"/>
    </xf>
    <xf numFmtId="0" fontId="14" fillId="0" borderId="48" xfId="6" applyFont="1" applyFill="1" applyBorder="1" applyAlignment="1" applyProtection="1">
      <alignment horizontal="center" vertical="center" wrapText="1"/>
    </xf>
    <xf numFmtId="9" fontId="13" fillId="0" borderId="11" xfId="6" applyNumberFormat="1" applyFont="1" applyFill="1" applyBorder="1" applyAlignment="1" applyProtection="1">
      <alignment vertical="center" wrapText="1"/>
    </xf>
    <xf numFmtId="0" fontId="16" fillId="0" borderId="11" xfId="6" applyFont="1" applyFill="1" applyBorder="1" applyAlignment="1" applyProtection="1">
      <alignment vertical="center" wrapText="1"/>
    </xf>
    <xf numFmtId="0" fontId="16" fillId="0" borderId="11" xfId="6" applyFont="1" applyFill="1" applyBorder="1" applyAlignment="1" applyProtection="1">
      <alignment horizontal="center" vertical="center" wrapText="1"/>
    </xf>
    <xf numFmtId="0" fontId="16" fillId="0" borderId="48" xfId="6" applyFont="1" applyFill="1" applyBorder="1" applyAlignment="1" applyProtection="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9" fontId="14" fillId="0" borderId="19" xfId="6" applyNumberFormat="1" applyFont="1" applyFill="1" applyBorder="1" applyAlignment="1" applyProtection="1">
      <alignment horizontal="center" vertical="center" wrapText="1"/>
    </xf>
    <xf numFmtId="0" fontId="14" fillId="0" borderId="19" xfId="6" applyNumberFormat="1" applyFont="1" applyFill="1" applyBorder="1" applyAlignment="1">
      <alignment horizontal="justify" vertical="center" wrapText="1"/>
    </xf>
    <xf numFmtId="0" fontId="14" fillId="0" borderId="12" xfId="6" applyNumberFormat="1" applyFont="1" applyFill="1" applyBorder="1" applyAlignment="1">
      <alignment horizontal="justify" vertical="center" wrapText="1"/>
    </xf>
    <xf numFmtId="9" fontId="13" fillId="0" borderId="12" xfId="5" applyFont="1" applyFill="1" applyBorder="1" applyAlignment="1">
      <alignment horizontal="center" vertical="center" wrapText="1"/>
    </xf>
    <xf numFmtId="0" fontId="14" fillId="0" borderId="16" xfId="6" applyNumberFormat="1" applyFont="1" applyFill="1" applyBorder="1" applyAlignment="1">
      <alignment horizontal="justify" vertical="center" wrapText="1"/>
    </xf>
    <xf numFmtId="9" fontId="13" fillId="0" borderId="16" xfId="5" applyFont="1" applyFill="1" applyBorder="1" applyAlignment="1">
      <alignment horizontal="center" vertical="center" wrapText="1"/>
    </xf>
    <xf numFmtId="9" fontId="13" fillId="0" borderId="19" xfId="5" applyFont="1" applyFill="1" applyBorder="1" applyAlignment="1">
      <alignment horizontal="center" vertical="center" wrapText="1"/>
    </xf>
    <xf numFmtId="0" fontId="2" fillId="7" borderId="1"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10" fontId="6" fillId="4" borderId="0" xfId="0" applyNumberFormat="1" applyFont="1" applyFill="1" applyBorder="1" applyAlignment="1" applyProtection="1">
      <alignment horizontal="center" vertical="center"/>
    </xf>
    <xf numFmtId="10" fontId="6" fillId="4" borderId="4" xfId="0" applyNumberFormat="1" applyFont="1" applyFill="1" applyBorder="1" applyAlignment="1" applyProtection="1">
      <alignment horizontal="center" vertical="center"/>
    </xf>
    <xf numFmtId="0" fontId="7" fillId="5" borderId="2"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0" fillId="6" borderId="6"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12" xfId="0" applyFont="1" applyFill="1" applyBorder="1" applyAlignment="1" applyProtection="1">
      <alignment horizontal="justify" vertical="center" wrapText="1"/>
    </xf>
    <xf numFmtId="0" fontId="14" fillId="0" borderId="16" xfId="0" applyFont="1" applyFill="1" applyBorder="1" applyAlignment="1" applyProtection="1">
      <alignment horizontal="justify" vertical="center" wrapText="1"/>
    </xf>
    <xf numFmtId="0" fontId="2" fillId="5" borderId="1"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8" borderId="9" xfId="0" applyFont="1" applyFill="1" applyBorder="1" applyAlignment="1" applyProtection="1">
      <alignment horizontal="center" vertical="center" wrapText="1"/>
    </xf>
    <xf numFmtId="1" fontId="2" fillId="5" borderId="1" xfId="0" applyNumberFormat="1" applyFont="1" applyFill="1" applyBorder="1" applyAlignment="1" applyProtection="1">
      <alignment horizontal="center" vertical="center" wrapText="1"/>
    </xf>
    <xf numFmtId="1" fontId="2" fillId="5" borderId="8" xfId="0" applyNumberFormat="1" applyFont="1" applyFill="1" applyBorder="1" applyAlignment="1" applyProtection="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2" xfId="0" applyFont="1" applyFill="1" applyBorder="1" applyAlignment="1">
      <alignment horizontal="justify" vertical="center" wrapText="1"/>
    </xf>
    <xf numFmtId="0" fontId="11" fillId="0" borderId="16" xfId="0" applyFont="1" applyFill="1" applyBorder="1" applyAlignment="1">
      <alignment horizontal="justify" vertical="center" wrapText="1"/>
    </xf>
    <xf numFmtId="9" fontId="14" fillId="0" borderId="12" xfId="3" applyFont="1" applyFill="1" applyBorder="1" applyAlignment="1" applyProtection="1">
      <alignment horizontal="center" vertical="center" wrapText="1"/>
    </xf>
    <xf numFmtId="9" fontId="14" fillId="0" borderId="16" xfId="3"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3" fillId="0" borderId="12" xfId="0" applyFont="1" applyFill="1" applyBorder="1" applyAlignment="1" applyProtection="1">
      <alignment horizontal="justify" vertical="center" wrapText="1"/>
    </xf>
    <xf numFmtId="0" fontId="13" fillId="0" borderId="16" xfId="0" applyFont="1" applyFill="1" applyBorder="1" applyAlignment="1" applyProtection="1">
      <alignment horizontal="justify" vertical="center" wrapText="1"/>
    </xf>
    <xf numFmtId="164"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1"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2" xfId="0" applyFont="1" applyFill="1" applyBorder="1" applyAlignment="1" applyProtection="1">
      <alignment horizontal="justify" vertical="center" wrapText="1"/>
    </xf>
    <xf numFmtId="9" fontId="12" fillId="0" borderId="12" xfId="0" applyNumberFormat="1" applyFont="1" applyFill="1" applyBorder="1" applyAlignment="1">
      <alignment horizontal="center" vertical="center" wrapText="1"/>
    </xf>
    <xf numFmtId="0" fontId="11" fillId="0" borderId="12" xfId="0" applyFont="1" applyFill="1" applyBorder="1" applyAlignment="1" applyProtection="1">
      <alignment horizontal="center" vertical="center" wrapText="1"/>
    </xf>
    <xf numFmtId="0" fontId="13" fillId="0" borderId="2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0" borderId="22" xfId="0" applyFont="1" applyFill="1" applyBorder="1" applyAlignment="1">
      <alignment horizontal="justify" vertical="center" wrapText="1"/>
    </xf>
    <xf numFmtId="0" fontId="13" fillId="0" borderId="16" xfId="0" applyFont="1" applyFill="1" applyBorder="1" applyAlignment="1">
      <alignment horizontal="justify" vertical="center" wrapText="1"/>
    </xf>
    <xf numFmtId="164" fontId="14" fillId="0" borderId="22" xfId="0" applyNumberFormat="1" applyFont="1" applyFill="1" applyBorder="1" applyAlignment="1">
      <alignment horizontal="center" vertical="center" wrapText="1"/>
    </xf>
    <xf numFmtId="164" fontId="14" fillId="0" borderId="16"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justify" vertical="center" wrapText="1"/>
    </xf>
    <xf numFmtId="9" fontId="12" fillId="0" borderId="22" xfId="0" applyNumberFormat="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0" fontId="11" fillId="0" borderId="22"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3" fillId="0" borderId="22" xfId="0" applyFont="1" applyFill="1" applyBorder="1" applyAlignment="1" applyProtection="1">
      <alignment horizontal="justify" vertical="center" wrapText="1"/>
    </xf>
    <xf numFmtId="0" fontId="11" fillId="0" borderId="10"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justify" vertical="center" wrapText="1"/>
      <protection locked="0"/>
    </xf>
    <xf numFmtId="0" fontId="11" fillId="0" borderId="22" xfId="0" applyFont="1" applyFill="1" applyBorder="1" applyAlignment="1" applyProtection="1">
      <alignment horizontal="justify" vertical="center" wrapText="1"/>
      <protection locked="0"/>
    </xf>
    <xf numFmtId="0" fontId="11" fillId="0" borderId="16" xfId="0" applyFont="1" applyFill="1" applyBorder="1" applyAlignment="1" applyProtection="1">
      <alignment horizontal="justify" vertical="center" wrapText="1"/>
      <protection locked="0"/>
    </xf>
    <xf numFmtId="9" fontId="14" fillId="0" borderId="12" xfId="0" applyNumberFormat="1" applyFont="1" applyFill="1" applyBorder="1" applyAlignment="1">
      <alignment horizontal="center" vertical="center" wrapText="1"/>
    </xf>
    <xf numFmtId="0" fontId="13" fillId="0" borderId="12" xfId="0" applyFont="1" applyFill="1" applyBorder="1" applyAlignment="1">
      <alignment horizontal="justify" vertical="center" wrapText="1"/>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2"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justify" vertical="center" wrapText="1"/>
    </xf>
    <xf numFmtId="0" fontId="11" fillId="0" borderId="16" xfId="0" applyFont="1" applyFill="1" applyBorder="1" applyAlignment="1">
      <alignment vertical="center" wrapText="1"/>
    </xf>
    <xf numFmtId="9" fontId="11" fillId="0" borderId="12" xfId="0" applyNumberFormat="1" applyFont="1" applyFill="1" applyBorder="1" applyAlignment="1" applyProtection="1">
      <alignment horizontal="center" vertical="center" wrapText="1"/>
      <protection locked="0"/>
    </xf>
    <xf numFmtId="9" fontId="11" fillId="0" borderId="22" xfId="0" applyNumberFormat="1" applyFont="1" applyFill="1" applyBorder="1" applyAlignment="1" applyProtection="1">
      <alignment horizontal="center" vertical="center" wrapText="1"/>
      <protection locked="0"/>
    </xf>
    <xf numFmtId="9" fontId="11" fillId="0" borderId="16"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2" xfId="0" applyFont="1" applyFill="1" applyBorder="1" applyAlignment="1">
      <alignment horizontal="justify" vertical="center" wrapText="1"/>
    </xf>
    <xf numFmtId="0" fontId="12" fillId="0" borderId="22"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1" fillId="0" borderId="12" xfId="0" applyFont="1" applyFill="1" applyBorder="1" applyAlignment="1" applyProtection="1">
      <alignment horizontal="justify" vertical="center" wrapText="1"/>
    </xf>
    <xf numFmtId="0" fontId="11" fillId="0" borderId="22" xfId="0" applyFont="1" applyFill="1" applyBorder="1" applyAlignment="1" applyProtection="1">
      <alignment horizontal="justify" vertical="center" wrapText="1"/>
    </xf>
    <xf numFmtId="1" fontId="11" fillId="0" borderId="12" xfId="0" applyNumberFormat="1" applyFont="1" applyFill="1" applyBorder="1" applyAlignment="1">
      <alignment horizontal="center" vertical="center"/>
    </xf>
    <xf numFmtId="1" fontId="11" fillId="0" borderId="22" xfId="0" applyNumberFormat="1" applyFont="1" applyFill="1" applyBorder="1" applyAlignment="1">
      <alignment horizontal="center" vertical="center"/>
    </xf>
    <xf numFmtId="1" fontId="11" fillId="0" borderId="16" xfId="0" applyNumberFormat="1" applyFont="1" applyFill="1" applyBorder="1" applyAlignment="1">
      <alignment horizontal="center" vertical="center"/>
    </xf>
    <xf numFmtId="1" fontId="12" fillId="0" borderId="12" xfId="0" applyNumberFormat="1" applyFont="1" applyFill="1" applyBorder="1" applyAlignment="1" applyProtection="1">
      <alignment horizontal="center" vertical="center" wrapText="1"/>
    </xf>
    <xf numFmtId="1" fontId="12" fillId="0" borderId="22" xfId="0" applyNumberFormat="1" applyFont="1" applyFill="1" applyBorder="1" applyAlignment="1" applyProtection="1">
      <alignment horizontal="center" vertical="center" wrapText="1"/>
    </xf>
    <xf numFmtId="9" fontId="13" fillId="0" borderId="12" xfId="0" applyNumberFormat="1" applyFont="1" applyFill="1" applyBorder="1" applyAlignment="1">
      <alignment horizontal="center" vertical="center" wrapText="1"/>
    </xf>
    <xf numFmtId="9" fontId="13" fillId="0" borderId="22" xfId="0" applyNumberFormat="1" applyFont="1" applyFill="1" applyBorder="1" applyAlignment="1">
      <alignment horizontal="center" vertical="center" wrapText="1"/>
    </xf>
    <xf numFmtId="9" fontId="14" fillId="0" borderId="2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pplyProtection="1">
      <alignment horizontal="justify" vertical="center" wrapText="1"/>
      <protection locked="0"/>
    </xf>
    <xf numFmtId="0" fontId="13" fillId="0" borderId="16" xfId="0" applyFont="1" applyFill="1" applyBorder="1" applyAlignment="1" applyProtection="1">
      <alignment horizontal="justify" vertical="center" wrapText="1"/>
      <protection locked="0"/>
    </xf>
    <xf numFmtId="0" fontId="20" fillId="0" borderId="12"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9" fontId="15" fillId="0" borderId="12" xfId="0" applyNumberFormat="1" applyFont="1" applyFill="1" applyBorder="1" applyAlignment="1">
      <alignment horizontal="center" vertical="center" wrapText="1"/>
    </xf>
    <xf numFmtId="9" fontId="15" fillId="0" borderId="22" xfId="0" applyNumberFormat="1" applyFont="1" applyFill="1" applyBorder="1" applyAlignment="1">
      <alignment horizontal="center" vertical="center" wrapText="1"/>
    </xf>
    <xf numFmtId="9" fontId="15" fillId="0" borderId="16" xfId="0" applyNumberFormat="1" applyFont="1" applyFill="1" applyBorder="1" applyAlignment="1">
      <alignment horizontal="center" vertical="center" wrapText="1"/>
    </xf>
    <xf numFmtId="9" fontId="14" fillId="0" borderId="22" xfId="3" applyFont="1" applyFill="1" applyBorder="1" applyAlignment="1" applyProtection="1">
      <alignment horizontal="center" vertical="center" wrapText="1"/>
    </xf>
    <xf numFmtId="0" fontId="11" fillId="0" borderId="22" xfId="0" applyFont="1" applyFill="1" applyBorder="1" applyAlignment="1">
      <alignment horizontal="center"/>
    </xf>
    <xf numFmtId="0" fontId="11" fillId="0" borderId="16" xfId="0" applyFont="1" applyFill="1" applyBorder="1" applyAlignment="1">
      <alignment horizontal="center"/>
    </xf>
    <xf numFmtId="0" fontId="14" fillId="0" borderId="23" xfId="0" applyFont="1" applyFill="1" applyBorder="1" applyAlignment="1">
      <alignment horizontal="center" vertical="center" wrapText="1"/>
    </xf>
    <xf numFmtId="0" fontId="11" fillId="0" borderId="17" xfId="0"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4" fontId="14" fillId="0" borderId="22" xfId="0" applyNumberFormat="1" applyFont="1" applyFill="1" applyBorder="1" applyAlignment="1" applyProtection="1">
      <alignment horizontal="center" vertical="center" wrapText="1"/>
    </xf>
    <xf numFmtId="1" fontId="11" fillId="0" borderId="22" xfId="0" applyNumberFormat="1" applyFont="1" applyFill="1" applyBorder="1" applyAlignment="1" applyProtection="1">
      <alignment horizontal="center" vertical="center" wrapText="1"/>
    </xf>
    <xf numFmtId="9" fontId="13" fillId="0" borderId="22" xfId="3" applyNumberFormat="1" applyFont="1" applyFill="1" applyBorder="1" applyAlignment="1" applyProtection="1">
      <alignment horizontal="center" vertical="center" wrapText="1"/>
    </xf>
    <xf numFmtId="9" fontId="11" fillId="0" borderId="16" xfId="0" applyNumberFormat="1" applyFont="1" applyFill="1" applyBorder="1" applyAlignment="1">
      <alignment horizontal="center" vertical="center" wrapText="1"/>
    </xf>
    <xf numFmtId="1" fontId="13" fillId="0" borderId="22" xfId="0" applyNumberFormat="1" applyFont="1" applyFill="1" applyBorder="1" applyAlignment="1" applyProtection="1">
      <alignment horizontal="center" vertical="center" wrapText="1"/>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xf numFmtId="0" fontId="11" fillId="0" borderId="16" xfId="0" applyFont="1" applyFill="1" applyBorder="1" applyAlignment="1"/>
    <xf numFmtId="0" fontId="13" fillId="0" borderId="16" xfId="0" applyFont="1" applyFill="1" applyBorder="1" applyAlignment="1"/>
    <xf numFmtId="0" fontId="12" fillId="0" borderId="16" xfId="0" applyFont="1" applyFill="1" applyBorder="1" applyAlignment="1"/>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7" xfId="0" applyFont="1" applyFill="1" applyBorder="1" applyAlignment="1">
      <alignment horizontal="justify" vertical="center" wrapText="1"/>
    </xf>
    <xf numFmtId="164" fontId="13" fillId="0" borderId="12" xfId="0" applyNumberFormat="1" applyFont="1" applyFill="1" applyBorder="1" applyAlignment="1">
      <alignment horizontal="justify" vertical="center" wrapText="1"/>
    </xf>
    <xf numFmtId="164" fontId="13" fillId="0" borderId="22" xfId="0" applyNumberFormat="1" applyFont="1" applyFill="1" applyBorder="1" applyAlignment="1">
      <alignment horizontal="justify" vertical="center" wrapText="1"/>
    </xf>
    <xf numFmtId="164" fontId="13" fillId="0" borderId="16" xfId="0" applyNumberFormat="1" applyFont="1" applyFill="1" applyBorder="1" applyAlignment="1">
      <alignment horizontal="justify" vertical="center" wrapText="1"/>
    </xf>
    <xf numFmtId="9" fontId="13" fillId="0" borderId="12" xfId="3" applyFont="1" applyFill="1" applyBorder="1" applyAlignment="1" applyProtection="1">
      <alignment horizontal="center" vertical="center" wrapText="1"/>
    </xf>
    <xf numFmtId="9" fontId="13" fillId="0" borderId="22" xfId="3" applyFont="1" applyFill="1" applyBorder="1" applyAlignment="1" applyProtection="1">
      <alignment horizontal="center" vertical="center" wrapText="1"/>
    </xf>
    <xf numFmtId="9" fontId="13" fillId="0" borderId="16" xfId="3" applyFont="1" applyFill="1" applyBorder="1" applyAlignment="1" applyProtection="1">
      <alignment horizontal="center" vertical="center" wrapText="1"/>
    </xf>
    <xf numFmtId="0" fontId="13" fillId="0" borderId="27" xfId="0" applyFont="1" applyFill="1" applyBorder="1" applyAlignment="1">
      <alignment horizontal="justify" vertical="center" wrapText="1"/>
    </xf>
    <xf numFmtId="9" fontId="12" fillId="0" borderId="27" xfId="0" applyNumberFormat="1" applyFont="1" applyFill="1" applyBorder="1" applyAlignment="1">
      <alignment horizontal="center" vertical="center" wrapText="1"/>
    </xf>
    <xf numFmtId="9" fontId="14" fillId="0" borderId="27" xfId="0" applyNumberFormat="1" applyFont="1" applyFill="1" applyBorder="1" applyAlignment="1">
      <alignment horizontal="center" vertical="center" wrapText="1"/>
    </xf>
    <xf numFmtId="164" fontId="14" fillId="0" borderId="27" xfId="0" applyNumberFormat="1"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3" fillId="0" borderId="22" xfId="0" applyFont="1" applyFill="1" applyBorder="1" applyAlignment="1" applyProtection="1">
      <alignment horizontal="justify" vertical="center" wrapText="1"/>
      <protection locked="0"/>
    </xf>
    <xf numFmtId="0" fontId="6" fillId="4" borderId="0"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11" fillId="0" borderId="32"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justify" vertical="center" wrapText="1"/>
      <protection locked="0"/>
    </xf>
    <xf numFmtId="0" fontId="11" fillId="0" borderId="27" xfId="0" applyFont="1" applyFill="1" applyBorder="1" applyAlignment="1" applyProtection="1">
      <alignment horizontal="justify" vertical="center" wrapText="1"/>
      <protection locked="0"/>
    </xf>
    <xf numFmtId="0" fontId="11" fillId="0" borderId="33"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1" fillId="0" borderId="36"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14" fillId="0" borderId="33" xfId="0" applyFont="1" applyFill="1" applyBorder="1" applyAlignment="1">
      <alignment horizontal="center" vertical="center" wrapText="1"/>
    </xf>
    <xf numFmtId="44" fontId="11" fillId="0" borderId="33" xfId="2" applyFont="1" applyFill="1" applyBorder="1" applyAlignment="1">
      <alignment horizontal="center" vertical="center"/>
    </xf>
    <xf numFmtId="44" fontId="11" fillId="0" borderId="27" xfId="2" applyFont="1" applyFill="1" applyBorder="1" applyAlignment="1">
      <alignment horizontal="center" vertical="center"/>
    </xf>
    <xf numFmtId="164" fontId="14" fillId="0" borderId="33" xfId="0" applyNumberFormat="1" applyFont="1" applyFill="1" applyBorder="1" applyAlignment="1">
      <alignment horizontal="center" vertical="center" wrapText="1"/>
    </xf>
    <xf numFmtId="1" fontId="12" fillId="0" borderId="33" xfId="0" applyNumberFormat="1"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0" fontId="13" fillId="0" borderId="34" xfId="0" applyFont="1" applyFill="1" applyBorder="1" applyAlignment="1" applyProtection="1">
      <alignment horizontal="justify" vertical="center" wrapText="1"/>
      <protection locked="0"/>
    </xf>
    <xf numFmtId="0" fontId="13" fillId="0" borderId="38" xfId="0" applyFont="1" applyFill="1" applyBorder="1" applyAlignment="1" applyProtection="1">
      <alignment horizontal="justify" vertical="center" wrapText="1"/>
      <protection locked="0"/>
    </xf>
    <xf numFmtId="165" fontId="13" fillId="0" borderId="33" xfId="1" applyNumberFormat="1" applyFont="1" applyFill="1" applyBorder="1" applyAlignment="1" applyProtection="1">
      <alignment horizontal="center" vertical="center" wrapText="1"/>
    </xf>
    <xf numFmtId="165" fontId="13" fillId="0" borderId="27" xfId="1" applyNumberFormat="1" applyFont="1" applyFill="1" applyBorder="1" applyAlignment="1" applyProtection="1">
      <alignment horizontal="center" vertical="center" wrapText="1"/>
    </xf>
    <xf numFmtId="9" fontId="0" fillId="0" borderId="12" xfId="3" applyFont="1" applyBorder="1" applyAlignment="1">
      <alignment horizontal="center" vertical="center"/>
    </xf>
    <xf numFmtId="9" fontId="0" fillId="0" borderId="22" xfId="3" applyFont="1" applyBorder="1" applyAlignment="1">
      <alignment horizontal="center" vertical="center"/>
    </xf>
    <xf numFmtId="9" fontId="0" fillId="0" borderId="16" xfId="3" applyFont="1" applyBorder="1" applyAlignment="1">
      <alignment horizontal="center" vertical="center"/>
    </xf>
    <xf numFmtId="1" fontId="12" fillId="0" borderId="12"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44" fontId="11" fillId="0" borderId="12" xfId="2" applyFont="1" applyFill="1" applyBorder="1" applyAlignment="1">
      <alignment horizontal="center" vertical="center"/>
    </xf>
    <xf numFmtId="44" fontId="11" fillId="0" borderId="16" xfId="2" applyFont="1" applyFill="1" applyBorder="1" applyAlignment="1">
      <alignment horizontal="center" vertical="center"/>
    </xf>
    <xf numFmtId="0" fontId="11" fillId="0" borderId="12"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9" fontId="0" fillId="0" borderId="11" xfId="3" applyFont="1" applyBorder="1" applyAlignment="1">
      <alignment horizontal="center" vertical="center"/>
    </xf>
    <xf numFmtId="9" fontId="0" fillId="0" borderId="15" xfId="3" applyFont="1" applyBorder="1" applyAlignment="1">
      <alignment horizontal="center" vertical="center"/>
    </xf>
    <xf numFmtId="0" fontId="14" fillId="0" borderId="14" xfId="0" applyFont="1" applyFill="1" applyBorder="1" applyAlignment="1">
      <alignment horizontal="center" vertical="center" wrapText="1"/>
    </xf>
    <xf numFmtId="0" fontId="14" fillId="0" borderId="16"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7" fillId="0" borderId="12"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22" xfId="0" applyFont="1" applyFill="1" applyBorder="1" applyAlignment="1">
      <alignment horizontal="center" vertical="center" wrapText="1"/>
    </xf>
    <xf numFmtId="0" fontId="15" fillId="0" borderId="12"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3" fillId="0" borderId="33" xfId="0" applyFont="1" applyFill="1" applyBorder="1" applyAlignment="1" applyProtection="1">
      <alignment horizontal="justify" vertical="center" wrapText="1"/>
    </xf>
    <xf numFmtId="0" fontId="13" fillId="0" borderId="33"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3" fillId="0" borderId="34" xfId="0" applyFont="1" applyFill="1" applyBorder="1" applyAlignment="1" applyProtection="1">
      <alignment horizontal="justify" vertical="center" wrapText="1"/>
    </xf>
    <xf numFmtId="0" fontId="13" fillId="0" borderId="49" xfId="0" applyFont="1" applyFill="1" applyBorder="1" applyAlignment="1" applyProtection="1">
      <alignment horizontal="justify" vertical="center" wrapText="1"/>
    </xf>
    <xf numFmtId="0" fontId="13" fillId="0" borderId="51" xfId="0" applyFont="1" applyFill="1" applyBorder="1" applyAlignment="1" applyProtection="1">
      <alignment horizontal="justify" vertical="center" wrapText="1"/>
    </xf>
    <xf numFmtId="9" fontId="0" fillId="0" borderId="9" xfId="3" applyFont="1" applyBorder="1" applyAlignment="1">
      <alignment horizontal="center" vertical="center"/>
    </xf>
    <xf numFmtId="9" fontId="0" fillId="0" borderId="35" xfId="3" applyFont="1" applyBorder="1" applyAlignment="1">
      <alignment horizontal="center" vertical="center"/>
    </xf>
    <xf numFmtId="0" fontId="13" fillId="0" borderId="36"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8" fillId="7" borderId="62" xfId="0" applyFont="1" applyFill="1" applyBorder="1" applyAlignment="1" applyProtection="1">
      <alignment horizontal="center" vertical="center" wrapText="1"/>
    </xf>
    <xf numFmtId="0" fontId="28" fillId="7" borderId="67" xfId="0" applyFont="1" applyFill="1" applyBorder="1" applyAlignment="1" applyProtection="1">
      <alignment horizontal="center" vertical="center" wrapText="1"/>
    </xf>
    <xf numFmtId="0" fontId="28" fillId="7" borderId="63" xfId="0" applyFont="1" applyFill="1" applyBorder="1" applyAlignment="1" applyProtection="1">
      <alignment horizontal="center" vertical="center" wrapText="1"/>
    </xf>
    <xf numFmtId="0" fontId="28" fillId="7" borderId="68" xfId="0" applyFont="1" applyFill="1" applyBorder="1" applyAlignment="1" applyProtection="1">
      <alignment horizontal="center" vertical="center" wrapText="1"/>
    </xf>
    <xf numFmtId="0" fontId="28" fillId="7" borderId="64" xfId="0" applyFont="1" applyFill="1" applyBorder="1" applyAlignment="1" applyProtection="1">
      <alignment horizontal="center" vertical="center" wrapText="1"/>
    </xf>
    <xf numFmtId="0" fontId="28" fillId="7" borderId="39" xfId="0" applyFont="1" applyFill="1" applyBorder="1" applyAlignment="1" applyProtection="1">
      <alignment horizontal="center" vertical="center" wrapText="1"/>
    </xf>
    <xf numFmtId="0" fontId="28" fillId="7" borderId="65" xfId="0" applyFont="1" applyFill="1" applyBorder="1" applyAlignment="1" applyProtection="1">
      <alignment horizontal="center" vertical="center" wrapText="1"/>
    </xf>
    <xf numFmtId="0" fontId="28" fillId="7" borderId="27"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0" fontId="4" fillId="2" borderId="54"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5" fillId="3" borderId="57" xfId="0" applyFont="1" applyFill="1" applyBorder="1" applyAlignment="1" applyProtection="1">
      <alignment horizontal="center" vertical="center" wrapText="1"/>
    </xf>
    <xf numFmtId="0" fontId="5" fillId="3" borderId="60"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xf>
    <xf numFmtId="0" fontId="7" fillId="5" borderId="58" xfId="0" applyFont="1" applyFill="1" applyBorder="1" applyAlignment="1" applyProtection="1">
      <alignment horizontal="center" vertical="center" wrapText="1"/>
    </xf>
    <xf numFmtId="0" fontId="7" fillId="5" borderId="57" xfId="0" applyFont="1" applyFill="1" applyBorder="1" applyAlignment="1" applyProtection="1">
      <alignment horizontal="center" vertical="center" wrapText="1"/>
    </xf>
    <xf numFmtId="0" fontId="7" fillId="5" borderId="59" xfId="0" applyFont="1" applyFill="1" applyBorder="1" applyAlignment="1" applyProtection="1">
      <alignment horizontal="center" vertical="center" wrapText="1"/>
    </xf>
    <xf numFmtId="0" fontId="10" fillId="6" borderId="61" xfId="0" applyFont="1" applyFill="1" applyBorder="1" applyAlignment="1" applyProtection="1">
      <alignment horizontal="center" vertical="center" wrapText="1"/>
    </xf>
    <xf numFmtId="0" fontId="28" fillId="8" borderId="65" xfId="0" applyFont="1" applyFill="1" applyBorder="1" applyAlignment="1" applyProtection="1">
      <alignment horizontal="center" vertical="center" wrapText="1"/>
    </xf>
    <xf numFmtId="0" fontId="28" fillId="8" borderId="69" xfId="0" applyFont="1" applyFill="1" applyBorder="1" applyAlignment="1" applyProtection="1">
      <alignment horizontal="center" vertical="center" wrapText="1"/>
    </xf>
    <xf numFmtId="0" fontId="28" fillId="7" borderId="69" xfId="0" applyFont="1" applyFill="1" applyBorder="1" applyAlignment="1" applyProtection="1">
      <alignment horizontal="center" vertical="center" wrapText="1"/>
    </xf>
    <xf numFmtId="0" fontId="28" fillId="5" borderId="65" xfId="0" applyFont="1" applyFill="1" applyBorder="1" applyAlignment="1" applyProtection="1">
      <alignment horizontal="center" vertical="center" wrapText="1"/>
    </xf>
    <xf numFmtId="0" fontId="28" fillId="5" borderId="69" xfId="0" applyFont="1" applyFill="1" applyBorder="1" applyAlignment="1" applyProtection="1">
      <alignment horizontal="center" vertical="center" wrapText="1"/>
    </xf>
    <xf numFmtId="0" fontId="28" fillId="5" borderId="66" xfId="0" applyFont="1" applyFill="1" applyBorder="1" applyAlignment="1" applyProtection="1">
      <alignment horizontal="center" vertical="center" wrapText="1"/>
    </xf>
    <xf numFmtId="0" fontId="28" fillId="5" borderId="70" xfId="0" applyFont="1" applyFill="1" applyBorder="1" applyAlignment="1" applyProtection="1">
      <alignment horizontal="center" vertical="center" wrapText="1"/>
    </xf>
    <xf numFmtId="0" fontId="23" fillId="0" borderId="0"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21" fillId="0" borderId="78"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24" xfId="0" applyFont="1" applyFill="1" applyBorder="1" applyAlignment="1">
      <alignment horizontal="justify" vertical="center" wrapText="1"/>
    </xf>
    <xf numFmtId="0" fontId="21" fillId="0" borderId="15" xfId="0" applyFont="1" applyFill="1" applyBorder="1" applyAlignment="1">
      <alignment horizontal="justify" vertical="center" wrapText="1"/>
    </xf>
    <xf numFmtId="0" fontId="21" fillId="0" borderId="2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xf>
    <xf numFmtId="0" fontId="20" fillId="5" borderId="69" xfId="0" applyFont="1" applyFill="1" applyBorder="1" applyAlignment="1" applyProtection="1">
      <alignment horizontal="center" vertical="center" wrapText="1"/>
    </xf>
    <xf numFmtId="0" fontId="22" fillId="0" borderId="0" xfId="0" applyFont="1" applyFill="1" applyBorder="1" applyAlignment="1">
      <alignment horizontal="center" vertical="center" wrapText="1"/>
    </xf>
    <xf numFmtId="0" fontId="21" fillId="0" borderId="80"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21" fillId="0" borderId="82" xfId="0" applyFont="1" applyFill="1" applyBorder="1" applyAlignment="1">
      <alignment horizontal="center" vertical="center" wrapText="1"/>
    </xf>
    <xf numFmtId="0" fontId="21" fillId="0" borderId="83" xfId="0" applyFont="1" applyFill="1" applyBorder="1" applyAlignment="1">
      <alignment horizontal="justify" vertical="center" wrapText="1"/>
    </xf>
    <xf numFmtId="0" fontId="22" fillId="0" borderId="24" xfId="0" applyFont="1" applyFill="1" applyBorder="1" applyAlignment="1">
      <alignment horizontal="center" vertical="center" wrapText="1"/>
    </xf>
    <xf numFmtId="0" fontId="22" fillId="0" borderId="15" xfId="0" applyFont="1" applyFill="1" applyBorder="1" applyAlignment="1">
      <alignment horizontal="center" vertical="center" wrapText="1"/>
    </xf>
    <xf numFmtId="9" fontId="23" fillId="0" borderId="24" xfId="0" applyNumberFormat="1" applyFont="1" applyFill="1" applyBorder="1" applyAlignment="1">
      <alignment horizontal="center" vertical="center" wrapText="1"/>
    </xf>
    <xf numFmtId="9" fontId="23" fillId="0" borderId="15" xfId="0" applyNumberFormat="1" applyFont="1" applyFill="1" applyBorder="1" applyAlignment="1">
      <alignment horizontal="center" vertical="center" wrapText="1"/>
    </xf>
    <xf numFmtId="0" fontId="21" fillId="0" borderId="83" xfId="0" applyFont="1" applyFill="1" applyBorder="1" applyAlignment="1">
      <alignment horizontal="center" vertical="center" wrapText="1"/>
    </xf>
    <xf numFmtId="164" fontId="21" fillId="0" borderId="24" xfId="0" applyNumberFormat="1" applyFont="1" applyFill="1" applyBorder="1" applyAlignment="1">
      <alignment horizontal="center" vertical="center" wrapText="1"/>
    </xf>
    <xf numFmtId="164" fontId="21" fillId="0" borderId="15" xfId="0" applyNumberFormat="1" applyFont="1" applyFill="1" applyBorder="1" applyAlignment="1">
      <alignment horizontal="center" vertical="center" wrapText="1"/>
    </xf>
    <xf numFmtId="164" fontId="21" fillId="0" borderId="83" xfId="0" applyNumberFormat="1" applyFont="1" applyFill="1" applyBorder="1" applyAlignment="1">
      <alignment horizontal="center" vertical="center" wrapText="1"/>
    </xf>
    <xf numFmtId="0" fontId="22" fillId="0" borderId="83" xfId="0" applyFont="1" applyFill="1" applyBorder="1" applyAlignment="1">
      <alignment horizontal="center" vertical="center" wrapText="1"/>
    </xf>
    <xf numFmtId="9" fontId="23" fillId="0" borderId="83"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11" xfId="0" applyFont="1" applyFill="1" applyBorder="1" applyAlignment="1">
      <alignment horizontal="justify" vertical="center" wrapText="1"/>
    </xf>
    <xf numFmtId="1" fontId="23" fillId="0" borderId="11" xfId="0" applyNumberFormat="1" applyFont="1" applyFill="1" applyBorder="1" applyAlignment="1">
      <alignment horizontal="center" vertical="center" wrapText="1"/>
    </xf>
    <xf numFmtId="1" fontId="23" fillId="0" borderId="24" xfId="0" applyNumberFormat="1" applyFont="1" applyFill="1" applyBorder="1" applyAlignment="1">
      <alignment horizontal="center" vertical="center" wrapText="1"/>
    </xf>
    <xf numFmtId="1" fontId="23" fillId="0" borderId="15" xfId="0" applyNumberFormat="1" applyFont="1" applyFill="1" applyBorder="1" applyAlignment="1">
      <alignment horizontal="center" vertical="center" wrapText="1"/>
    </xf>
    <xf numFmtId="0" fontId="24" fillId="0" borderId="11" xfId="0" applyFont="1" applyFill="1" applyBorder="1" applyAlignment="1" applyProtection="1">
      <alignment horizontal="justify" vertical="center" wrapText="1"/>
      <protection locked="0"/>
    </xf>
    <xf numFmtId="0" fontId="24" fillId="0" borderId="24" xfId="0" applyFont="1" applyFill="1" applyBorder="1" applyAlignment="1" applyProtection="1">
      <alignment horizontal="justify" vertical="center" wrapText="1"/>
      <protection locked="0"/>
    </xf>
    <xf numFmtId="0" fontId="24" fillId="0" borderId="15" xfId="0" applyFont="1" applyFill="1" applyBorder="1" applyAlignment="1" applyProtection="1">
      <alignment horizontal="justify" vertical="center" wrapText="1"/>
      <protection locked="0"/>
    </xf>
    <xf numFmtId="9" fontId="23"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1"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86" xfId="0" applyFont="1" applyFill="1" applyBorder="1" applyAlignment="1" applyProtection="1">
      <alignment horizontal="center" vertical="center" wrapText="1"/>
      <protection locked="0"/>
    </xf>
    <xf numFmtId="0" fontId="30" fillId="0" borderId="76" xfId="0" applyFont="1" applyFill="1" applyBorder="1" applyAlignment="1" applyProtection="1">
      <alignment horizontal="center" vertical="center" wrapText="1"/>
      <protection locked="0"/>
    </xf>
    <xf numFmtId="0" fontId="30" fillId="0" borderId="78" xfId="0" applyFont="1" applyFill="1" applyBorder="1" applyAlignment="1" applyProtection="1">
      <alignment horizontal="center" vertical="center" wrapText="1"/>
      <protection locked="0"/>
    </xf>
    <xf numFmtId="0" fontId="30" fillId="0" borderId="85" xfId="0" applyFont="1" applyFill="1" applyBorder="1" applyAlignment="1" applyProtection="1">
      <alignment horizontal="center" vertical="center" wrapText="1"/>
      <protection locked="0"/>
    </xf>
    <xf numFmtId="0" fontId="30" fillId="0" borderId="77" xfId="0" applyFont="1" applyFill="1" applyBorder="1" applyAlignment="1" applyProtection="1">
      <alignment horizontal="center" vertical="center" wrapText="1"/>
      <protection locked="0"/>
    </xf>
    <xf numFmtId="0" fontId="30" fillId="0" borderId="79"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30" fillId="0" borderId="44"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justify" vertical="center" wrapText="1"/>
      <protection locked="0"/>
    </xf>
    <xf numFmtId="0" fontId="30" fillId="0" borderId="24" xfId="0" applyFont="1" applyFill="1" applyBorder="1" applyAlignment="1" applyProtection="1">
      <alignment horizontal="justify" vertical="center" wrapText="1"/>
      <protection locked="0"/>
    </xf>
    <xf numFmtId="0" fontId="30" fillId="0" borderId="15" xfId="0" applyFont="1" applyFill="1" applyBorder="1" applyAlignment="1" applyProtection="1">
      <alignment horizontal="justify" vertical="center" wrapText="1"/>
      <protection locked="0"/>
    </xf>
    <xf numFmtId="164" fontId="21" fillId="0" borderId="11" xfId="0" applyNumberFormat="1" applyFont="1" applyFill="1" applyBorder="1" applyAlignment="1">
      <alignment horizontal="center" vertical="center" wrapText="1"/>
    </xf>
    <xf numFmtId="44" fontId="30" fillId="0" borderId="11" xfId="2" applyFont="1" applyFill="1" applyBorder="1" applyAlignment="1">
      <alignment horizontal="center" vertical="center" wrapText="1"/>
    </xf>
    <xf numFmtId="44" fontId="30" fillId="0" borderId="24" xfId="2" applyFont="1" applyFill="1" applyBorder="1" applyAlignment="1">
      <alignment horizontal="center" vertical="center"/>
    </xf>
    <xf numFmtId="44" fontId="30" fillId="0" borderId="15" xfId="2" applyFont="1" applyFill="1" applyBorder="1" applyAlignment="1">
      <alignment horizontal="center" vertical="center"/>
    </xf>
    <xf numFmtId="0" fontId="22" fillId="0" borderId="11" xfId="0" applyFont="1" applyFill="1" applyBorder="1" applyAlignment="1">
      <alignment horizontal="center" vertical="center" wrapText="1"/>
    </xf>
    <xf numFmtId="0" fontId="21" fillId="0" borderId="11" xfId="0" applyNumberFormat="1" applyFont="1" applyFill="1" applyBorder="1" applyAlignment="1">
      <alignment horizontal="justify" vertical="center" wrapText="1"/>
    </xf>
    <xf numFmtId="0" fontId="21" fillId="0" borderId="15" xfId="0" applyNumberFormat="1" applyFont="1" applyFill="1" applyBorder="1" applyAlignment="1">
      <alignment horizontal="justify" vertical="center" wrapText="1"/>
    </xf>
    <xf numFmtId="37" fontId="21" fillId="0" borderId="11" xfId="1" applyNumberFormat="1" applyFont="1" applyFill="1" applyBorder="1" applyAlignment="1">
      <alignment horizontal="center" vertical="center" wrapText="1"/>
    </xf>
    <xf numFmtId="37" fontId="21" fillId="0" borderId="15" xfId="1" applyNumberFormat="1"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0" fontId="21" fillId="0" borderId="86" xfId="0" applyFont="1" applyFill="1" applyBorder="1" applyAlignment="1" applyProtection="1">
      <alignment horizontal="center" vertical="center" wrapText="1"/>
    </xf>
    <xf numFmtId="0" fontId="21" fillId="0" borderId="76" xfId="0" applyFont="1" applyFill="1" applyBorder="1" applyAlignment="1" applyProtection="1">
      <alignment horizontal="center" vertical="center" wrapText="1"/>
    </xf>
    <xf numFmtId="0" fontId="21" fillId="0" borderId="78" xfId="0" applyFont="1" applyFill="1" applyBorder="1" applyAlignment="1" applyProtection="1">
      <alignment horizontal="center" vertical="center" wrapText="1"/>
    </xf>
    <xf numFmtId="0" fontId="21" fillId="0" borderId="85" xfId="0" applyFont="1" applyFill="1" applyBorder="1" applyAlignment="1" applyProtection="1">
      <alignment horizontal="center" vertical="center" wrapText="1"/>
    </xf>
    <xf numFmtId="0" fontId="21" fillId="0" borderId="77" xfId="0" applyFont="1" applyFill="1" applyBorder="1" applyAlignment="1" applyProtection="1">
      <alignment horizontal="center" vertical="center" wrapText="1"/>
    </xf>
    <xf numFmtId="0" fontId="21" fillId="0" borderId="79" xfId="0" applyFont="1" applyFill="1" applyBorder="1" applyAlignment="1" applyProtection="1">
      <alignment horizontal="center" vertical="center" wrapText="1"/>
    </xf>
    <xf numFmtId="0" fontId="21" fillId="0" borderId="47" xfId="0" applyFont="1" applyFill="1" applyBorder="1" applyAlignment="1" applyProtection="1">
      <alignment horizontal="center" vertical="center" wrapText="1"/>
    </xf>
    <xf numFmtId="0" fontId="21" fillId="0" borderId="42"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21" fillId="0" borderId="11" xfId="0" applyFont="1" applyFill="1" applyBorder="1" applyAlignment="1" applyProtection="1">
      <alignment horizontal="justify" vertical="center" wrapText="1"/>
    </xf>
    <xf numFmtId="0" fontId="21" fillId="0" borderId="24" xfId="0" applyFont="1" applyFill="1" applyBorder="1" applyAlignment="1" applyProtection="1">
      <alignment horizontal="justify" vertical="center" wrapText="1"/>
    </xf>
    <xf numFmtId="0" fontId="21" fillId="0" borderId="15" xfId="0" applyFont="1" applyFill="1" applyBorder="1" applyAlignment="1" applyProtection="1">
      <alignment horizontal="justify" vertical="center" wrapText="1"/>
    </xf>
    <xf numFmtId="37" fontId="21" fillId="0" borderId="24" xfId="1" applyNumberFormat="1" applyFont="1" applyFill="1" applyBorder="1" applyAlignment="1">
      <alignment horizontal="center" vertical="center" wrapText="1"/>
    </xf>
    <xf numFmtId="0" fontId="21" fillId="0" borderId="11"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0" fontId="31" fillId="0" borderId="11"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0" fillId="0" borderId="11" xfId="0" applyFont="1" applyFill="1" applyBorder="1" applyAlignment="1">
      <alignment horizontal="justify" vertical="center"/>
    </xf>
    <xf numFmtId="0" fontId="30" fillId="0" borderId="15" xfId="0" applyFont="1" applyFill="1" applyBorder="1" applyAlignment="1">
      <alignment horizontal="justify" vertical="center"/>
    </xf>
    <xf numFmtId="0" fontId="21" fillId="0" borderId="1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92" xfId="0" applyFont="1" applyFill="1" applyBorder="1" applyAlignment="1">
      <alignment horizontal="center" vertical="center" wrapText="1"/>
    </xf>
    <xf numFmtId="0" fontId="21" fillId="0" borderId="93"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21" fillId="0" borderId="95" xfId="0" applyFont="1" applyFill="1" applyBorder="1" applyAlignment="1">
      <alignment horizontal="justify" vertical="center" wrapText="1"/>
    </xf>
    <xf numFmtId="0" fontId="21" fillId="0" borderId="95" xfId="0" applyFont="1" applyFill="1" applyBorder="1" applyAlignment="1">
      <alignment horizontal="center" vertical="center" wrapText="1"/>
    </xf>
    <xf numFmtId="164" fontId="21" fillId="0" borderId="95" xfId="0" applyNumberFormat="1" applyFont="1" applyFill="1" applyBorder="1" applyAlignment="1">
      <alignment horizontal="center" vertical="center" wrapText="1"/>
    </xf>
    <xf numFmtId="0" fontId="22" fillId="0" borderId="95" xfId="0" applyFont="1" applyFill="1" applyBorder="1" applyAlignment="1">
      <alignment horizontal="center" vertical="center" wrapText="1"/>
    </xf>
    <xf numFmtId="9" fontId="23" fillId="0" borderId="95" xfId="0" applyNumberFormat="1" applyFont="1" applyFill="1" applyBorder="1" applyAlignment="1">
      <alignment horizontal="center" vertical="center" wrapText="1"/>
    </xf>
    <xf numFmtId="0" fontId="36" fillId="17" borderId="101" xfId="0" applyFont="1" applyFill="1" applyBorder="1" applyAlignment="1">
      <alignment horizontal="justify" vertical="center"/>
    </xf>
    <xf numFmtId="0" fontId="36" fillId="17" borderId="102" xfId="0" applyFont="1" applyFill="1" applyBorder="1" applyAlignment="1">
      <alignment horizontal="justify" vertical="center"/>
    </xf>
    <xf numFmtId="0" fontId="35" fillId="18" borderId="104" xfId="0" applyFont="1" applyFill="1" applyBorder="1" applyAlignment="1">
      <alignment horizontal="justify" vertical="center" wrapText="1"/>
    </xf>
    <xf numFmtId="0" fontId="35" fillId="18" borderId="105" xfId="0" applyFont="1" applyFill="1" applyBorder="1" applyAlignment="1">
      <alignment horizontal="justify" vertical="center" wrapText="1"/>
    </xf>
    <xf numFmtId="0" fontId="35" fillId="19" borderId="104" xfId="0" applyFont="1" applyFill="1" applyBorder="1" applyAlignment="1">
      <alignment horizontal="justify" vertical="center" wrapText="1"/>
    </xf>
    <xf numFmtId="0" fontId="35" fillId="19" borderId="105" xfId="0" applyFont="1" applyFill="1" applyBorder="1" applyAlignment="1">
      <alignment horizontal="justify" vertical="center" wrapText="1"/>
    </xf>
    <xf numFmtId="0" fontId="35" fillId="16" borderId="106" xfId="0" applyFont="1" applyFill="1" applyBorder="1" applyAlignment="1">
      <alignment horizontal="justify" vertical="center"/>
    </xf>
    <xf numFmtId="0" fontId="35" fillId="16" borderId="107" xfId="0" applyFont="1" applyFill="1" applyBorder="1" applyAlignment="1">
      <alignment horizontal="justify" vertical="center"/>
    </xf>
    <xf numFmtId="0" fontId="35" fillId="16" borderId="98" xfId="0" applyFont="1" applyFill="1" applyBorder="1" applyAlignment="1">
      <alignment horizontal="center" vertical="center"/>
    </xf>
    <xf numFmtId="0" fontId="35" fillId="16" borderId="99" xfId="0" applyFont="1" applyFill="1" applyBorder="1" applyAlignment="1">
      <alignment horizontal="center" vertical="center"/>
    </xf>
    <xf numFmtId="0" fontId="35" fillId="16" borderId="100" xfId="0" applyFont="1" applyFill="1" applyBorder="1" applyAlignment="1">
      <alignment horizontal="center" vertical="center"/>
    </xf>
    <xf numFmtId="0" fontId="14" fillId="0" borderId="12" xfId="6" applyFont="1" applyFill="1" applyBorder="1" applyAlignment="1">
      <alignment horizontal="center" vertical="center" wrapText="1"/>
    </xf>
    <xf numFmtId="0" fontId="14" fillId="0" borderId="16" xfId="6" applyFont="1" applyFill="1" applyBorder="1" applyAlignment="1">
      <alignment horizontal="center" vertical="center" wrapText="1"/>
    </xf>
    <xf numFmtId="164" fontId="14" fillId="0" borderId="12" xfId="6" applyNumberFormat="1" applyFont="1" applyFill="1" applyBorder="1" applyAlignment="1">
      <alignment horizontal="center" vertical="center" wrapText="1"/>
    </xf>
    <xf numFmtId="164" fontId="14" fillId="0" borderId="16" xfId="6" applyNumberFormat="1" applyFont="1" applyFill="1" applyBorder="1" applyAlignment="1">
      <alignment horizontal="center" vertical="center" wrapText="1"/>
    </xf>
    <xf numFmtId="0" fontId="14" fillId="0" borderId="12" xfId="6" applyNumberFormat="1" applyFont="1" applyFill="1" applyBorder="1" applyAlignment="1">
      <alignment horizontal="justify" vertical="center" wrapText="1"/>
    </xf>
    <xf numFmtId="0" fontId="14" fillId="0" borderId="16" xfId="6" applyNumberFormat="1" applyFont="1" applyFill="1" applyBorder="1" applyAlignment="1">
      <alignment horizontal="justify" vertical="center" wrapText="1"/>
    </xf>
    <xf numFmtId="9" fontId="13" fillId="0" borderId="12" xfId="6" applyNumberFormat="1" applyFont="1" applyFill="1" applyBorder="1" applyAlignment="1">
      <alignment horizontal="center" vertical="center" wrapText="1"/>
    </xf>
    <xf numFmtId="9" fontId="13" fillId="0" borderId="16" xfId="6" applyNumberFormat="1" applyFont="1" applyFill="1" applyBorder="1" applyAlignment="1">
      <alignment horizontal="center" vertical="center" wrapText="1"/>
    </xf>
    <xf numFmtId="0" fontId="13" fillId="0" borderId="12" xfId="6" applyFont="1" applyFill="1" applyBorder="1" applyAlignment="1" applyProtection="1">
      <alignment horizontal="center" vertical="center" wrapText="1"/>
    </xf>
    <xf numFmtId="0" fontId="13" fillId="0" borderId="16" xfId="6" applyFont="1" applyFill="1" applyBorder="1" applyAlignment="1" applyProtection="1">
      <alignment horizontal="center" vertical="center" wrapText="1"/>
    </xf>
    <xf numFmtId="0" fontId="16" fillId="0" borderId="13" xfId="6" applyFont="1" applyFill="1" applyBorder="1" applyAlignment="1" applyProtection="1">
      <alignment horizontal="center" vertical="center" wrapText="1"/>
    </xf>
    <xf numFmtId="0" fontId="16" fillId="0" borderId="17" xfId="6" applyFont="1" applyFill="1" applyBorder="1" applyAlignment="1" applyProtection="1">
      <alignment horizontal="center" vertical="center" wrapText="1"/>
    </xf>
    <xf numFmtId="0" fontId="14" fillId="0" borderId="10" xfId="6" applyFont="1" applyFill="1" applyBorder="1" applyAlignment="1">
      <alignment horizontal="center" vertical="center" wrapText="1"/>
    </xf>
    <xf numFmtId="0" fontId="14" fillId="0" borderId="14" xfId="6" applyFont="1" applyFill="1" applyBorder="1" applyAlignment="1">
      <alignment horizontal="center" vertical="center" wrapText="1"/>
    </xf>
    <xf numFmtId="0" fontId="14" fillId="0" borderId="12" xfId="6" applyFont="1" applyFill="1" applyBorder="1" applyAlignment="1">
      <alignment horizontal="justify" vertical="center" wrapText="1"/>
    </xf>
    <xf numFmtId="0" fontId="14" fillId="0" borderId="16" xfId="6" applyFont="1" applyFill="1" applyBorder="1" applyAlignment="1">
      <alignment horizontal="justify" vertical="center" wrapText="1"/>
    </xf>
    <xf numFmtId="0" fontId="16" fillId="0" borderId="12" xfId="6" applyFont="1" applyFill="1" applyBorder="1" applyAlignment="1" applyProtection="1">
      <alignment horizontal="center" vertical="center" wrapText="1"/>
    </xf>
    <xf numFmtId="0" fontId="16" fillId="0" borderId="16" xfId="6" applyFont="1" applyFill="1" applyBorder="1" applyAlignment="1" applyProtection="1">
      <alignment horizontal="center" vertical="center" wrapText="1"/>
    </xf>
    <xf numFmtId="0" fontId="13" fillId="0" borderId="12" xfId="6" applyFont="1" applyFill="1" applyBorder="1" applyAlignment="1" applyProtection="1">
      <alignment horizontal="justify" vertical="center" wrapText="1"/>
    </xf>
    <xf numFmtId="0" fontId="13" fillId="0" borderId="16" xfId="6" applyFont="1" applyFill="1" applyBorder="1" applyAlignment="1" applyProtection="1">
      <alignment horizontal="justify" vertical="center" wrapText="1"/>
    </xf>
    <xf numFmtId="9" fontId="13" fillId="0" borderId="12" xfId="5" applyFont="1" applyFill="1" applyBorder="1" applyAlignment="1" applyProtection="1">
      <alignment horizontal="center" vertical="center" wrapText="1"/>
    </xf>
    <xf numFmtId="9" fontId="13" fillId="0" borderId="16" xfId="5" applyFont="1" applyFill="1" applyBorder="1" applyAlignment="1" applyProtection="1">
      <alignment horizontal="center" vertical="center" wrapText="1"/>
    </xf>
    <xf numFmtId="9" fontId="13" fillId="0" borderId="12" xfId="6" applyNumberFormat="1" applyFont="1" applyFill="1" applyBorder="1" applyAlignment="1" applyProtection="1">
      <alignment horizontal="center" vertical="center" wrapText="1"/>
    </xf>
    <xf numFmtId="0" fontId="13" fillId="0" borderId="13" xfId="6" applyFont="1" applyFill="1" applyBorder="1" applyAlignment="1" applyProtection="1">
      <alignment horizontal="center" vertical="center" wrapText="1"/>
    </xf>
    <xf numFmtId="0" fontId="13" fillId="0" borderId="23" xfId="6" applyFont="1" applyFill="1" applyBorder="1" applyAlignment="1" applyProtection="1">
      <alignment horizontal="center" vertical="center" wrapText="1"/>
    </xf>
    <xf numFmtId="0" fontId="13" fillId="0" borderId="17" xfId="6" applyFont="1" applyFill="1" applyBorder="1" applyAlignment="1" applyProtection="1">
      <alignment horizontal="center" vertical="center" wrapText="1"/>
    </xf>
    <xf numFmtId="0" fontId="14" fillId="0" borderId="10" xfId="6" applyFont="1" applyFill="1" applyBorder="1" applyAlignment="1" applyProtection="1">
      <alignment horizontal="center" vertical="center" wrapText="1"/>
    </xf>
    <xf numFmtId="0" fontId="14" fillId="0" borderId="14" xfId="6" applyFont="1" applyFill="1" applyBorder="1" applyAlignment="1" applyProtection="1">
      <alignment horizontal="center" vertical="center" wrapText="1"/>
    </xf>
    <xf numFmtId="0" fontId="14" fillId="0" borderId="12" xfId="6" applyFont="1" applyFill="1" applyBorder="1" applyAlignment="1" applyProtection="1">
      <alignment horizontal="center" vertical="center" wrapText="1"/>
    </xf>
    <xf numFmtId="0" fontId="14" fillId="0" borderId="16" xfId="6" applyFont="1" applyFill="1" applyBorder="1" applyAlignment="1" applyProtection="1">
      <alignment horizontal="center" vertical="center" wrapText="1"/>
    </xf>
    <xf numFmtId="0" fontId="14" fillId="0" borderId="12" xfId="6" applyFont="1" applyBorder="1" applyAlignment="1">
      <alignment horizontal="center" vertical="center" wrapText="1"/>
    </xf>
    <xf numFmtId="0" fontId="14" fillId="0" borderId="16" xfId="6" applyFont="1" applyBorder="1" applyAlignment="1">
      <alignment horizontal="center" vertical="center" wrapText="1"/>
    </xf>
    <xf numFmtId="0" fontId="11" fillId="0" borderId="12" xfId="6" applyFont="1" applyFill="1" applyBorder="1" applyAlignment="1" applyProtection="1">
      <alignment horizontal="center" vertical="center" wrapText="1"/>
    </xf>
    <xf numFmtId="1" fontId="13" fillId="0" borderId="12" xfId="6" applyNumberFormat="1" applyFont="1" applyFill="1" applyBorder="1" applyAlignment="1" applyProtection="1">
      <alignment horizontal="center" vertical="center" wrapText="1"/>
    </xf>
    <xf numFmtId="1" fontId="13" fillId="0" borderId="22" xfId="6" applyNumberFormat="1" applyFont="1" applyFill="1" applyBorder="1" applyAlignment="1" applyProtection="1">
      <alignment horizontal="center" vertical="center" wrapText="1"/>
    </xf>
    <xf numFmtId="1" fontId="13" fillId="0" borderId="16" xfId="6" applyNumberFormat="1" applyFont="1" applyFill="1" applyBorder="1" applyAlignment="1" applyProtection="1">
      <alignment horizontal="center" vertical="center" wrapText="1"/>
    </xf>
    <xf numFmtId="9" fontId="13" fillId="0" borderId="22" xfId="6" applyNumberFormat="1" applyFont="1" applyFill="1" applyBorder="1" applyAlignment="1">
      <alignment horizontal="center" vertical="center" wrapText="1"/>
    </xf>
    <xf numFmtId="0" fontId="13" fillId="0" borderId="22" xfId="6" applyFont="1" applyFill="1" applyBorder="1" applyAlignment="1" applyProtection="1">
      <alignment horizontal="center" vertical="center" wrapText="1"/>
    </xf>
    <xf numFmtId="0" fontId="16" fillId="0" borderId="22" xfId="6" applyFont="1" applyFill="1" applyBorder="1" applyAlignment="1" applyProtection="1">
      <alignment horizontal="center" vertical="center" wrapText="1"/>
    </xf>
    <xf numFmtId="166" fontId="13" fillId="0" borderId="12" xfId="6" applyNumberFormat="1" applyFont="1" applyFill="1" applyBorder="1" applyAlignment="1">
      <alignment horizontal="center" vertical="center"/>
    </xf>
    <xf numFmtId="166" fontId="13" fillId="0" borderId="22" xfId="6" applyNumberFormat="1" applyFont="1" applyFill="1" applyBorder="1" applyAlignment="1">
      <alignment horizontal="center" vertical="center"/>
    </xf>
    <xf numFmtId="166" fontId="13" fillId="0" borderId="16" xfId="6" applyNumberFormat="1" applyFont="1" applyFill="1" applyBorder="1" applyAlignment="1">
      <alignment horizontal="center" vertical="center"/>
    </xf>
    <xf numFmtId="1" fontId="13" fillId="0" borderId="12" xfId="6" applyNumberFormat="1" applyFont="1" applyFill="1" applyBorder="1" applyAlignment="1">
      <alignment horizontal="center" vertical="center" wrapText="1"/>
    </xf>
    <xf numFmtId="1" fontId="13" fillId="0" borderId="22" xfId="6" applyNumberFormat="1" applyFont="1" applyFill="1" applyBorder="1" applyAlignment="1">
      <alignment horizontal="center" vertical="center" wrapText="1"/>
    </xf>
    <xf numFmtId="1" fontId="13" fillId="0" borderId="16" xfId="6" applyNumberFormat="1" applyFont="1" applyFill="1" applyBorder="1" applyAlignment="1">
      <alignment horizontal="center" vertical="center" wrapText="1"/>
    </xf>
    <xf numFmtId="0" fontId="13" fillId="0" borderId="22" xfId="6" applyFont="1" applyFill="1" applyBorder="1" applyAlignment="1" applyProtection="1">
      <alignment horizontal="justify" vertical="center" wrapText="1"/>
    </xf>
    <xf numFmtId="14" fontId="13" fillId="0" borderId="12" xfId="6" applyNumberFormat="1" applyFont="1" applyFill="1" applyBorder="1" applyAlignment="1" applyProtection="1">
      <alignment horizontal="center" vertical="center" wrapText="1"/>
    </xf>
    <xf numFmtId="14" fontId="13" fillId="0" borderId="22" xfId="6" applyNumberFormat="1" applyFont="1" applyFill="1" applyBorder="1" applyAlignment="1" applyProtection="1">
      <alignment horizontal="center" vertical="center" wrapText="1"/>
    </xf>
    <xf numFmtId="14" fontId="13" fillId="0" borderId="16" xfId="6" applyNumberFormat="1" applyFont="1" applyFill="1" applyBorder="1" applyAlignment="1" applyProtection="1">
      <alignment horizontal="center" vertical="center" wrapText="1"/>
    </xf>
    <xf numFmtId="164" fontId="14" fillId="0" borderId="22" xfId="6" applyNumberFormat="1" applyFont="1" applyFill="1" applyBorder="1" applyAlignment="1">
      <alignment horizontal="center" vertical="center" wrapText="1"/>
    </xf>
    <xf numFmtId="9" fontId="13" fillId="0" borderId="22" xfId="5" applyFont="1" applyFill="1" applyBorder="1" applyAlignment="1" applyProtection="1">
      <alignment horizontal="center" vertical="center" wrapText="1"/>
    </xf>
    <xf numFmtId="0" fontId="16" fillId="0" borderId="23" xfId="6" applyFont="1" applyFill="1" applyBorder="1" applyAlignment="1" applyProtection="1">
      <alignment horizontal="center" vertical="center" wrapText="1"/>
    </xf>
    <xf numFmtId="0" fontId="14" fillId="0" borderId="21" xfId="6" applyFont="1" applyFill="1" applyBorder="1" applyAlignment="1" applyProtection="1">
      <alignment horizontal="center" vertical="center" wrapText="1"/>
    </xf>
    <xf numFmtId="0" fontId="14" fillId="0" borderId="22" xfId="6" applyFont="1" applyFill="1" applyBorder="1" applyAlignment="1" applyProtection="1">
      <alignment horizontal="center" vertical="center" wrapText="1"/>
    </xf>
    <xf numFmtId="0" fontId="14" fillId="0" borderId="22" xfId="6" applyFont="1" applyBorder="1" applyAlignment="1">
      <alignment horizontal="center" vertical="center" wrapText="1"/>
    </xf>
    <xf numFmtId="0" fontId="11" fillId="0" borderId="12" xfId="6" applyFont="1" applyFill="1" applyBorder="1" applyAlignment="1" applyProtection="1">
      <alignment horizontal="justify" vertical="center" wrapText="1"/>
    </xf>
    <xf numFmtId="0" fontId="11" fillId="0" borderId="22" xfId="6" applyFont="1" applyFill="1" applyBorder="1" applyAlignment="1" applyProtection="1">
      <alignment horizontal="justify" vertical="center" wrapText="1"/>
    </xf>
    <xf numFmtId="0" fontId="11" fillId="0" borderId="16" xfId="6" applyFont="1" applyFill="1" applyBorder="1" applyAlignment="1" applyProtection="1">
      <alignment horizontal="justify" vertical="center" wrapText="1"/>
    </xf>
    <xf numFmtId="164" fontId="11" fillId="0" borderId="12" xfId="6" applyNumberFormat="1" applyFont="1" applyFill="1" applyBorder="1" applyAlignment="1">
      <alignment horizontal="justify" vertical="center" wrapText="1"/>
    </xf>
    <xf numFmtId="164" fontId="11" fillId="0" borderId="16" xfId="6" applyNumberFormat="1" applyFont="1" applyFill="1" applyBorder="1" applyAlignment="1">
      <alignment horizontal="justify" vertical="center" wrapText="1"/>
    </xf>
    <xf numFmtId="0" fontId="14" fillId="0" borderId="12" xfId="6" applyFont="1" applyFill="1" applyBorder="1" applyAlignment="1" applyProtection="1">
      <alignment horizontal="justify" vertical="center" wrapText="1"/>
    </xf>
    <xf numFmtId="0" fontId="14" fillId="0" borderId="16" xfId="6" applyFont="1" applyFill="1" applyBorder="1" applyAlignment="1" applyProtection="1">
      <alignment horizontal="justify" vertical="center" wrapText="1"/>
    </xf>
    <xf numFmtId="9" fontId="14" fillId="0" borderId="12" xfId="6" applyNumberFormat="1" applyFont="1" applyFill="1" applyBorder="1" applyAlignment="1">
      <alignment horizontal="center" vertical="center" wrapText="1"/>
    </xf>
    <xf numFmtId="0" fontId="13" fillId="0" borderId="12" xfId="6" applyFont="1" applyFill="1" applyBorder="1" applyAlignment="1">
      <alignment horizontal="center" vertical="center"/>
    </xf>
    <xf numFmtId="0" fontId="13" fillId="0" borderId="16" xfId="6" applyFont="1" applyFill="1" applyBorder="1" applyAlignment="1">
      <alignment horizontal="center" vertical="center"/>
    </xf>
    <xf numFmtId="0" fontId="13" fillId="0" borderId="12" xfId="6" applyFont="1" applyFill="1" applyBorder="1" applyAlignment="1">
      <alignment horizontal="justify" vertical="center" wrapText="1"/>
    </xf>
    <xf numFmtId="0" fontId="13" fillId="0" borderId="16" xfId="6" applyFont="1" applyFill="1" applyBorder="1" applyAlignment="1">
      <alignment horizontal="justify" vertical="center" wrapText="1"/>
    </xf>
    <xf numFmtId="0" fontId="11" fillId="0" borderId="16" xfId="6" applyFont="1" applyFill="1" applyBorder="1" applyAlignment="1" applyProtection="1">
      <alignment horizontal="center" vertical="center" wrapText="1"/>
    </xf>
    <xf numFmtId="0" fontId="16" fillId="0" borderId="16" xfId="6" applyFont="1" applyFill="1" applyBorder="1" applyAlignment="1">
      <alignment horizontal="center" vertical="center"/>
    </xf>
    <xf numFmtId="0" fontId="13" fillId="0" borderId="12" xfId="6" applyFont="1" applyFill="1" applyBorder="1" applyAlignment="1">
      <alignment horizontal="center" vertical="center" wrapText="1"/>
    </xf>
    <xf numFmtId="0" fontId="13" fillId="0" borderId="16" xfId="6" applyFont="1" applyFill="1" applyBorder="1" applyAlignment="1">
      <alignment horizontal="center" vertical="center" wrapText="1"/>
    </xf>
    <xf numFmtId="166" fontId="13" fillId="0" borderId="12" xfId="6" applyNumberFormat="1" applyFont="1" applyFill="1" applyBorder="1" applyAlignment="1">
      <alignment horizontal="center" vertical="center" wrapText="1"/>
    </xf>
    <xf numFmtId="166" fontId="13" fillId="0" borderId="16" xfId="6" applyNumberFormat="1" applyFont="1" applyFill="1" applyBorder="1" applyAlignment="1">
      <alignment horizontal="center" vertical="center" wrapText="1"/>
    </xf>
    <xf numFmtId="0" fontId="49" fillId="0" borderId="12" xfId="6" applyFont="1" applyFill="1" applyBorder="1" applyAlignment="1" applyProtection="1">
      <alignment horizontal="center" vertical="center" wrapText="1"/>
    </xf>
    <xf numFmtId="0" fontId="49" fillId="0" borderId="16" xfId="6" applyFont="1" applyFill="1" applyBorder="1" applyAlignment="1" applyProtection="1">
      <alignment horizontal="center" vertical="center" wrapText="1"/>
    </xf>
    <xf numFmtId="0" fontId="11" fillId="0" borderId="12" xfId="6" applyFont="1" applyFill="1" applyBorder="1" applyAlignment="1" applyProtection="1">
      <alignment horizontal="center" vertical="center" wrapText="1"/>
      <protection locked="0"/>
    </xf>
    <xf numFmtId="0" fontId="11" fillId="0" borderId="16" xfId="6" applyFont="1" applyFill="1" applyBorder="1" applyAlignment="1" applyProtection="1">
      <alignment horizontal="center" vertical="center" wrapText="1"/>
      <protection locked="0"/>
    </xf>
    <xf numFmtId="0" fontId="11" fillId="0" borderId="12" xfId="6" applyFont="1" applyFill="1" applyBorder="1" applyAlignment="1" applyProtection="1">
      <alignment horizontal="justify" vertical="center" wrapText="1"/>
      <protection locked="0"/>
    </xf>
    <xf numFmtId="0" fontId="11" fillId="0" borderId="16" xfId="6" applyFont="1" applyFill="1" applyBorder="1" applyAlignment="1" applyProtection="1">
      <alignment horizontal="justify" vertical="center" wrapText="1"/>
      <protection locked="0"/>
    </xf>
    <xf numFmtId="164" fontId="14" fillId="0" borderId="11" xfId="6" applyNumberFormat="1" applyFont="1" applyFill="1" applyBorder="1" applyAlignment="1">
      <alignment horizontal="center" vertical="center" wrapText="1"/>
    </xf>
    <xf numFmtId="164" fontId="14" fillId="0" borderId="24" xfId="6" applyNumberFormat="1" applyFont="1" applyFill="1" applyBorder="1" applyAlignment="1">
      <alignment horizontal="center" vertical="center" wrapText="1"/>
    </xf>
    <xf numFmtId="164" fontId="14" fillId="0" borderId="15" xfId="6" applyNumberFormat="1" applyFont="1" applyFill="1" applyBorder="1" applyAlignment="1">
      <alignment horizontal="center" vertical="center" wrapText="1"/>
    </xf>
    <xf numFmtId="1" fontId="13" fillId="0" borderId="11" xfId="6" applyNumberFormat="1" applyFont="1" applyFill="1" applyBorder="1" applyAlignment="1" applyProtection="1">
      <alignment horizontal="center" vertical="center" wrapText="1"/>
    </xf>
    <xf numFmtId="1" fontId="13" fillId="0" borderId="24" xfId="6" applyNumberFormat="1" applyFont="1" applyFill="1" applyBorder="1" applyAlignment="1" applyProtection="1">
      <alignment horizontal="center" vertical="center" wrapText="1"/>
    </xf>
    <xf numFmtId="1" fontId="13" fillId="0" borderId="15" xfId="6" applyNumberFormat="1" applyFont="1" applyFill="1" applyBorder="1" applyAlignment="1" applyProtection="1">
      <alignment horizontal="center" vertical="center" wrapText="1"/>
    </xf>
    <xf numFmtId="0" fontId="14" fillId="0" borderId="11" xfId="6" applyFont="1" applyFill="1" applyBorder="1" applyAlignment="1">
      <alignment horizontal="center" vertical="center" wrapText="1"/>
    </xf>
    <xf numFmtId="0" fontId="14" fillId="0" borderId="24"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22" xfId="6" applyFont="1" applyFill="1" applyBorder="1" applyAlignment="1" applyProtection="1">
      <alignment horizontal="justify" vertical="center" wrapText="1"/>
    </xf>
    <xf numFmtId="0" fontId="11" fillId="0" borderId="22" xfId="6" applyFont="1" applyFill="1" applyBorder="1" applyAlignment="1" applyProtection="1">
      <alignment horizontal="center" vertical="center" wrapText="1"/>
    </xf>
    <xf numFmtId="0" fontId="14" fillId="0" borderId="22" xfId="6" applyFont="1" applyFill="1" applyBorder="1" applyAlignment="1">
      <alignment horizontal="center" vertical="center" wrapText="1"/>
    </xf>
    <xf numFmtId="0" fontId="14" fillId="0" borderId="11" xfId="6" applyFont="1" applyFill="1" applyBorder="1" applyAlignment="1" applyProtection="1">
      <alignment horizontal="center" vertical="center" wrapText="1"/>
    </xf>
    <xf numFmtId="0" fontId="14" fillId="0" borderId="24" xfId="6" applyFont="1" applyFill="1" applyBorder="1" applyAlignment="1" applyProtection="1">
      <alignment horizontal="center" vertical="center" wrapText="1"/>
    </xf>
    <xf numFmtId="0" fontId="14" fillId="0" borderId="15" xfId="6" applyFont="1" applyFill="1" applyBorder="1" applyAlignment="1" applyProtection="1">
      <alignment horizontal="center" vertical="center" wrapText="1"/>
    </xf>
    <xf numFmtId="9" fontId="14" fillId="0" borderId="16" xfId="6" applyNumberFormat="1" applyFont="1" applyFill="1" applyBorder="1" applyAlignment="1">
      <alignment horizontal="center" vertical="center" wrapText="1"/>
    </xf>
    <xf numFmtId="0" fontId="47" fillId="23" borderId="115" xfId="6" applyFont="1" applyFill="1" applyBorder="1" applyAlignment="1">
      <alignment horizontal="center" vertical="center" wrapText="1"/>
    </xf>
    <xf numFmtId="0" fontId="40" fillId="0" borderId="116" xfId="6" applyFont="1" applyBorder="1"/>
    <xf numFmtId="0" fontId="13" fillId="0" borderId="10" xfId="6" applyFont="1" applyFill="1" applyBorder="1" applyAlignment="1">
      <alignment horizontal="center" vertical="center" wrapText="1"/>
    </xf>
    <xf numFmtId="0" fontId="13" fillId="0" borderId="14" xfId="6" applyFont="1" applyFill="1" applyBorder="1" applyAlignment="1">
      <alignment horizontal="center" vertical="center" wrapText="1"/>
    </xf>
    <xf numFmtId="169" fontId="14" fillId="0" borderId="12" xfId="6" applyNumberFormat="1" applyFont="1" applyFill="1" applyBorder="1" applyAlignment="1">
      <alignment horizontal="center" vertical="center" wrapText="1"/>
    </xf>
    <xf numFmtId="169" fontId="14" fillId="0" borderId="16" xfId="6" applyNumberFormat="1" applyFont="1" applyFill="1" applyBorder="1" applyAlignment="1">
      <alignment horizontal="center" vertical="center" wrapText="1"/>
    </xf>
    <xf numFmtId="0" fontId="47" fillId="26" borderId="115" xfId="6" applyFont="1" applyFill="1" applyBorder="1" applyAlignment="1">
      <alignment horizontal="center" vertical="center" wrapText="1"/>
    </xf>
    <xf numFmtId="0" fontId="47" fillId="26" borderId="109" xfId="6" applyFont="1" applyFill="1" applyBorder="1" applyAlignment="1">
      <alignment horizontal="center" vertical="center" wrapText="1"/>
    </xf>
    <xf numFmtId="0" fontId="40" fillId="0" borderId="111" xfId="6" applyFont="1" applyBorder="1"/>
    <xf numFmtId="0" fontId="47" fillId="25" borderId="115" xfId="6" applyFont="1" applyFill="1" applyBorder="1" applyAlignment="1">
      <alignment horizontal="center" vertical="center" wrapText="1"/>
    </xf>
    <xf numFmtId="0" fontId="39" fillId="20" borderId="109" xfId="6" applyFont="1" applyFill="1" applyBorder="1" applyAlignment="1">
      <alignment horizontal="center" vertical="center" wrapText="1"/>
    </xf>
    <xf numFmtId="0" fontId="40" fillId="0" borderId="110" xfId="6" applyFont="1" applyBorder="1"/>
    <xf numFmtId="0" fontId="41" fillId="21" borderId="0" xfId="6" applyFont="1" applyFill="1" applyBorder="1" applyAlignment="1">
      <alignment horizontal="center" vertical="center" wrapText="1"/>
    </xf>
    <xf numFmtId="0" fontId="40" fillId="0" borderId="0" xfId="6" applyFont="1" applyBorder="1"/>
    <xf numFmtId="0" fontId="40" fillId="0" borderId="114" xfId="6" applyFont="1" applyBorder="1"/>
    <xf numFmtId="0" fontId="42" fillId="22" borderId="0" xfId="6" applyFont="1" applyFill="1" applyBorder="1" applyAlignment="1">
      <alignment horizontal="center" vertical="center"/>
    </xf>
    <xf numFmtId="0" fontId="43" fillId="23" borderId="112" xfId="6" applyFont="1" applyFill="1" applyBorder="1" applyAlignment="1">
      <alignment horizontal="center" vertical="center" wrapText="1"/>
    </xf>
    <xf numFmtId="0" fontId="40" fillId="0" borderId="113" xfId="6" applyFont="1" applyBorder="1"/>
    <xf numFmtId="0" fontId="44" fillId="23" borderId="0" xfId="6" applyFont="1" applyFill="1" applyBorder="1" applyAlignment="1">
      <alignment horizontal="center" vertical="center" wrapText="1"/>
    </xf>
    <xf numFmtId="0" fontId="45" fillId="20" borderId="110" xfId="6" applyFont="1" applyFill="1" applyBorder="1" applyAlignment="1">
      <alignment horizontal="center" vertical="center" wrapText="1"/>
    </xf>
    <xf numFmtId="0" fontId="46" fillId="24" borderId="109" xfId="6" applyFont="1" applyFill="1" applyBorder="1" applyAlignment="1">
      <alignment horizontal="center" vertical="center" wrapText="1"/>
    </xf>
    <xf numFmtId="0" fontId="11" fillId="0" borderId="11"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9" fontId="13" fillId="9" borderId="12" xfId="3" applyFont="1" applyFill="1" applyBorder="1" applyAlignment="1">
      <alignment horizontal="center" vertical="center" wrapText="1"/>
    </xf>
    <xf numFmtId="9" fontId="13" fillId="9" borderId="16" xfId="3"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5" xfId="0" applyFont="1" applyFill="1" applyBorder="1" applyAlignment="1">
      <alignment horizontal="center" vertical="center" wrapText="1"/>
    </xf>
    <xf numFmtId="44" fontId="11" fillId="0" borderId="11" xfId="2" applyFont="1" applyFill="1" applyBorder="1" applyAlignment="1">
      <alignment horizontal="center" vertical="center"/>
    </xf>
    <xf numFmtId="44" fontId="11" fillId="0" borderId="15" xfId="2" applyFont="1" applyFill="1" applyBorder="1" applyAlignment="1">
      <alignment horizontal="center" vertical="center"/>
    </xf>
    <xf numFmtId="44" fontId="11" fillId="0" borderId="22" xfId="2" applyFont="1" applyFill="1" applyBorder="1" applyAlignment="1">
      <alignment horizontal="center" vertical="center"/>
    </xf>
    <xf numFmtId="0" fontId="11" fillId="10" borderId="10"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9" fontId="13" fillId="9" borderId="22" xfId="3" applyFont="1" applyFill="1" applyBorder="1" applyAlignment="1">
      <alignment horizontal="center" vertical="center" wrapText="1"/>
    </xf>
    <xf numFmtId="0" fontId="12" fillId="10" borderId="12" xfId="0" applyFont="1" applyFill="1" applyBorder="1" applyAlignment="1" applyProtection="1">
      <alignment horizontal="center" vertical="center" wrapText="1"/>
      <protection locked="0"/>
    </xf>
    <xf numFmtId="0" fontId="12" fillId="10" borderId="16" xfId="0" applyFont="1" applyFill="1" applyBorder="1" applyAlignment="1" applyProtection="1">
      <alignment horizontal="center" vertical="center" wrapText="1"/>
      <protection locked="0"/>
    </xf>
    <xf numFmtId="0" fontId="11" fillId="10" borderId="12" xfId="0" applyFont="1" applyFill="1" applyBorder="1" applyAlignment="1">
      <alignment horizontal="justify" vertical="center" wrapText="1"/>
    </xf>
    <xf numFmtId="0" fontId="11" fillId="10" borderId="16" xfId="0" applyFont="1" applyFill="1" applyBorder="1" applyAlignment="1">
      <alignment horizontal="justify" vertical="center" wrapText="1"/>
    </xf>
    <xf numFmtId="0" fontId="13" fillId="10" borderId="12"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wrapText="1"/>
      <protection locked="0"/>
    </xf>
    <xf numFmtId="1" fontId="13" fillId="10" borderId="12" xfId="0" applyNumberFormat="1" applyFont="1" applyFill="1" applyBorder="1" applyAlignment="1">
      <alignment horizontal="center" vertical="center" wrapText="1"/>
    </xf>
    <xf numFmtId="0" fontId="11" fillId="10" borderId="16" xfId="0" applyFont="1" applyFill="1" applyBorder="1" applyAlignment="1">
      <alignment horizontal="center" vertical="center" wrapText="1"/>
    </xf>
    <xf numFmtId="1" fontId="13" fillId="10" borderId="10" xfId="0" applyNumberFormat="1" applyFont="1" applyFill="1" applyBorder="1" applyAlignment="1">
      <alignment horizontal="center" vertical="center" wrapText="1"/>
    </xf>
    <xf numFmtId="0" fontId="11" fillId="10" borderId="14" xfId="0" applyFont="1" applyFill="1" applyBorder="1" applyAlignment="1">
      <alignment horizontal="center" vertical="center" wrapText="1"/>
    </xf>
    <xf numFmtId="9" fontId="13" fillId="10" borderId="12" xfId="3" applyFont="1" applyFill="1" applyBorder="1" applyAlignment="1" applyProtection="1">
      <alignment horizontal="center" vertical="center" wrapText="1"/>
    </xf>
    <xf numFmtId="9" fontId="13" fillId="10" borderId="13" xfId="3" applyFont="1" applyFill="1" applyBorder="1" applyAlignment="1" applyProtection="1">
      <alignment horizontal="center" vertical="center" wrapText="1"/>
    </xf>
    <xf numFmtId="0" fontId="11" fillId="10" borderId="17"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12" xfId="0" applyFont="1" applyFill="1" applyBorder="1" applyAlignment="1">
      <alignment horizontal="justify" vertical="center" wrapText="1"/>
    </xf>
    <xf numFmtId="0" fontId="14" fillId="10" borderId="22" xfId="0" applyFont="1" applyFill="1" applyBorder="1" applyAlignment="1">
      <alignment horizontal="justify" vertical="center" wrapText="1"/>
    </xf>
    <xf numFmtId="0" fontId="14" fillId="10" borderId="16" xfId="0" applyFont="1" applyFill="1" applyBorder="1" applyAlignment="1">
      <alignment horizontal="justify" vertical="center" wrapText="1"/>
    </xf>
    <xf numFmtId="1" fontId="12" fillId="10" borderId="12" xfId="0" applyNumberFormat="1" applyFont="1" applyFill="1" applyBorder="1" applyAlignment="1">
      <alignment horizontal="center" vertical="center" wrapText="1"/>
    </xf>
    <xf numFmtId="0" fontId="15" fillId="10" borderId="16" xfId="0" applyFont="1" applyFill="1" applyBorder="1" applyAlignment="1">
      <alignment horizontal="center" vertical="center" wrapText="1"/>
    </xf>
    <xf numFmtId="1" fontId="13" fillId="10" borderId="12" xfId="0" applyNumberFormat="1" applyFont="1" applyFill="1" applyBorder="1" applyAlignment="1">
      <alignment horizontal="justify" vertical="center" wrapText="1"/>
    </xf>
    <xf numFmtId="164" fontId="14" fillId="0" borderId="12" xfId="0" applyNumberFormat="1" applyFont="1" applyBorder="1" applyAlignment="1">
      <alignment horizontal="center" vertical="center" wrapText="1"/>
    </xf>
    <xf numFmtId="164" fontId="14" fillId="0" borderId="16" xfId="0" applyNumberFormat="1" applyFont="1" applyBorder="1" applyAlignment="1">
      <alignment horizontal="center" vertical="center" wrapText="1"/>
    </xf>
    <xf numFmtId="164" fontId="14" fillId="10" borderId="12" xfId="0" applyNumberFormat="1" applyFont="1" applyFill="1" applyBorder="1" applyAlignment="1">
      <alignment horizontal="center" vertical="center" wrapText="1"/>
    </xf>
    <xf numFmtId="164" fontId="14" fillId="10" borderId="22" xfId="0" applyNumberFormat="1" applyFont="1" applyFill="1" applyBorder="1" applyAlignment="1">
      <alignment horizontal="center" vertical="center" wrapText="1"/>
    </xf>
    <xf numFmtId="164" fontId="14" fillId="10" borderId="16" xfId="0" applyNumberFormat="1" applyFont="1" applyFill="1" applyBorder="1" applyAlignment="1">
      <alignment horizontal="center" vertical="center" wrapText="1"/>
    </xf>
    <xf numFmtId="164" fontId="14" fillId="0" borderId="22" xfId="0" applyNumberFormat="1" applyFont="1" applyBorder="1" applyAlignment="1">
      <alignment horizontal="center" vertical="center" wrapText="1"/>
    </xf>
    <xf numFmtId="0" fontId="17" fillId="10" borderId="12"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11" fillId="0" borderId="24" xfId="0"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0" fontId="13" fillId="0" borderId="19" xfId="0" applyFont="1" applyFill="1" applyBorder="1" applyAlignment="1">
      <alignment horizontal="justify" vertical="center" wrapText="1"/>
    </xf>
    <xf numFmtId="1" fontId="13" fillId="0" borderId="19"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9" fontId="12" fillId="0" borderId="19" xfId="0" applyNumberFormat="1" applyFont="1" applyFill="1" applyBorder="1" applyAlignment="1">
      <alignment horizontal="center" vertical="center" wrapText="1"/>
    </xf>
    <xf numFmtId="164" fontId="13" fillId="0" borderId="19" xfId="0" applyNumberFormat="1" applyFont="1" applyFill="1" applyBorder="1" applyAlignment="1">
      <alignment horizontal="center" vertical="center" wrapText="1"/>
    </xf>
    <xf numFmtId="14" fontId="13" fillId="0" borderId="19"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1" fontId="13" fillId="0" borderId="19" xfId="3" applyNumberFormat="1" applyFont="1" applyFill="1" applyBorder="1" applyAlignment="1">
      <alignment horizontal="center" vertical="center" wrapText="1"/>
    </xf>
    <xf numFmtId="0" fontId="13" fillId="0" borderId="19" xfId="3" applyNumberFormat="1" applyFont="1" applyFill="1" applyBorder="1" applyAlignment="1">
      <alignment horizontal="center" vertical="center" wrapText="1"/>
    </xf>
    <xf numFmtId="9" fontId="13" fillId="0" borderId="19" xfId="3"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167" fontId="13" fillId="0" borderId="19" xfId="0" applyNumberFormat="1" applyFont="1" applyFill="1" applyBorder="1" applyAlignment="1">
      <alignment horizontal="center" vertical="center" wrapText="1"/>
    </xf>
    <xf numFmtId="10" fontId="13" fillId="0" borderId="19" xfId="0" applyNumberFormat="1" applyFont="1" applyFill="1" applyBorder="1" applyAlignment="1">
      <alignment horizontal="center" vertical="center" wrapText="1"/>
    </xf>
    <xf numFmtId="9" fontId="13" fillId="0" borderId="19" xfId="0" applyNumberFormat="1"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justify" vertical="center" wrapText="1"/>
    </xf>
    <xf numFmtId="9" fontId="13"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Fill="1" applyBorder="1" applyAlignment="1">
      <alignment horizontal="center" vertical="center" wrapText="1"/>
    </xf>
    <xf numFmtId="164" fontId="13" fillId="0" borderId="11" xfId="0" applyNumberFormat="1" applyFont="1" applyFill="1" applyBorder="1" applyAlignment="1">
      <alignment horizontal="center" vertical="center" wrapText="1"/>
    </xf>
    <xf numFmtId="1" fontId="13" fillId="0" borderId="11" xfId="0" applyNumberFormat="1" applyFont="1" applyFill="1" applyBorder="1" applyAlignment="1">
      <alignment horizontal="center" vertical="center" wrapText="1"/>
    </xf>
    <xf numFmtId="165" fontId="13" fillId="0" borderId="11" xfId="0" applyNumberFormat="1" applyFont="1" applyFill="1" applyBorder="1" applyAlignment="1">
      <alignment horizontal="justify" vertical="center" wrapText="1"/>
    </xf>
    <xf numFmtId="14" fontId="13"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justify" vertical="center" wrapText="1"/>
    </xf>
    <xf numFmtId="9" fontId="13" fillId="0" borderId="15"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9" fontId="12" fillId="0" borderId="15" xfId="0" applyNumberFormat="1" applyFont="1" applyFill="1" applyBorder="1" applyAlignment="1">
      <alignment horizontal="center" vertical="center" wrapText="1"/>
    </xf>
    <xf numFmtId="164" fontId="13" fillId="0" borderId="15" xfId="0" applyNumberFormat="1" applyFont="1" applyFill="1" applyBorder="1" applyAlignment="1">
      <alignment horizontal="center" vertical="center" wrapText="1"/>
    </xf>
    <xf numFmtId="1" fontId="13" fillId="0" borderId="15" xfId="0" applyNumberFormat="1" applyFont="1" applyFill="1" applyBorder="1" applyAlignment="1">
      <alignment horizontal="center" vertical="center" wrapText="1"/>
    </xf>
    <xf numFmtId="14" fontId="13" fillId="0" borderId="15"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19" xfId="0" applyNumberFormat="1" applyFont="1" applyFill="1" applyBorder="1" applyAlignment="1">
      <alignment horizontal="justify" vertical="center" wrapText="1"/>
    </xf>
    <xf numFmtId="0" fontId="0" fillId="0" borderId="0" xfId="0" applyFill="1" applyBorder="1" applyAlignment="1">
      <alignment horizontal="center" vertical="center" wrapText="1"/>
    </xf>
    <xf numFmtId="0" fontId="50" fillId="27" borderId="0" xfId="0" applyFont="1" applyFill="1" applyBorder="1" applyAlignment="1">
      <alignment horizontal="center" vertical="center" wrapText="1"/>
    </xf>
    <xf numFmtId="0" fontId="3" fillId="0" borderId="0" xfId="0" applyFont="1" applyAlignment="1">
      <alignment horizontal="center" vertical="center"/>
    </xf>
  </cellXfs>
  <cellStyles count="8">
    <cellStyle name="Millares" xfId="1" builtinId="3"/>
    <cellStyle name="Millares 2" xfId="7"/>
    <cellStyle name="Moneda" xfId="2" builtinId="4"/>
    <cellStyle name="Normal" xfId="0" builtinId="0"/>
    <cellStyle name="Normal 2" xfId="6"/>
    <cellStyle name="Normal 3" xfId="4"/>
    <cellStyle name="Porcentaje" xfId="3" builtinId="5"/>
    <cellStyle name="Porcentaje 2" xfId="5"/>
  </cellStyles>
  <dxfs count="66">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auto="1"/>
      </font>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INPEC/Documents/Plan%20de%20Acci&#243;n/2017/nacional/Modificaciones/3er%20Tri/solicitud_modificaci&#243;n%20Escue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TRIUNFO5/Downloads/PLAN%20DE%20ACCION%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NPEC\2017\Planes%20finales\DIGEC%20REVISADO-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NPEC\2017\Planes%20finales\GATEC%20REVISADO-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RIOSS.INPEC\Documents\Plan%20de%20Acci&#243;n\2018\DICUV%20Actu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NPEC\2017\OFPLA-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LRIOSS.INPEC\Desktop\SEGUIMIENTO%20II%20TRIMESTRE\Recibidos\GATEC%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INDICATIVO ORIGINAL "/>
      <sheetName val="BATERIA DE INDICADORES"/>
      <sheetName val="REGIONAL-CENTRAL"/>
      <sheetName val="listas"/>
      <sheetName val="PA_REGIONAL NOROESTE"/>
      <sheetName val="PLAN DE ACCION 2018"/>
    </sheetNames>
    <sheetDataSet>
      <sheetData sheetId="0"/>
      <sheetData sheetId="1"/>
      <sheetData sheetId="2"/>
      <sheetData sheetId="3">
        <row r="2">
          <cell r="H2" t="str">
            <v xml:space="preserve">ATENCION AL CIUDADANO </v>
          </cell>
        </row>
        <row r="3">
          <cell r="H3" t="str">
            <v>DERECHOS HUMANOS</v>
          </cell>
        </row>
        <row r="4">
          <cell r="H4" t="str">
            <v>JURIDICA Y ASUNTOS PENITENCIARIOS</v>
          </cell>
        </row>
        <row r="5">
          <cell r="H5" t="str">
            <v>PLANEACIÓN</v>
          </cell>
        </row>
        <row r="6">
          <cell r="H6" t="str">
            <v>SISTEMAS DE INFORMACIÓN</v>
          </cell>
        </row>
        <row r="7">
          <cell r="H7" t="str">
            <v>ATENCIÓN Y TRATAMIENTO</v>
          </cell>
        </row>
        <row r="8">
          <cell r="H8" t="str">
            <v>CUSTODIA Y VIGILANCIA</v>
          </cell>
        </row>
        <row r="9">
          <cell r="H9" t="str">
            <v>GESTION JUDICIAL DEL INTERNO</v>
          </cell>
        </row>
        <row r="10">
          <cell r="H10" t="str">
            <v>GESTIÓN CORPORATIVA</v>
          </cell>
        </row>
        <row r="11">
          <cell r="H11" t="str">
            <v>TALENTO HUMANO</v>
          </cell>
        </row>
        <row r="12">
          <cell r="H12" t="str">
            <v>CONTROL  INTERNO  DISCIPLINARIO</v>
          </cell>
        </row>
        <row r="13">
          <cell r="H13" t="str">
            <v>CONTROL INTERNO</v>
          </cell>
        </row>
        <row r="14">
          <cell r="H14" t="str">
            <v>AREA JURIDICA Y ASUNTOS PENITENCIARIOS</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K2318"/>
  <sheetViews>
    <sheetView topLeftCell="A40" zoomScale="80" zoomScaleNormal="80" workbookViewId="0">
      <selection activeCell="D64" sqref="D64"/>
    </sheetView>
  </sheetViews>
  <sheetFormatPr baseColWidth="10" defaultRowHeight="15" x14ac:dyDescent="0.25"/>
  <cols>
    <col min="1" max="1" width="34.28515625" bestFit="1" customWidth="1"/>
    <col min="2" max="2" width="15.42578125" bestFit="1" customWidth="1"/>
    <col min="3" max="3" width="12.42578125" customWidth="1"/>
    <col min="4" max="4" width="40.7109375" customWidth="1"/>
    <col min="5" max="5" width="12.85546875" customWidth="1"/>
    <col min="6" max="6" width="14.7109375" customWidth="1"/>
    <col min="7" max="7" width="12.5703125" customWidth="1"/>
    <col min="8" max="8" width="33.42578125" customWidth="1"/>
    <col min="9" max="9" width="9.7109375" customWidth="1"/>
    <col min="10" max="10" width="11" customWidth="1"/>
    <col min="11" max="11" width="12.7109375" customWidth="1"/>
    <col min="12" max="12" width="12.28515625" customWidth="1"/>
    <col min="13" max="13" width="30.85546875" customWidth="1"/>
    <col min="14" max="14" width="13.28515625" style="335" customWidth="1"/>
    <col min="15" max="15" width="10.5703125" customWidth="1"/>
    <col min="17" max="20" width="17.85546875" customWidth="1"/>
    <col min="21" max="21" width="12.7109375" customWidth="1"/>
    <col min="22" max="22" width="16" customWidth="1"/>
    <col min="23" max="23" width="12.7109375" style="330" customWidth="1"/>
    <col min="24" max="24" width="13.85546875" style="331" customWidth="1"/>
    <col min="25" max="25" width="42.42578125" customWidth="1"/>
    <col min="26" max="26" width="13.28515625" customWidth="1"/>
    <col min="27" max="27" width="12.28515625" style="331" customWidth="1"/>
    <col min="28" max="28" width="14.5703125" style="332" customWidth="1"/>
    <col min="29" max="29" width="12.85546875" style="331" customWidth="1"/>
    <col min="30" max="30" width="11" style="333" customWidth="1"/>
    <col min="31" max="31" width="19.42578125" style="331" customWidth="1"/>
    <col min="32" max="32" width="16.28515625" style="331" customWidth="1"/>
    <col min="33" max="33" width="17.42578125" style="331" customWidth="1"/>
    <col min="34" max="34" width="17.42578125" customWidth="1"/>
  </cols>
  <sheetData>
    <row r="1" spans="1:1935" ht="31.5" x14ac:dyDescent="0.25">
      <c r="A1" s="936" t="s">
        <v>0</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row>
    <row r="2" spans="1:1935" ht="26.25" x14ac:dyDescent="0.25">
      <c r="A2" s="937" t="s">
        <v>1</v>
      </c>
      <c r="B2" s="937"/>
      <c r="C2" s="937"/>
      <c r="D2" s="937"/>
      <c r="E2" s="937"/>
      <c r="F2" s="937"/>
      <c r="G2" s="937"/>
      <c r="H2" s="937"/>
      <c r="I2" s="937"/>
      <c r="J2" s="937"/>
      <c r="K2" s="939" t="s">
        <v>2</v>
      </c>
      <c r="L2" s="939"/>
      <c r="M2" s="939"/>
      <c r="N2" s="939"/>
      <c r="O2" s="939"/>
      <c r="P2" s="939"/>
      <c r="Q2" s="939"/>
      <c r="R2" s="939"/>
      <c r="S2" s="939"/>
      <c r="T2" s="939"/>
      <c r="U2" s="939"/>
      <c r="V2" s="939"/>
      <c r="W2" s="941" t="s">
        <v>3</v>
      </c>
      <c r="X2" s="942"/>
      <c r="Y2" s="942"/>
      <c r="Z2" s="942"/>
      <c r="AA2" s="942"/>
      <c r="AB2" s="942"/>
      <c r="AC2" s="942"/>
      <c r="AD2" s="942"/>
      <c r="AE2" s="942"/>
      <c r="AF2" s="942"/>
      <c r="AG2" s="942"/>
      <c r="AH2" s="942"/>
    </row>
    <row r="3" spans="1:1935" ht="18.75" x14ac:dyDescent="0.25">
      <c r="A3" s="938"/>
      <c r="B3" s="938"/>
      <c r="C3" s="938"/>
      <c r="D3" s="938"/>
      <c r="E3" s="938"/>
      <c r="F3" s="938"/>
      <c r="G3" s="938"/>
      <c r="H3" s="938"/>
      <c r="I3" s="938"/>
      <c r="J3" s="938"/>
      <c r="K3" s="940"/>
      <c r="L3" s="940"/>
      <c r="M3" s="940"/>
      <c r="N3" s="940"/>
      <c r="O3" s="940"/>
      <c r="P3" s="940"/>
      <c r="Q3" s="940"/>
      <c r="R3" s="940"/>
      <c r="S3" s="940"/>
      <c r="T3" s="940"/>
      <c r="U3" s="940"/>
      <c r="V3" s="940"/>
      <c r="W3" s="943"/>
      <c r="X3" s="943"/>
      <c r="Y3" s="943"/>
      <c r="Z3" s="943"/>
      <c r="AA3" s="943"/>
      <c r="AB3" s="943"/>
      <c r="AC3" s="943"/>
      <c r="AD3" s="943"/>
      <c r="AE3" s="944" t="s">
        <v>4</v>
      </c>
      <c r="AF3" s="945"/>
      <c r="AG3" s="946" t="s">
        <v>5</v>
      </c>
      <c r="AH3" s="947"/>
    </row>
    <row r="4" spans="1:1935" ht="45" customHeight="1" x14ac:dyDescent="0.25">
      <c r="A4" s="934" t="s">
        <v>6</v>
      </c>
      <c r="B4" s="934" t="s">
        <v>7</v>
      </c>
      <c r="C4" s="934" t="s">
        <v>8</v>
      </c>
      <c r="D4" s="934" t="s">
        <v>9</v>
      </c>
      <c r="E4" s="934" t="s">
        <v>10</v>
      </c>
      <c r="F4" s="934" t="s">
        <v>11</v>
      </c>
      <c r="G4" s="934" t="s">
        <v>12</v>
      </c>
      <c r="H4" s="934" t="s">
        <v>13</v>
      </c>
      <c r="I4" s="934" t="s">
        <v>14</v>
      </c>
      <c r="J4" s="934" t="s">
        <v>15</v>
      </c>
      <c r="K4" s="948" t="s">
        <v>16</v>
      </c>
      <c r="L4" s="948" t="s">
        <v>17</v>
      </c>
      <c r="M4" s="948" t="s">
        <v>18</v>
      </c>
      <c r="N4" s="948" t="s">
        <v>19</v>
      </c>
      <c r="O4" s="948" t="s">
        <v>421</v>
      </c>
      <c r="P4" s="948" t="s">
        <v>21</v>
      </c>
      <c r="Q4" s="948" t="s">
        <v>22</v>
      </c>
      <c r="R4" s="948" t="s">
        <v>23</v>
      </c>
      <c r="S4" s="948"/>
      <c r="T4" s="949" t="s">
        <v>24</v>
      </c>
      <c r="U4" s="948" t="s">
        <v>25</v>
      </c>
      <c r="V4" s="948" t="s">
        <v>26</v>
      </c>
      <c r="W4" s="961" t="s">
        <v>27</v>
      </c>
      <c r="X4" s="950" t="s">
        <v>28</v>
      </c>
      <c r="Y4" s="950" t="s">
        <v>29</v>
      </c>
      <c r="Z4" s="950" t="s">
        <v>30</v>
      </c>
      <c r="AA4" s="950" t="s">
        <v>31</v>
      </c>
      <c r="AB4" s="958" t="s">
        <v>32</v>
      </c>
      <c r="AC4" s="950" t="s">
        <v>33</v>
      </c>
      <c r="AD4" s="950" t="s">
        <v>34</v>
      </c>
      <c r="AE4" s="950" t="s">
        <v>35</v>
      </c>
      <c r="AF4" s="950" t="s">
        <v>36</v>
      </c>
      <c r="AG4" s="950" t="s">
        <v>35</v>
      </c>
      <c r="AH4" s="950" t="s">
        <v>36</v>
      </c>
    </row>
    <row r="5" spans="1:1935" ht="15.75" thickBot="1" x14ac:dyDescent="0.3">
      <c r="A5" s="935"/>
      <c r="B5" s="935"/>
      <c r="C5" s="935"/>
      <c r="D5" s="935"/>
      <c r="E5" s="935"/>
      <c r="F5" s="935"/>
      <c r="G5" s="935"/>
      <c r="H5" s="935"/>
      <c r="I5" s="935"/>
      <c r="J5" s="935"/>
      <c r="K5" s="949"/>
      <c r="L5" s="949"/>
      <c r="M5" s="949"/>
      <c r="N5" s="949"/>
      <c r="O5" s="949"/>
      <c r="P5" s="949"/>
      <c r="Q5" s="949"/>
      <c r="R5" s="1" t="s">
        <v>37</v>
      </c>
      <c r="S5" s="1" t="s">
        <v>38</v>
      </c>
      <c r="T5" s="960"/>
      <c r="U5" s="949"/>
      <c r="V5" s="949"/>
      <c r="W5" s="962"/>
      <c r="X5" s="951"/>
      <c r="Y5" s="951"/>
      <c r="Z5" s="951"/>
      <c r="AA5" s="951"/>
      <c r="AB5" s="959"/>
      <c r="AC5" s="951"/>
      <c r="AD5" s="951"/>
      <c r="AE5" s="951"/>
      <c r="AF5" s="951"/>
      <c r="AG5" s="951"/>
      <c r="AH5" s="951"/>
    </row>
    <row r="6" spans="1:1935" s="236" customFormat="1" ht="69.75" customHeight="1" thickTop="1" x14ac:dyDescent="0.25">
      <c r="A6" s="952" t="s">
        <v>422</v>
      </c>
      <c r="B6" s="954" t="s">
        <v>423</v>
      </c>
      <c r="C6" s="954" t="s">
        <v>178</v>
      </c>
      <c r="D6" s="956" t="s">
        <v>179</v>
      </c>
      <c r="E6" s="954" t="s">
        <v>411</v>
      </c>
      <c r="F6" s="954" t="s">
        <v>412</v>
      </c>
      <c r="G6" s="954" t="s">
        <v>413</v>
      </c>
      <c r="H6" s="956" t="s">
        <v>414</v>
      </c>
      <c r="I6" s="954">
        <v>100</v>
      </c>
      <c r="J6" s="954" t="s">
        <v>63</v>
      </c>
      <c r="K6" s="972" t="s">
        <v>415</v>
      </c>
      <c r="L6" s="974" t="s">
        <v>49</v>
      </c>
      <c r="M6" s="976" t="s">
        <v>416</v>
      </c>
      <c r="N6" s="970">
        <v>0.05</v>
      </c>
      <c r="O6" s="954">
        <v>100</v>
      </c>
      <c r="P6" s="954" t="s">
        <v>63</v>
      </c>
      <c r="Q6" s="954" t="s">
        <v>133</v>
      </c>
      <c r="R6" s="954"/>
      <c r="S6" s="954"/>
      <c r="T6" s="963"/>
      <c r="U6" s="954" t="s">
        <v>424</v>
      </c>
      <c r="V6" s="954" t="s">
        <v>425</v>
      </c>
      <c r="W6" s="231">
        <v>1</v>
      </c>
      <c r="X6" s="232" t="s">
        <v>55</v>
      </c>
      <c r="Y6" s="233" t="s">
        <v>426</v>
      </c>
      <c r="Z6" s="204">
        <v>43132</v>
      </c>
      <c r="AA6" s="204">
        <v>43405</v>
      </c>
      <c r="AB6" s="205">
        <f t="shared" ref="AB6:AB33" si="0">+AA6-Z6</f>
        <v>273</v>
      </c>
      <c r="AC6" s="234">
        <v>0.5</v>
      </c>
      <c r="AD6" s="198" t="s">
        <v>176</v>
      </c>
      <c r="AE6" s="198" t="s">
        <v>114</v>
      </c>
      <c r="AF6" s="198" t="s">
        <v>427</v>
      </c>
      <c r="AG6" s="198" t="s">
        <v>254</v>
      </c>
      <c r="AH6" s="235" t="s">
        <v>428</v>
      </c>
    </row>
    <row r="7" spans="1:1935" s="242" customFormat="1" ht="41.25" customHeight="1" thickBot="1" x14ac:dyDescent="0.3">
      <c r="A7" s="953"/>
      <c r="B7" s="955"/>
      <c r="C7" s="955"/>
      <c r="D7" s="957"/>
      <c r="E7" s="955"/>
      <c r="F7" s="955"/>
      <c r="G7" s="955"/>
      <c r="H7" s="957"/>
      <c r="I7" s="955"/>
      <c r="J7" s="955"/>
      <c r="K7" s="973"/>
      <c r="L7" s="975"/>
      <c r="M7" s="977"/>
      <c r="N7" s="971"/>
      <c r="O7" s="955"/>
      <c r="P7" s="955"/>
      <c r="Q7" s="955"/>
      <c r="R7" s="955"/>
      <c r="S7" s="955"/>
      <c r="T7" s="964"/>
      <c r="U7" s="955"/>
      <c r="V7" s="955"/>
      <c r="W7" s="237">
        <v>2</v>
      </c>
      <c r="X7" s="238" t="s">
        <v>55</v>
      </c>
      <c r="Y7" s="239" t="s">
        <v>429</v>
      </c>
      <c r="Z7" s="224">
        <v>43221</v>
      </c>
      <c r="AA7" s="224">
        <v>43434</v>
      </c>
      <c r="AB7" s="225">
        <f t="shared" si="0"/>
        <v>213</v>
      </c>
      <c r="AC7" s="240">
        <v>0.5</v>
      </c>
      <c r="AD7" s="218" t="s">
        <v>176</v>
      </c>
      <c r="AE7" s="218" t="s">
        <v>114</v>
      </c>
      <c r="AF7" s="218" t="s">
        <v>427</v>
      </c>
      <c r="AG7" s="218" t="s">
        <v>254</v>
      </c>
      <c r="AH7" s="241" t="s">
        <v>428</v>
      </c>
    </row>
    <row r="8" spans="1:1935" s="243" customFormat="1" ht="53.25" customHeight="1" thickTop="1" x14ac:dyDescent="0.25">
      <c r="A8" s="952" t="s">
        <v>422</v>
      </c>
      <c r="B8" s="954" t="s">
        <v>348</v>
      </c>
      <c r="C8" s="954" t="s">
        <v>220</v>
      </c>
      <c r="D8" s="956" t="s">
        <v>221</v>
      </c>
      <c r="E8" s="954" t="s">
        <v>222</v>
      </c>
      <c r="F8" s="954" t="s">
        <v>223</v>
      </c>
      <c r="G8" s="954" t="s">
        <v>349</v>
      </c>
      <c r="H8" s="956" t="s">
        <v>350</v>
      </c>
      <c r="I8" s="954">
        <v>100</v>
      </c>
      <c r="J8" s="954" t="s">
        <v>63</v>
      </c>
      <c r="K8" s="972" t="s">
        <v>351</v>
      </c>
      <c r="L8" s="974" t="s">
        <v>49</v>
      </c>
      <c r="M8" s="976" t="s">
        <v>353</v>
      </c>
      <c r="N8" s="983">
        <v>0.05</v>
      </c>
      <c r="O8" s="954">
        <v>100</v>
      </c>
      <c r="P8" s="954" t="s">
        <v>63</v>
      </c>
      <c r="Q8" s="984" t="s">
        <v>133</v>
      </c>
      <c r="R8" s="954"/>
      <c r="S8" s="954"/>
      <c r="T8" s="978" t="s">
        <v>354</v>
      </c>
      <c r="U8" s="979" t="s">
        <v>424</v>
      </c>
      <c r="V8" s="979" t="s">
        <v>425</v>
      </c>
      <c r="W8" s="231">
        <v>3</v>
      </c>
      <c r="X8" s="232" t="s">
        <v>55</v>
      </c>
      <c r="Y8" s="233" t="s">
        <v>430</v>
      </c>
      <c r="Z8" s="204">
        <v>43146</v>
      </c>
      <c r="AA8" s="204">
        <v>43434</v>
      </c>
      <c r="AB8" s="205">
        <f t="shared" si="0"/>
        <v>288</v>
      </c>
      <c r="AC8" s="234">
        <v>0.25</v>
      </c>
      <c r="AD8" s="198" t="s">
        <v>57</v>
      </c>
      <c r="AE8" s="198" t="s">
        <v>114</v>
      </c>
      <c r="AF8" s="198" t="s">
        <v>431</v>
      </c>
      <c r="AG8" s="198" t="s">
        <v>432</v>
      </c>
      <c r="AH8" s="235" t="s">
        <v>433</v>
      </c>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c r="HJ8" s="242"/>
      <c r="HK8" s="242"/>
      <c r="HL8" s="242"/>
      <c r="HM8" s="242"/>
      <c r="HN8" s="242"/>
      <c r="HO8" s="242"/>
      <c r="HP8" s="242"/>
      <c r="HQ8" s="242"/>
      <c r="HR8" s="242"/>
      <c r="HS8" s="242"/>
      <c r="HT8" s="242"/>
      <c r="HU8" s="242"/>
      <c r="HV8" s="242"/>
      <c r="HW8" s="242"/>
      <c r="HX8" s="242"/>
      <c r="HY8" s="242"/>
      <c r="HZ8" s="242"/>
      <c r="IA8" s="242"/>
      <c r="IB8" s="242"/>
      <c r="IC8" s="242"/>
      <c r="ID8" s="242"/>
      <c r="IE8" s="242"/>
      <c r="IF8" s="242"/>
      <c r="IG8" s="242"/>
      <c r="IH8" s="242"/>
      <c r="II8" s="242"/>
      <c r="IJ8" s="242"/>
      <c r="IK8" s="242"/>
      <c r="IL8" s="242"/>
      <c r="IM8" s="242"/>
      <c r="IN8" s="242"/>
      <c r="IO8" s="242"/>
      <c r="IP8" s="242"/>
      <c r="IQ8" s="242"/>
      <c r="IR8" s="242"/>
      <c r="IS8" s="242"/>
      <c r="IT8" s="242"/>
      <c r="IU8" s="242"/>
      <c r="IV8" s="242"/>
      <c r="IW8" s="242"/>
      <c r="IX8" s="242"/>
      <c r="IY8" s="242"/>
      <c r="IZ8" s="242"/>
      <c r="JA8" s="242"/>
      <c r="JB8" s="242"/>
      <c r="JC8" s="242"/>
      <c r="JD8" s="242"/>
      <c r="JE8" s="242"/>
      <c r="JF8" s="242"/>
      <c r="JG8" s="242"/>
      <c r="JH8" s="242"/>
      <c r="JI8" s="242"/>
      <c r="JJ8" s="242"/>
      <c r="JK8" s="242"/>
      <c r="JL8" s="242"/>
      <c r="JM8" s="242"/>
      <c r="JN8" s="242"/>
      <c r="JO8" s="242"/>
      <c r="JP8" s="242"/>
      <c r="JQ8" s="242"/>
      <c r="JR8" s="242"/>
      <c r="JS8" s="242"/>
      <c r="JT8" s="242"/>
      <c r="JU8" s="242"/>
      <c r="JV8" s="242"/>
      <c r="JW8" s="242"/>
      <c r="JX8" s="242"/>
      <c r="JY8" s="242"/>
      <c r="JZ8" s="242"/>
      <c r="KA8" s="242"/>
      <c r="KB8" s="242"/>
      <c r="KC8" s="242"/>
      <c r="KD8" s="242"/>
      <c r="KE8" s="242"/>
      <c r="KF8" s="242"/>
      <c r="KG8" s="242"/>
      <c r="KH8" s="242"/>
      <c r="KI8" s="242"/>
      <c r="KJ8" s="242"/>
      <c r="KK8" s="242"/>
      <c r="KL8" s="242"/>
      <c r="KM8" s="242"/>
      <c r="KN8" s="242"/>
      <c r="KO8" s="242"/>
      <c r="KP8" s="242"/>
      <c r="KQ8" s="242"/>
      <c r="KR8" s="242"/>
      <c r="KS8" s="242"/>
      <c r="KT8" s="242"/>
      <c r="KU8" s="242"/>
      <c r="KV8" s="242"/>
      <c r="KW8" s="242"/>
      <c r="KX8" s="242"/>
      <c r="KY8" s="242"/>
      <c r="KZ8" s="242"/>
      <c r="LA8" s="242"/>
      <c r="LB8" s="242"/>
      <c r="LC8" s="242"/>
      <c r="LD8" s="242"/>
      <c r="LE8" s="242"/>
      <c r="LF8" s="242"/>
      <c r="LG8" s="242"/>
      <c r="LH8" s="242"/>
      <c r="LI8" s="242"/>
      <c r="LJ8" s="242"/>
      <c r="LK8" s="242"/>
      <c r="LL8" s="242"/>
      <c r="LM8" s="242"/>
      <c r="LN8" s="242"/>
      <c r="LO8" s="242"/>
      <c r="LP8" s="242"/>
      <c r="LQ8" s="242"/>
      <c r="LR8" s="242"/>
      <c r="LS8" s="242"/>
      <c r="LT8" s="242"/>
      <c r="LU8" s="242"/>
      <c r="LV8" s="242"/>
      <c r="LW8" s="242"/>
      <c r="LX8" s="242"/>
      <c r="LY8" s="242"/>
      <c r="LZ8" s="242"/>
      <c r="MA8" s="242"/>
      <c r="MB8" s="242"/>
      <c r="MC8" s="242"/>
      <c r="MD8" s="242"/>
      <c r="ME8" s="242"/>
      <c r="MF8" s="242"/>
      <c r="MG8" s="242"/>
      <c r="MH8" s="242"/>
      <c r="MI8" s="242"/>
      <c r="MJ8" s="242"/>
      <c r="MK8" s="242"/>
      <c r="ML8" s="242"/>
      <c r="MM8" s="242"/>
      <c r="MN8" s="242"/>
      <c r="MO8" s="242"/>
      <c r="MP8" s="242"/>
      <c r="MQ8" s="242"/>
      <c r="MR8" s="242"/>
      <c r="MS8" s="242"/>
      <c r="MT8" s="242"/>
      <c r="MU8" s="242"/>
      <c r="MV8" s="242"/>
      <c r="MW8" s="242"/>
      <c r="MX8" s="242"/>
      <c r="MY8" s="242"/>
      <c r="MZ8" s="242"/>
      <c r="NA8" s="242"/>
      <c r="NB8" s="242"/>
      <c r="NC8" s="242"/>
      <c r="ND8" s="242"/>
      <c r="NE8" s="242"/>
      <c r="NF8" s="242"/>
      <c r="NG8" s="242"/>
      <c r="NH8" s="242"/>
      <c r="NI8" s="242"/>
      <c r="NJ8" s="242"/>
      <c r="NK8" s="242"/>
      <c r="NL8" s="242"/>
      <c r="NM8" s="242"/>
      <c r="NN8" s="242"/>
      <c r="NO8" s="242"/>
      <c r="NP8" s="242"/>
      <c r="NQ8" s="242"/>
      <c r="NR8" s="242"/>
      <c r="NS8" s="242"/>
      <c r="NT8" s="242"/>
      <c r="NU8" s="242"/>
      <c r="NV8" s="242"/>
      <c r="NW8" s="242"/>
      <c r="NX8" s="242"/>
      <c r="NY8" s="242"/>
      <c r="NZ8" s="242"/>
      <c r="OA8" s="242"/>
      <c r="OB8" s="242"/>
      <c r="OC8" s="242"/>
      <c r="OD8" s="242"/>
      <c r="OE8" s="242"/>
      <c r="OF8" s="242"/>
      <c r="OG8" s="242"/>
      <c r="OH8" s="242"/>
      <c r="OI8" s="242"/>
      <c r="OJ8" s="242"/>
      <c r="OK8" s="242"/>
      <c r="OL8" s="242"/>
      <c r="OM8" s="242"/>
      <c r="ON8" s="242"/>
      <c r="OO8" s="242"/>
      <c r="OP8" s="242"/>
      <c r="OQ8" s="242"/>
      <c r="OR8" s="242"/>
      <c r="OS8" s="242"/>
      <c r="OT8" s="242"/>
      <c r="OU8" s="242"/>
      <c r="OV8" s="242"/>
      <c r="OW8" s="242"/>
      <c r="OX8" s="242"/>
      <c r="OY8" s="242"/>
      <c r="OZ8" s="242"/>
      <c r="PA8" s="242"/>
      <c r="PB8" s="242"/>
      <c r="PC8" s="242"/>
      <c r="PD8" s="242"/>
      <c r="PE8" s="242"/>
      <c r="PF8" s="242"/>
      <c r="PG8" s="242"/>
      <c r="PH8" s="242"/>
      <c r="PI8" s="242"/>
      <c r="PJ8" s="242"/>
      <c r="PK8" s="242"/>
      <c r="PL8" s="242"/>
      <c r="PM8" s="242"/>
      <c r="PN8" s="242"/>
      <c r="PO8" s="242"/>
      <c r="PP8" s="242"/>
      <c r="PQ8" s="242"/>
      <c r="PR8" s="242"/>
      <c r="PS8" s="242"/>
      <c r="PT8" s="242"/>
      <c r="PU8" s="242"/>
      <c r="PV8" s="242"/>
      <c r="PW8" s="242"/>
      <c r="PX8" s="242"/>
      <c r="PY8" s="242"/>
      <c r="PZ8" s="242"/>
      <c r="QA8" s="242"/>
      <c r="QB8" s="242"/>
      <c r="QC8" s="242"/>
      <c r="QD8" s="242"/>
      <c r="QE8" s="242"/>
      <c r="QF8" s="242"/>
      <c r="QG8" s="242"/>
      <c r="QH8" s="242"/>
      <c r="QI8" s="242"/>
      <c r="QJ8" s="242"/>
      <c r="QK8" s="242"/>
      <c r="QL8" s="242"/>
      <c r="QM8" s="242"/>
      <c r="QN8" s="242"/>
      <c r="QO8" s="242"/>
      <c r="QP8" s="242"/>
      <c r="QQ8" s="242"/>
      <c r="QR8" s="242"/>
      <c r="QS8" s="242"/>
      <c r="QT8" s="242"/>
      <c r="QU8" s="242"/>
      <c r="QV8" s="242"/>
      <c r="QW8" s="242"/>
      <c r="QX8" s="242"/>
      <c r="QY8" s="242"/>
      <c r="QZ8" s="242"/>
      <c r="RA8" s="242"/>
      <c r="RB8" s="242"/>
      <c r="RC8" s="242"/>
      <c r="RD8" s="242"/>
      <c r="RE8" s="242"/>
      <c r="RF8" s="242"/>
      <c r="RG8" s="242"/>
      <c r="RH8" s="242"/>
      <c r="RI8" s="242"/>
      <c r="RJ8" s="242"/>
      <c r="RK8" s="242"/>
      <c r="RL8" s="242"/>
      <c r="RM8" s="242"/>
      <c r="RN8" s="242"/>
      <c r="RO8" s="242"/>
      <c r="RP8" s="242"/>
      <c r="RQ8" s="242"/>
      <c r="RR8" s="242"/>
      <c r="RS8" s="242"/>
      <c r="RT8" s="242"/>
      <c r="RU8" s="242"/>
      <c r="RV8" s="242"/>
      <c r="RW8" s="242"/>
      <c r="RX8" s="242"/>
      <c r="RY8" s="242"/>
      <c r="RZ8" s="242"/>
      <c r="SA8" s="242"/>
      <c r="SB8" s="242"/>
      <c r="SC8" s="242"/>
      <c r="SD8" s="242"/>
      <c r="SE8" s="242"/>
      <c r="SF8" s="242"/>
      <c r="SG8" s="242"/>
      <c r="SH8" s="242"/>
      <c r="SI8" s="242"/>
      <c r="SJ8" s="242"/>
      <c r="SK8" s="242"/>
      <c r="SL8" s="242"/>
      <c r="SM8" s="242"/>
      <c r="SN8" s="242"/>
      <c r="SO8" s="242"/>
      <c r="SP8" s="242"/>
      <c r="SQ8" s="242"/>
      <c r="SR8" s="242"/>
      <c r="SS8" s="242"/>
      <c r="ST8" s="242"/>
      <c r="SU8" s="242"/>
      <c r="SV8" s="242"/>
      <c r="SW8" s="242"/>
      <c r="SX8" s="242"/>
      <c r="SY8" s="242"/>
      <c r="SZ8" s="242"/>
      <c r="TA8" s="242"/>
      <c r="TB8" s="242"/>
      <c r="TC8" s="242"/>
      <c r="TD8" s="242"/>
      <c r="TE8" s="242"/>
      <c r="TF8" s="242"/>
      <c r="TG8" s="242"/>
      <c r="TH8" s="242"/>
      <c r="TI8" s="242"/>
      <c r="TJ8" s="242"/>
      <c r="TK8" s="242"/>
      <c r="TL8" s="242"/>
      <c r="TM8" s="242"/>
      <c r="TN8" s="242"/>
      <c r="TO8" s="242"/>
      <c r="TP8" s="242"/>
      <c r="TQ8" s="242"/>
      <c r="TR8" s="242"/>
      <c r="TS8" s="242"/>
      <c r="TT8" s="242"/>
      <c r="TU8" s="242"/>
      <c r="TV8" s="242"/>
      <c r="TW8" s="242"/>
      <c r="TX8" s="242"/>
      <c r="TY8" s="242"/>
      <c r="TZ8" s="242"/>
      <c r="UA8" s="242"/>
      <c r="UB8" s="242"/>
      <c r="UC8" s="242"/>
      <c r="UD8" s="242"/>
      <c r="UE8" s="242"/>
      <c r="UF8" s="242"/>
      <c r="UG8" s="242"/>
      <c r="UH8" s="242"/>
      <c r="UI8" s="242"/>
      <c r="UJ8" s="242"/>
      <c r="UK8" s="242"/>
      <c r="UL8" s="242"/>
      <c r="UM8" s="242"/>
      <c r="UN8" s="242"/>
      <c r="UO8" s="242"/>
      <c r="UP8" s="242"/>
      <c r="UQ8" s="242"/>
      <c r="UR8" s="242"/>
      <c r="US8" s="242"/>
      <c r="UT8" s="242"/>
      <c r="UU8" s="242"/>
      <c r="UV8" s="242"/>
      <c r="UW8" s="242"/>
      <c r="UX8" s="242"/>
      <c r="UY8" s="242"/>
      <c r="UZ8" s="242"/>
      <c r="VA8" s="242"/>
      <c r="VB8" s="242"/>
      <c r="VC8" s="242"/>
      <c r="VD8" s="242"/>
      <c r="VE8" s="242"/>
      <c r="VF8" s="242"/>
      <c r="VG8" s="242"/>
      <c r="VH8" s="242"/>
      <c r="VI8" s="242"/>
      <c r="VJ8" s="242"/>
      <c r="VK8" s="242"/>
      <c r="VL8" s="242"/>
      <c r="VM8" s="242"/>
      <c r="VN8" s="242"/>
      <c r="VO8" s="242"/>
      <c r="VP8" s="242"/>
      <c r="VQ8" s="242"/>
      <c r="VR8" s="242"/>
      <c r="VS8" s="242"/>
      <c r="VT8" s="242"/>
      <c r="VU8" s="242"/>
      <c r="VV8" s="242"/>
      <c r="VW8" s="242"/>
      <c r="VX8" s="242"/>
      <c r="VY8" s="242"/>
      <c r="VZ8" s="242"/>
      <c r="WA8" s="242"/>
      <c r="WB8" s="242"/>
      <c r="WC8" s="242"/>
      <c r="WD8" s="242"/>
      <c r="WE8" s="242"/>
      <c r="WF8" s="242"/>
      <c r="WG8" s="242"/>
      <c r="WH8" s="242"/>
      <c r="WI8" s="242"/>
      <c r="WJ8" s="242"/>
      <c r="WK8" s="242"/>
      <c r="WL8" s="242"/>
      <c r="WM8" s="242"/>
      <c r="WN8" s="242"/>
      <c r="WO8" s="242"/>
      <c r="WP8" s="242"/>
      <c r="WQ8" s="242"/>
      <c r="WR8" s="242"/>
      <c r="WS8" s="242"/>
      <c r="WT8" s="242"/>
      <c r="WU8" s="242"/>
      <c r="WV8" s="242"/>
      <c r="WW8" s="242"/>
      <c r="WX8" s="242"/>
      <c r="WY8" s="242"/>
      <c r="WZ8" s="242"/>
      <c r="XA8" s="242"/>
      <c r="XB8" s="242"/>
      <c r="XC8" s="242"/>
      <c r="XD8" s="242"/>
      <c r="XE8" s="242"/>
      <c r="XF8" s="242"/>
      <c r="XG8" s="242"/>
      <c r="XH8" s="242"/>
      <c r="XI8" s="242"/>
      <c r="XJ8" s="242"/>
      <c r="XK8" s="242"/>
      <c r="XL8" s="242"/>
      <c r="XM8" s="242"/>
      <c r="XN8" s="242"/>
      <c r="XO8" s="242"/>
      <c r="XP8" s="242"/>
      <c r="XQ8" s="242"/>
      <c r="XR8" s="242"/>
      <c r="XS8" s="242"/>
      <c r="XT8" s="242"/>
      <c r="XU8" s="242"/>
      <c r="XV8" s="242"/>
      <c r="XW8" s="242"/>
      <c r="XX8" s="242"/>
      <c r="XY8" s="242"/>
      <c r="XZ8" s="242"/>
      <c r="YA8" s="242"/>
      <c r="YB8" s="242"/>
      <c r="YC8" s="242"/>
      <c r="YD8" s="242"/>
      <c r="YE8" s="242"/>
      <c r="YF8" s="242"/>
      <c r="YG8" s="242"/>
      <c r="YH8" s="242"/>
      <c r="YI8" s="242"/>
      <c r="YJ8" s="242"/>
      <c r="YK8" s="242"/>
      <c r="YL8" s="242"/>
      <c r="YM8" s="242"/>
      <c r="YN8" s="242"/>
      <c r="YO8" s="242"/>
      <c r="YP8" s="242"/>
      <c r="YQ8" s="242"/>
      <c r="YR8" s="242"/>
      <c r="YS8" s="242"/>
      <c r="YT8" s="242"/>
      <c r="YU8" s="242"/>
      <c r="YV8" s="242"/>
      <c r="YW8" s="242"/>
      <c r="YX8" s="242"/>
      <c r="YY8" s="242"/>
      <c r="YZ8" s="242"/>
      <c r="ZA8" s="242"/>
      <c r="ZB8" s="242"/>
      <c r="ZC8" s="242"/>
      <c r="ZD8" s="242"/>
      <c r="ZE8" s="242"/>
      <c r="ZF8" s="242"/>
      <c r="ZG8" s="242"/>
      <c r="ZH8" s="242"/>
      <c r="ZI8" s="242"/>
      <c r="ZJ8" s="242"/>
      <c r="ZK8" s="242"/>
      <c r="ZL8" s="242"/>
      <c r="ZM8" s="242"/>
      <c r="ZN8" s="242"/>
      <c r="ZO8" s="242"/>
      <c r="ZP8" s="242"/>
      <c r="ZQ8" s="242"/>
      <c r="ZR8" s="242"/>
      <c r="ZS8" s="242"/>
      <c r="ZT8" s="242"/>
      <c r="ZU8" s="242"/>
      <c r="ZV8" s="242"/>
      <c r="ZW8" s="242"/>
      <c r="ZX8" s="242"/>
      <c r="ZY8" s="242"/>
      <c r="ZZ8" s="242"/>
      <c r="AAA8" s="242"/>
      <c r="AAB8" s="242"/>
      <c r="AAC8" s="242"/>
      <c r="AAD8" s="242"/>
      <c r="AAE8" s="242"/>
      <c r="AAF8" s="242"/>
      <c r="AAG8" s="242"/>
      <c r="AAH8" s="242"/>
      <c r="AAI8" s="242"/>
      <c r="AAJ8" s="242"/>
      <c r="AAK8" s="242"/>
      <c r="AAL8" s="242"/>
      <c r="AAM8" s="242"/>
      <c r="AAN8" s="242"/>
      <c r="AAO8" s="242"/>
      <c r="AAP8" s="242"/>
      <c r="AAQ8" s="242"/>
      <c r="AAR8" s="242"/>
      <c r="AAS8" s="242"/>
      <c r="AAT8" s="242"/>
      <c r="AAU8" s="242"/>
      <c r="AAV8" s="242"/>
      <c r="AAW8" s="242"/>
      <c r="AAX8" s="242"/>
      <c r="AAY8" s="242"/>
      <c r="AAZ8" s="242"/>
      <c r="ABA8" s="242"/>
      <c r="ABB8" s="242"/>
      <c r="ABC8" s="242"/>
      <c r="ABD8" s="242"/>
      <c r="ABE8" s="242"/>
      <c r="ABF8" s="242"/>
      <c r="ABG8" s="242"/>
      <c r="ABH8" s="242"/>
      <c r="ABI8" s="242"/>
      <c r="ABJ8" s="242"/>
      <c r="ABK8" s="242"/>
      <c r="ABL8" s="242"/>
      <c r="ABM8" s="242"/>
      <c r="ABN8" s="242"/>
      <c r="ABO8" s="242"/>
      <c r="ABP8" s="242"/>
      <c r="ABQ8" s="242"/>
      <c r="ABR8" s="242"/>
      <c r="ABS8" s="242"/>
      <c r="ABT8" s="242"/>
      <c r="ABU8" s="242"/>
      <c r="ABV8" s="242"/>
      <c r="ABW8" s="242"/>
      <c r="ABX8" s="242"/>
      <c r="ABY8" s="242"/>
      <c r="ABZ8" s="242"/>
      <c r="ACA8" s="242"/>
      <c r="ACB8" s="242"/>
      <c r="ACC8" s="242"/>
      <c r="ACD8" s="242"/>
      <c r="ACE8" s="242"/>
      <c r="ACF8" s="242"/>
      <c r="ACG8" s="242"/>
      <c r="ACH8" s="242"/>
      <c r="ACI8" s="242"/>
      <c r="ACJ8" s="242"/>
      <c r="ACK8" s="242"/>
      <c r="ACL8" s="242"/>
      <c r="ACM8" s="242"/>
      <c r="ACN8" s="242"/>
      <c r="ACO8" s="242"/>
      <c r="ACP8" s="242"/>
      <c r="ACQ8" s="242"/>
      <c r="ACR8" s="242"/>
      <c r="ACS8" s="242"/>
      <c r="ACT8" s="242"/>
      <c r="ACU8" s="242"/>
      <c r="ACV8" s="242"/>
      <c r="ACW8" s="242"/>
      <c r="ACX8" s="242"/>
      <c r="ACY8" s="242"/>
      <c r="ACZ8" s="242"/>
      <c r="ADA8" s="242"/>
      <c r="ADB8" s="242"/>
      <c r="ADC8" s="242"/>
      <c r="ADD8" s="242"/>
      <c r="ADE8" s="242"/>
      <c r="ADF8" s="242"/>
      <c r="ADG8" s="242"/>
      <c r="ADH8" s="242"/>
      <c r="ADI8" s="242"/>
      <c r="ADJ8" s="242"/>
      <c r="ADK8" s="242"/>
      <c r="ADL8" s="242"/>
      <c r="ADM8" s="242"/>
      <c r="ADN8" s="242"/>
      <c r="ADO8" s="242"/>
      <c r="ADP8" s="242"/>
      <c r="ADQ8" s="242"/>
      <c r="ADR8" s="242"/>
      <c r="ADS8" s="242"/>
      <c r="ADT8" s="242"/>
      <c r="ADU8" s="242"/>
      <c r="ADV8" s="242"/>
      <c r="ADW8" s="242"/>
      <c r="ADX8" s="242"/>
      <c r="ADY8" s="242"/>
      <c r="ADZ8" s="242"/>
      <c r="AEA8" s="242"/>
      <c r="AEB8" s="242"/>
      <c r="AEC8" s="242"/>
      <c r="AED8" s="242"/>
      <c r="AEE8" s="242"/>
      <c r="AEF8" s="242"/>
      <c r="AEG8" s="242"/>
      <c r="AEH8" s="242"/>
      <c r="AEI8" s="242"/>
      <c r="AEJ8" s="242"/>
      <c r="AEK8" s="242"/>
      <c r="AEL8" s="242"/>
      <c r="AEM8" s="242"/>
      <c r="AEN8" s="242"/>
      <c r="AEO8" s="242"/>
      <c r="AEP8" s="242"/>
      <c r="AEQ8" s="242"/>
      <c r="AER8" s="242"/>
      <c r="AES8" s="242"/>
      <c r="AET8" s="242"/>
      <c r="AEU8" s="242"/>
      <c r="AEV8" s="242"/>
      <c r="AEW8" s="242"/>
      <c r="AEX8" s="242"/>
      <c r="AEY8" s="242"/>
      <c r="AEZ8" s="242"/>
      <c r="AFA8" s="242"/>
      <c r="AFB8" s="242"/>
      <c r="AFC8" s="242"/>
      <c r="AFD8" s="242"/>
      <c r="AFE8" s="242"/>
      <c r="AFF8" s="242"/>
      <c r="AFG8" s="242"/>
      <c r="AFH8" s="242"/>
      <c r="AFI8" s="242"/>
      <c r="AFJ8" s="242"/>
      <c r="AFK8" s="242"/>
      <c r="AFL8" s="242"/>
      <c r="AFM8" s="242"/>
      <c r="AFN8" s="242"/>
      <c r="AFO8" s="242"/>
      <c r="AFP8" s="242"/>
      <c r="AFQ8" s="242"/>
      <c r="AFR8" s="242"/>
      <c r="AFS8" s="242"/>
      <c r="AFT8" s="242"/>
      <c r="AFU8" s="242"/>
      <c r="AFV8" s="242"/>
      <c r="AFW8" s="242"/>
      <c r="AFX8" s="242"/>
      <c r="AFY8" s="242"/>
      <c r="AFZ8" s="242"/>
      <c r="AGA8" s="242"/>
      <c r="AGB8" s="242"/>
      <c r="AGC8" s="242"/>
      <c r="AGD8" s="242"/>
      <c r="AGE8" s="242"/>
      <c r="AGF8" s="242"/>
      <c r="AGG8" s="242"/>
      <c r="AGH8" s="242"/>
      <c r="AGI8" s="242"/>
      <c r="AGJ8" s="242"/>
      <c r="AGK8" s="242"/>
      <c r="AGL8" s="242"/>
      <c r="AGM8" s="242"/>
      <c r="AGN8" s="242"/>
      <c r="AGO8" s="242"/>
      <c r="AGP8" s="242"/>
      <c r="AGQ8" s="242"/>
      <c r="AGR8" s="242"/>
      <c r="AGS8" s="242"/>
      <c r="AGT8" s="242"/>
      <c r="AGU8" s="242"/>
      <c r="AGV8" s="242"/>
      <c r="AGW8" s="242"/>
      <c r="AGX8" s="242"/>
      <c r="AGY8" s="242"/>
      <c r="AGZ8" s="242"/>
      <c r="AHA8" s="242"/>
      <c r="AHB8" s="242"/>
      <c r="AHC8" s="242"/>
      <c r="AHD8" s="242"/>
      <c r="AHE8" s="242"/>
      <c r="AHF8" s="242"/>
      <c r="AHG8" s="242"/>
      <c r="AHH8" s="242"/>
      <c r="AHI8" s="242"/>
      <c r="AHJ8" s="242"/>
      <c r="AHK8" s="242"/>
      <c r="AHL8" s="242"/>
      <c r="AHM8" s="242"/>
      <c r="AHN8" s="242"/>
      <c r="AHO8" s="242"/>
      <c r="AHP8" s="242"/>
      <c r="AHQ8" s="242"/>
      <c r="AHR8" s="242"/>
      <c r="AHS8" s="242"/>
      <c r="AHT8" s="242"/>
      <c r="AHU8" s="242"/>
      <c r="AHV8" s="242"/>
      <c r="AHW8" s="242"/>
      <c r="AHX8" s="242"/>
      <c r="AHY8" s="242"/>
      <c r="AHZ8" s="242"/>
      <c r="AIA8" s="242"/>
      <c r="AIB8" s="242"/>
      <c r="AIC8" s="242"/>
      <c r="AID8" s="242"/>
      <c r="AIE8" s="242"/>
      <c r="AIF8" s="242"/>
      <c r="AIG8" s="242"/>
      <c r="AIH8" s="242"/>
      <c r="AII8" s="242"/>
      <c r="AIJ8" s="242"/>
      <c r="AIK8" s="242"/>
      <c r="AIL8" s="242"/>
      <c r="AIM8" s="242"/>
      <c r="AIN8" s="242"/>
      <c r="AIO8" s="242"/>
      <c r="AIP8" s="242"/>
      <c r="AIQ8" s="242"/>
      <c r="AIR8" s="242"/>
      <c r="AIS8" s="242"/>
      <c r="AIT8" s="242"/>
      <c r="AIU8" s="242"/>
      <c r="AIV8" s="242"/>
      <c r="AIW8" s="242"/>
      <c r="AIX8" s="242"/>
      <c r="AIY8" s="242"/>
      <c r="AIZ8" s="242"/>
      <c r="AJA8" s="242"/>
      <c r="AJB8" s="242"/>
      <c r="AJC8" s="242"/>
      <c r="AJD8" s="242"/>
      <c r="AJE8" s="242"/>
      <c r="AJF8" s="242"/>
      <c r="AJG8" s="242"/>
      <c r="AJH8" s="242"/>
      <c r="AJI8" s="242"/>
      <c r="AJJ8" s="242"/>
      <c r="AJK8" s="242"/>
      <c r="AJL8" s="242"/>
      <c r="AJM8" s="242"/>
      <c r="AJN8" s="242"/>
      <c r="AJO8" s="242"/>
      <c r="AJP8" s="242"/>
      <c r="AJQ8" s="242"/>
      <c r="AJR8" s="242"/>
      <c r="AJS8" s="242"/>
      <c r="AJT8" s="242"/>
      <c r="AJU8" s="242"/>
      <c r="AJV8" s="242"/>
      <c r="AJW8" s="242"/>
      <c r="AJX8" s="242"/>
      <c r="AJY8" s="242"/>
      <c r="AJZ8" s="242"/>
      <c r="AKA8" s="242"/>
      <c r="AKB8" s="242"/>
      <c r="AKC8" s="242"/>
      <c r="AKD8" s="242"/>
      <c r="AKE8" s="242"/>
      <c r="AKF8" s="242"/>
      <c r="AKG8" s="242"/>
      <c r="AKH8" s="242"/>
      <c r="AKI8" s="242"/>
      <c r="AKJ8" s="242"/>
      <c r="AKK8" s="242"/>
      <c r="AKL8" s="242"/>
      <c r="AKM8" s="242"/>
      <c r="AKN8" s="242"/>
      <c r="AKO8" s="242"/>
      <c r="AKP8" s="242"/>
      <c r="AKQ8" s="242"/>
      <c r="AKR8" s="242"/>
      <c r="AKS8" s="242"/>
      <c r="AKT8" s="242"/>
      <c r="AKU8" s="242"/>
      <c r="AKV8" s="242"/>
      <c r="AKW8" s="242"/>
      <c r="AKX8" s="242"/>
      <c r="AKY8" s="242"/>
      <c r="AKZ8" s="242"/>
      <c r="ALA8" s="242"/>
      <c r="ALB8" s="242"/>
      <c r="ALC8" s="242"/>
      <c r="ALD8" s="242"/>
      <c r="ALE8" s="242"/>
      <c r="ALF8" s="242"/>
      <c r="ALG8" s="242"/>
      <c r="ALH8" s="242"/>
      <c r="ALI8" s="242"/>
      <c r="ALJ8" s="242"/>
      <c r="ALK8" s="242"/>
      <c r="ALL8" s="242"/>
      <c r="ALM8" s="242"/>
      <c r="ALN8" s="242"/>
      <c r="ALO8" s="242"/>
      <c r="ALP8" s="242"/>
      <c r="ALQ8" s="242"/>
      <c r="ALR8" s="242"/>
      <c r="ALS8" s="242"/>
      <c r="ALT8" s="242"/>
      <c r="ALU8" s="242"/>
      <c r="ALV8" s="242"/>
      <c r="ALW8" s="242"/>
      <c r="ALX8" s="242"/>
      <c r="ALY8" s="242"/>
      <c r="ALZ8" s="242"/>
      <c r="AMA8" s="242"/>
      <c r="AMB8" s="242"/>
      <c r="AMC8" s="242"/>
      <c r="AMD8" s="242"/>
      <c r="AME8" s="242"/>
      <c r="AMF8" s="242"/>
      <c r="AMG8" s="242"/>
      <c r="AMH8" s="242"/>
      <c r="AMI8" s="242"/>
      <c r="AMJ8" s="242"/>
      <c r="AMK8" s="242"/>
      <c r="AML8" s="242"/>
      <c r="AMM8" s="242"/>
      <c r="AMN8" s="242"/>
      <c r="AMO8" s="242"/>
      <c r="AMP8" s="242"/>
      <c r="AMQ8" s="242"/>
      <c r="AMR8" s="242"/>
      <c r="AMS8" s="242"/>
      <c r="AMT8" s="242"/>
      <c r="AMU8" s="242"/>
      <c r="AMV8" s="242"/>
      <c r="AMW8" s="242"/>
      <c r="AMX8" s="242"/>
      <c r="AMY8" s="242"/>
      <c r="AMZ8" s="242"/>
      <c r="ANA8" s="242"/>
      <c r="ANB8" s="242"/>
      <c r="ANC8" s="242"/>
      <c r="AND8" s="242"/>
      <c r="ANE8" s="242"/>
      <c r="ANF8" s="242"/>
      <c r="ANG8" s="242"/>
      <c r="ANH8" s="242"/>
      <c r="ANI8" s="242"/>
      <c r="ANJ8" s="242"/>
      <c r="ANK8" s="242"/>
      <c r="ANL8" s="242"/>
      <c r="ANM8" s="242"/>
      <c r="ANN8" s="242"/>
      <c r="ANO8" s="242"/>
      <c r="ANP8" s="242"/>
      <c r="ANQ8" s="242"/>
      <c r="ANR8" s="242"/>
      <c r="ANS8" s="242"/>
      <c r="ANT8" s="242"/>
      <c r="ANU8" s="242"/>
      <c r="ANV8" s="242"/>
      <c r="ANW8" s="242"/>
      <c r="ANX8" s="242"/>
      <c r="ANY8" s="242"/>
      <c r="ANZ8" s="242"/>
      <c r="AOA8" s="242"/>
      <c r="AOB8" s="242"/>
      <c r="AOC8" s="242"/>
      <c r="AOD8" s="242"/>
      <c r="AOE8" s="242"/>
      <c r="AOF8" s="242"/>
      <c r="AOG8" s="242"/>
      <c r="AOH8" s="242"/>
      <c r="AOI8" s="242"/>
      <c r="AOJ8" s="242"/>
      <c r="AOK8" s="242"/>
      <c r="AOL8" s="242"/>
      <c r="AOM8" s="242"/>
      <c r="AON8" s="242"/>
      <c r="AOO8" s="242"/>
      <c r="AOP8" s="242"/>
      <c r="AOQ8" s="242"/>
      <c r="AOR8" s="242"/>
      <c r="AOS8" s="242"/>
      <c r="AOT8" s="242"/>
      <c r="AOU8" s="242"/>
      <c r="AOV8" s="242"/>
      <c r="AOW8" s="242"/>
      <c r="AOX8" s="242"/>
      <c r="AOY8" s="242"/>
      <c r="AOZ8" s="242"/>
      <c r="APA8" s="242"/>
      <c r="APB8" s="242"/>
      <c r="APC8" s="242"/>
      <c r="APD8" s="242"/>
      <c r="APE8" s="242"/>
      <c r="APF8" s="242"/>
      <c r="APG8" s="242"/>
      <c r="APH8" s="242"/>
      <c r="API8" s="242"/>
      <c r="APJ8" s="242"/>
      <c r="APK8" s="242"/>
      <c r="APL8" s="242"/>
      <c r="APM8" s="242"/>
      <c r="APN8" s="242"/>
      <c r="APO8" s="242"/>
      <c r="APP8" s="242"/>
      <c r="APQ8" s="242"/>
      <c r="APR8" s="242"/>
      <c r="APS8" s="242"/>
      <c r="APT8" s="242"/>
      <c r="APU8" s="242"/>
      <c r="APV8" s="242"/>
      <c r="APW8" s="242"/>
      <c r="APX8" s="242"/>
      <c r="APY8" s="242"/>
      <c r="APZ8" s="242"/>
      <c r="AQA8" s="242"/>
      <c r="AQB8" s="242"/>
      <c r="AQC8" s="242"/>
      <c r="AQD8" s="242"/>
      <c r="AQE8" s="242"/>
      <c r="AQF8" s="242"/>
      <c r="AQG8" s="242"/>
      <c r="AQH8" s="242"/>
      <c r="AQI8" s="242"/>
      <c r="AQJ8" s="242"/>
      <c r="AQK8" s="242"/>
      <c r="AQL8" s="242"/>
      <c r="AQM8" s="242"/>
      <c r="AQN8" s="242"/>
      <c r="AQO8" s="242"/>
      <c r="AQP8" s="242"/>
      <c r="AQQ8" s="242"/>
      <c r="AQR8" s="242"/>
      <c r="AQS8" s="242"/>
      <c r="AQT8" s="242"/>
      <c r="AQU8" s="242"/>
      <c r="AQV8" s="242"/>
      <c r="AQW8" s="242"/>
      <c r="AQX8" s="242"/>
      <c r="AQY8" s="242"/>
      <c r="AQZ8" s="242"/>
      <c r="ARA8" s="242"/>
      <c r="ARB8" s="242"/>
      <c r="ARC8" s="242"/>
      <c r="ARD8" s="242"/>
      <c r="ARE8" s="242"/>
      <c r="ARF8" s="242"/>
      <c r="ARG8" s="242"/>
      <c r="ARH8" s="242"/>
      <c r="ARI8" s="242"/>
      <c r="ARJ8" s="242"/>
      <c r="ARK8" s="242"/>
      <c r="ARL8" s="242"/>
      <c r="ARM8" s="242"/>
      <c r="ARN8" s="242"/>
      <c r="ARO8" s="242"/>
      <c r="ARP8" s="242"/>
      <c r="ARQ8" s="242"/>
      <c r="ARR8" s="242"/>
      <c r="ARS8" s="242"/>
      <c r="ART8" s="242"/>
      <c r="ARU8" s="242"/>
      <c r="ARV8" s="242"/>
      <c r="ARW8" s="242"/>
      <c r="ARX8" s="242"/>
      <c r="ARY8" s="242"/>
      <c r="ARZ8" s="242"/>
      <c r="ASA8" s="242"/>
      <c r="ASB8" s="242"/>
      <c r="ASC8" s="242"/>
      <c r="ASD8" s="242"/>
      <c r="ASE8" s="242"/>
      <c r="ASF8" s="242"/>
      <c r="ASG8" s="242"/>
      <c r="ASH8" s="242"/>
      <c r="ASI8" s="242"/>
      <c r="ASJ8" s="242"/>
      <c r="ASK8" s="242"/>
      <c r="ASL8" s="242"/>
      <c r="ASM8" s="242"/>
      <c r="ASN8" s="242"/>
      <c r="ASO8" s="242"/>
      <c r="ASP8" s="242"/>
      <c r="ASQ8" s="242"/>
      <c r="ASR8" s="242"/>
      <c r="ASS8" s="242"/>
      <c r="AST8" s="242"/>
      <c r="ASU8" s="242"/>
      <c r="ASV8" s="242"/>
      <c r="ASW8" s="242"/>
      <c r="ASX8" s="242"/>
      <c r="ASY8" s="242"/>
      <c r="ASZ8" s="242"/>
      <c r="ATA8" s="242"/>
      <c r="ATB8" s="242"/>
      <c r="ATC8" s="242"/>
      <c r="ATD8" s="242"/>
      <c r="ATE8" s="242"/>
      <c r="ATF8" s="242"/>
      <c r="ATG8" s="242"/>
      <c r="ATH8" s="242"/>
      <c r="ATI8" s="242"/>
      <c r="ATJ8" s="242"/>
      <c r="ATK8" s="242"/>
      <c r="ATL8" s="242"/>
      <c r="ATM8" s="242"/>
      <c r="ATN8" s="242"/>
      <c r="ATO8" s="242"/>
      <c r="ATP8" s="242"/>
      <c r="ATQ8" s="242"/>
      <c r="ATR8" s="242"/>
      <c r="ATS8" s="242"/>
      <c r="ATT8" s="242"/>
      <c r="ATU8" s="242"/>
      <c r="ATV8" s="242"/>
      <c r="ATW8" s="242"/>
      <c r="ATX8" s="242"/>
      <c r="ATY8" s="242"/>
      <c r="ATZ8" s="242"/>
      <c r="AUA8" s="242"/>
      <c r="AUB8" s="242"/>
      <c r="AUC8" s="242"/>
      <c r="AUD8" s="242"/>
      <c r="AUE8" s="242"/>
      <c r="AUF8" s="242"/>
      <c r="AUG8" s="242"/>
      <c r="AUH8" s="242"/>
      <c r="AUI8" s="242"/>
      <c r="AUJ8" s="242"/>
      <c r="AUK8" s="242"/>
      <c r="AUL8" s="242"/>
      <c r="AUM8" s="242"/>
      <c r="AUN8" s="242"/>
      <c r="AUO8" s="242"/>
      <c r="AUP8" s="242"/>
      <c r="AUQ8" s="242"/>
      <c r="AUR8" s="242"/>
      <c r="AUS8" s="242"/>
      <c r="AUT8" s="242"/>
      <c r="AUU8" s="242"/>
      <c r="AUV8" s="242"/>
      <c r="AUW8" s="242"/>
      <c r="AUX8" s="242"/>
      <c r="AUY8" s="242"/>
      <c r="AUZ8" s="242"/>
      <c r="AVA8" s="242"/>
      <c r="AVB8" s="242"/>
      <c r="AVC8" s="242"/>
      <c r="AVD8" s="242"/>
      <c r="AVE8" s="242"/>
      <c r="AVF8" s="242"/>
      <c r="AVG8" s="242"/>
      <c r="AVH8" s="242"/>
      <c r="AVI8" s="242"/>
      <c r="AVJ8" s="242"/>
      <c r="AVK8" s="242"/>
      <c r="AVL8" s="242"/>
      <c r="AVM8" s="242"/>
      <c r="AVN8" s="242"/>
      <c r="AVO8" s="242"/>
      <c r="AVP8" s="242"/>
      <c r="AVQ8" s="242"/>
      <c r="AVR8" s="242"/>
      <c r="AVS8" s="242"/>
      <c r="AVT8" s="242"/>
      <c r="AVU8" s="242"/>
      <c r="AVV8" s="242"/>
      <c r="AVW8" s="242"/>
      <c r="AVX8" s="242"/>
      <c r="AVY8" s="242"/>
      <c r="AVZ8" s="242"/>
      <c r="AWA8" s="242"/>
      <c r="AWB8" s="242"/>
      <c r="AWC8" s="242"/>
      <c r="AWD8" s="242"/>
      <c r="AWE8" s="242"/>
      <c r="AWF8" s="242"/>
      <c r="AWG8" s="242"/>
      <c r="AWH8" s="242"/>
      <c r="AWI8" s="242"/>
      <c r="AWJ8" s="242"/>
      <c r="AWK8" s="242"/>
      <c r="AWL8" s="242"/>
      <c r="AWM8" s="242"/>
      <c r="AWN8" s="242"/>
      <c r="AWO8" s="242"/>
      <c r="AWP8" s="242"/>
      <c r="AWQ8" s="242"/>
      <c r="AWR8" s="242"/>
      <c r="AWS8" s="242"/>
      <c r="AWT8" s="242"/>
      <c r="AWU8" s="242"/>
      <c r="AWV8" s="242"/>
      <c r="AWW8" s="242"/>
      <c r="AWX8" s="242"/>
      <c r="AWY8" s="242"/>
      <c r="AWZ8" s="242"/>
      <c r="AXA8" s="242"/>
      <c r="AXB8" s="242"/>
      <c r="AXC8" s="242"/>
      <c r="AXD8" s="242"/>
      <c r="AXE8" s="242"/>
      <c r="AXF8" s="242"/>
      <c r="AXG8" s="242"/>
      <c r="AXH8" s="242"/>
      <c r="AXI8" s="242"/>
      <c r="AXJ8" s="242"/>
      <c r="AXK8" s="242"/>
      <c r="AXL8" s="242"/>
      <c r="AXM8" s="242"/>
      <c r="AXN8" s="242"/>
      <c r="AXO8" s="242"/>
      <c r="AXP8" s="242"/>
      <c r="AXQ8" s="242"/>
      <c r="AXR8" s="242"/>
      <c r="AXS8" s="242"/>
      <c r="AXT8" s="242"/>
      <c r="AXU8" s="242"/>
      <c r="AXV8" s="242"/>
      <c r="AXW8" s="242"/>
      <c r="AXX8" s="242"/>
      <c r="AXY8" s="242"/>
      <c r="AXZ8" s="242"/>
      <c r="AYA8" s="242"/>
      <c r="AYB8" s="242"/>
      <c r="AYC8" s="242"/>
      <c r="AYD8" s="242"/>
      <c r="AYE8" s="242"/>
      <c r="AYF8" s="242"/>
      <c r="AYG8" s="242"/>
      <c r="AYH8" s="242"/>
      <c r="AYI8" s="242"/>
      <c r="AYJ8" s="242"/>
      <c r="AYK8" s="242"/>
      <c r="AYL8" s="242"/>
      <c r="AYM8" s="242"/>
      <c r="AYN8" s="242"/>
      <c r="AYO8" s="242"/>
      <c r="AYP8" s="242"/>
      <c r="AYQ8" s="242"/>
      <c r="AYR8" s="242"/>
      <c r="AYS8" s="242"/>
      <c r="AYT8" s="242"/>
      <c r="AYU8" s="242"/>
      <c r="AYV8" s="242"/>
      <c r="AYW8" s="242"/>
      <c r="AYX8" s="242"/>
      <c r="AYY8" s="242"/>
      <c r="AYZ8" s="242"/>
      <c r="AZA8" s="242"/>
      <c r="AZB8" s="242"/>
      <c r="AZC8" s="242"/>
      <c r="AZD8" s="242"/>
      <c r="AZE8" s="242"/>
      <c r="AZF8" s="242"/>
      <c r="AZG8" s="242"/>
      <c r="AZH8" s="242"/>
      <c r="AZI8" s="242"/>
      <c r="AZJ8" s="242"/>
      <c r="AZK8" s="242"/>
      <c r="AZL8" s="242"/>
      <c r="AZM8" s="242"/>
      <c r="AZN8" s="242"/>
      <c r="AZO8" s="242"/>
      <c r="AZP8" s="242"/>
      <c r="AZQ8" s="242"/>
      <c r="AZR8" s="242"/>
      <c r="AZS8" s="242"/>
      <c r="AZT8" s="242"/>
      <c r="AZU8" s="242"/>
      <c r="AZV8" s="242"/>
      <c r="AZW8" s="242"/>
      <c r="AZX8" s="242"/>
      <c r="AZY8" s="242"/>
      <c r="AZZ8" s="242"/>
      <c r="BAA8" s="242"/>
      <c r="BAB8" s="242"/>
      <c r="BAC8" s="242"/>
      <c r="BAD8" s="242"/>
      <c r="BAE8" s="242"/>
      <c r="BAF8" s="242"/>
      <c r="BAG8" s="242"/>
      <c r="BAH8" s="242"/>
      <c r="BAI8" s="242"/>
      <c r="BAJ8" s="242"/>
      <c r="BAK8" s="242"/>
      <c r="BAL8" s="242"/>
      <c r="BAM8" s="242"/>
      <c r="BAN8" s="242"/>
      <c r="BAO8" s="242"/>
      <c r="BAP8" s="242"/>
      <c r="BAQ8" s="242"/>
      <c r="BAR8" s="242"/>
      <c r="BAS8" s="242"/>
      <c r="BAT8" s="242"/>
      <c r="BAU8" s="242"/>
      <c r="BAV8" s="242"/>
      <c r="BAW8" s="242"/>
      <c r="BAX8" s="242"/>
      <c r="BAY8" s="242"/>
      <c r="BAZ8" s="242"/>
      <c r="BBA8" s="242"/>
      <c r="BBB8" s="242"/>
      <c r="BBC8" s="242"/>
      <c r="BBD8" s="242"/>
      <c r="BBE8" s="242"/>
      <c r="BBF8" s="242"/>
      <c r="BBG8" s="242"/>
      <c r="BBH8" s="242"/>
      <c r="BBI8" s="242"/>
      <c r="BBJ8" s="242"/>
      <c r="BBK8" s="242"/>
      <c r="BBL8" s="242"/>
      <c r="BBM8" s="242"/>
      <c r="BBN8" s="242"/>
      <c r="BBO8" s="242"/>
      <c r="BBP8" s="242"/>
      <c r="BBQ8" s="242"/>
      <c r="BBR8" s="242"/>
      <c r="BBS8" s="242"/>
      <c r="BBT8" s="242"/>
      <c r="BBU8" s="242"/>
      <c r="BBV8" s="242"/>
      <c r="BBW8" s="242"/>
      <c r="BBX8" s="242"/>
      <c r="BBY8" s="242"/>
      <c r="BBZ8" s="242"/>
      <c r="BCA8" s="242"/>
      <c r="BCB8" s="242"/>
      <c r="BCC8" s="242"/>
      <c r="BCD8" s="242"/>
      <c r="BCE8" s="242"/>
      <c r="BCF8" s="242"/>
      <c r="BCG8" s="242"/>
      <c r="BCH8" s="242"/>
      <c r="BCI8" s="242"/>
      <c r="BCJ8" s="242"/>
      <c r="BCK8" s="242"/>
      <c r="BCL8" s="242"/>
      <c r="BCM8" s="242"/>
      <c r="BCN8" s="242"/>
      <c r="BCO8" s="242"/>
      <c r="BCP8" s="242"/>
      <c r="BCQ8" s="242"/>
      <c r="BCR8" s="242"/>
      <c r="BCS8" s="242"/>
      <c r="BCT8" s="242"/>
      <c r="BCU8" s="242"/>
      <c r="BCV8" s="242"/>
      <c r="BCW8" s="242"/>
      <c r="BCX8" s="242"/>
      <c r="BCY8" s="242"/>
      <c r="BCZ8" s="242"/>
      <c r="BDA8" s="242"/>
      <c r="BDB8" s="242"/>
      <c r="BDC8" s="242"/>
      <c r="BDD8" s="242"/>
      <c r="BDE8" s="242"/>
      <c r="BDF8" s="242"/>
      <c r="BDG8" s="242"/>
      <c r="BDH8" s="242"/>
      <c r="BDI8" s="242"/>
      <c r="BDJ8" s="242"/>
      <c r="BDK8" s="242"/>
      <c r="BDL8" s="242"/>
      <c r="BDM8" s="242"/>
      <c r="BDN8" s="242"/>
      <c r="BDO8" s="242"/>
      <c r="BDP8" s="242"/>
      <c r="BDQ8" s="242"/>
      <c r="BDR8" s="242"/>
      <c r="BDS8" s="242"/>
      <c r="BDT8" s="242"/>
      <c r="BDU8" s="242"/>
      <c r="BDV8" s="242"/>
      <c r="BDW8" s="242"/>
      <c r="BDX8" s="242"/>
      <c r="BDY8" s="242"/>
      <c r="BDZ8" s="242"/>
      <c r="BEA8" s="242"/>
      <c r="BEB8" s="242"/>
      <c r="BEC8" s="242"/>
      <c r="BED8" s="242"/>
      <c r="BEE8" s="242"/>
      <c r="BEF8" s="242"/>
      <c r="BEG8" s="242"/>
      <c r="BEH8" s="242"/>
      <c r="BEI8" s="242"/>
      <c r="BEJ8" s="242"/>
      <c r="BEK8" s="242"/>
      <c r="BEL8" s="242"/>
      <c r="BEM8" s="242"/>
      <c r="BEN8" s="242"/>
      <c r="BEO8" s="242"/>
      <c r="BEP8" s="242"/>
      <c r="BEQ8" s="242"/>
      <c r="BER8" s="242"/>
      <c r="BES8" s="242"/>
      <c r="BET8" s="242"/>
      <c r="BEU8" s="242"/>
      <c r="BEV8" s="242"/>
      <c r="BEW8" s="242"/>
      <c r="BEX8" s="242"/>
      <c r="BEY8" s="242"/>
      <c r="BEZ8" s="242"/>
      <c r="BFA8" s="242"/>
      <c r="BFB8" s="242"/>
      <c r="BFC8" s="242"/>
      <c r="BFD8" s="242"/>
      <c r="BFE8" s="242"/>
      <c r="BFF8" s="242"/>
      <c r="BFG8" s="242"/>
      <c r="BFH8" s="242"/>
      <c r="BFI8" s="242"/>
      <c r="BFJ8" s="242"/>
      <c r="BFK8" s="242"/>
      <c r="BFL8" s="242"/>
      <c r="BFM8" s="242"/>
      <c r="BFN8" s="242"/>
      <c r="BFO8" s="242"/>
      <c r="BFP8" s="242"/>
      <c r="BFQ8" s="242"/>
      <c r="BFR8" s="242"/>
      <c r="BFS8" s="242"/>
      <c r="BFT8" s="242"/>
      <c r="BFU8" s="242"/>
      <c r="BFV8" s="242"/>
      <c r="BFW8" s="242"/>
      <c r="BFX8" s="242"/>
      <c r="BFY8" s="242"/>
      <c r="BFZ8" s="242"/>
      <c r="BGA8" s="242"/>
      <c r="BGB8" s="242"/>
      <c r="BGC8" s="242"/>
      <c r="BGD8" s="242"/>
      <c r="BGE8" s="242"/>
      <c r="BGF8" s="242"/>
      <c r="BGG8" s="242"/>
      <c r="BGH8" s="242"/>
      <c r="BGI8" s="242"/>
      <c r="BGJ8" s="242"/>
      <c r="BGK8" s="242"/>
      <c r="BGL8" s="242"/>
      <c r="BGM8" s="242"/>
      <c r="BGN8" s="242"/>
      <c r="BGO8" s="242"/>
      <c r="BGP8" s="242"/>
      <c r="BGQ8" s="242"/>
      <c r="BGR8" s="242"/>
      <c r="BGS8" s="242"/>
      <c r="BGT8" s="242"/>
      <c r="BGU8" s="242"/>
      <c r="BGV8" s="242"/>
      <c r="BGW8" s="242"/>
      <c r="BGX8" s="242"/>
      <c r="BGY8" s="242"/>
      <c r="BGZ8" s="242"/>
      <c r="BHA8" s="242"/>
      <c r="BHB8" s="242"/>
      <c r="BHC8" s="242"/>
      <c r="BHD8" s="242"/>
      <c r="BHE8" s="242"/>
      <c r="BHF8" s="242"/>
      <c r="BHG8" s="242"/>
      <c r="BHH8" s="242"/>
      <c r="BHI8" s="242"/>
      <c r="BHJ8" s="242"/>
      <c r="BHK8" s="242"/>
      <c r="BHL8" s="242"/>
      <c r="BHM8" s="242"/>
      <c r="BHN8" s="242"/>
      <c r="BHO8" s="242"/>
      <c r="BHP8" s="242"/>
      <c r="BHQ8" s="242"/>
      <c r="BHR8" s="242"/>
      <c r="BHS8" s="242"/>
      <c r="BHT8" s="242"/>
      <c r="BHU8" s="242"/>
      <c r="BHV8" s="242"/>
      <c r="BHW8" s="242"/>
      <c r="BHX8" s="242"/>
      <c r="BHY8" s="242"/>
      <c r="BHZ8" s="242"/>
      <c r="BIA8" s="242"/>
      <c r="BIB8" s="242"/>
      <c r="BIC8" s="242"/>
      <c r="BID8" s="242"/>
      <c r="BIE8" s="242"/>
      <c r="BIF8" s="242"/>
      <c r="BIG8" s="242"/>
      <c r="BIH8" s="242"/>
      <c r="BII8" s="242"/>
      <c r="BIJ8" s="242"/>
      <c r="BIK8" s="242"/>
      <c r="BIL8" s="242"/>
      <c r="BIM8" s="242"/>
      <c r="BIN8" s="242"/>
      <c r="BIO8" s="242"/>
      <c r="BIP8" s="242"/>
      <c r="BIQ8" s="242"/>
      <c r="BIR8" s="242"/>
      <c r="BIS8" s="242"/>
      <c r="BIT8" s="242"/>
      <c r="BIU8" s="242"/>
      <c r="BIV8" s="242"/>
      <c r="BIW8" s="242"/>
      <c r="BIX8" s="242"/>
      <c r="BIY8" s="242"/>
      <c r="BIZ8" s="242"/>
      <c r="BJA8" s="242"/>
      <c r="BJB8" s="242"/>
      <c r="BJC8" s="242"/>
      <c r="BJD8" s="242"/>
      <c r="BJE8" s="242"/>
      <c r="BJF8" s="242"/>
      <c r="BJG8" s="242"/>
      <c r="BJH8" s="242"/>
      <c r="BJI8" s="242"/>
      <c r="BJJ8" s="242"/>
      <c r="BJK8" s="242"/>
      <c r="BJL8" s="242"/>
      <c r="BJM8" s="242"/>
      <c r="BJN8" s="242"/>
      <c r="BJO8" s="242"/>
      <c r="BJP8" s="242"/>
      <c r="BJQ8" s="242"/>
      <c r="BJR8" s="242"/>
      <c r="BJS8" s="242"/>
      <c r="BJT8" s="242"/>
      <c r="BJU8" s="242"/>
      <c r="BJV8" s="242"/>
      <c r="BJW8" s="242"/>
      <c r="BJX8" s="242"/>
      <c r="BJY8" s="242"/>
      <c r="BJZ8" s="242"/>
      <c r="BKA8" s="242"/>
      <c r="BKB8" s="242"/>
      <c r="BKC8" s="242"/>
      <c r="BKD8" s="242"/>
      <c r="BKE8" s="242"/>
      <c r="BKF8" s="242"/>
      <c r="BKG8" s="242"/>
      <c r="BKH8" s="242"/>
      <c r="BKI8" s="242"/>
      <c r="BKJ8" s="242"/>
      <c r="BKK8" s="242"/>
      <c r="BKL8" s="242"/>
      <c r="BKM8" s="242"/>
      <c r="BKN8" s="242"/>
      <c r="BKO8" s="242"/>
      <c r="BKP8" s="242"/>
      <c r="BKQ8" s="242"/>
      <c r="BKR8" s="242"/>
      <c r="BKS8" s="242"/>
      <c r="BKT8" s="242"/>
      <c r="BKU8" s="242"/>
      <c r="BKV8" s="242"/>
      <c r="BKW8" s="242"/>
      <c r="BKX8" s="242"/>
      <c r="BKY8" s="242"/>
      <c r="BKZ8" s="242"/>
      <c r="BLA8" s="242"/>
      <c r="BLB8" s="242"/>
      <c r="BLC8" s="242"/>
      <c r="BLD8" s="242"/>
      <c r="BLE8" s="242"/>
      <c r="BLF8" s="242"/>
      <c r="BLG8" s="242"/>
      <c r="BLH8" s="242"/>
      <c r="BLI8" s="242"/>
      <c r="BLJ8" s="242"/>
      <c r="BLK8" s="242"/>
      <c r="BLL8" s="242"/>
      <c r="BLM8" s="242"/>
      <c r="BLN8" s="242"/>
      <c r="BLO8" s="242"/>
      <c r="BLP8" s="242"/>
      <c r="BLQ8" s="242"/>
      <c r="BLR8" s="242"/>
      <c r="BLS8" s="242"/>
      <c r="BLT8" s="242"/>
      <c r="BLU8" s="242"/>
      <c r="BLV8" s="242"/>
      <c r="BLW8" s="242"/>
      <c r="BLX8" s="242"/>
      <c r="BLY8" s="242"/>
      <c r="BLZ8" s="242"/>
      <c r="BMA8" s="242"/>
      <c r="BMB8" s="242"/>
      <c r="BMC8" s="242"/>
      <c r="BMD8" s="242"/>
      <c r="BME8" s="242"/>
      <c r="BMF8" s="242"/>
      <c r="BMG8" s="242"/>
      <c r="BMH8" s="242"/>
      <c r="BMI8" s="242"/>
      <c r="BMJ8" s="242"/>
      <c r="BMK8" s="242"/>
      <c r="BML8" s="242"/>
      <c r="BMM8" s="242"/>
      <c r="BMN8" s="242"/>
      <c r="BMO8" s="242"/>
      <c r="BMP8" s="242"/>
      <c r="BMQ8" s="242"/>
      <c r="BMR8" s="242"/>
      <c r="BMS8" s="242"/>
      <c r="BMT8" s="242"/>
      <c r="BMU8" s="242"/>
      <c r="BMV8" s="242"/>
      <c r="BMW8" s="242"/>
      <c r="BMX8" s="242"/>
      <c r="BMY8" s="242"/>
      <c r="BMZ8" s="242"/>
      <c r="BNA8" s="242"/>
      <c r="BNB8" s="242"/>
      <c r="BNC8" s="242"/>
      <c r="BND8" s="242"/>
      <c r="BNE8" s="242"/>
      <c r="BNF8" s="242"/>
      <c r="BNG8" s="242"/>
      <c r="BNH8" s="242"/>
      <c r="BNI8" s="242"/>
      <c r="BNJ8" s="242"/>
      <c r="BNK8" s="242"/>
      <c r="BNL8" s="242"/>
      <c r="BNM8" s="242"/>
      <c r="BNN8" s="242"/>
      <c r="BNO8" s="242"/>
      <c r="BNP8" s="242"/>
      <c r="BNQ8" s="242"/>
      <c r="BNR8" s="242"/>
      <c r="BNS8" s="242"/>
      <c r="BNT8" s="242"/>
      <c r="BNU8" s="242"/>
      <c r="BNV8" s="242"/>
      <c r="BNW8" s="242"/>
      <c r="BNX8" s="242"/>
      <c r="BNY8" s="242"/>
      <c r="BNZ8" s="242"/>
      <c r="BOA8" s="242"/>
      <c r="BOB8" s="242"/>
      <c r="BOC8" s="242"/>
      <c r="BOD8" s="242"/>
      <c r="BOE8" s="242"/>
      <c r="BOF8" s="242"/>
      <c r="BOG8" s="242"/>
      <c r="BOH8" s="242"/>
      <c r="BOI8" s="242"/>
      <c r="BOJ8" s="242"/>
      <c r="BOK8" s="242"/>
      <c r="BOL8" s="242"/>
      <c r="BOM8" s="242"/>
      <c r="BON8" s="242"/>
      <c r="BOO8" s="242"/>
      <c r="BOP8" s="242"/>
      <c r="BOQ8" s="242"/>
      <c r="BOR8" s="242"/>
      <c r="BOS8" s="242"/>
      <c r="BOT8" s="242"/>
      <c r="BOU8" s="242"/>
      <c r="BOV8" s="242"/>
      <c r="BOW8" s="242"/>
      <c r="BOX8" s="242"/>
      <c r="BOY8" s="242"/>
      <c r="BOZ8" s="242"/>
      <c r="BPA8" s="242"/>
      <c r="BPB8" s="242"/>
      <c r="BPC8" s="242"/>
      <c r="BPD8" s="242"/>
      <c r="BPE8" s="242"/>
      <c r="BPF8" s="242"/>
      <c r="BPG8" s="242"/>
      <c r="BPH8" s="242"/>
      <c r="BPI8" s="242"/>
      <c r="BPJ8" s="242"/>
      <c r="BPK8" s="242"/>
      <c r="BPL8" s="242"/>
      <c r="BPM8" s="242"/>
      <c r="BPN8" s="242"/>
      <c r="BPO8" s="242"/>
      <c r="BPP8" s="242"/>
      <c r="BPQ8" s="242"/>
      <c r="BPR8" s="242"/>
      <c r="BPS8" s="242"/>
      <c r="BPT8" s="242"/>
      <c r="BPU8" s="242"/>
      <c r="BPV8" s="242"/>
      <c r="BPW8" s="242"/>
      <c r="BPX8" s="242"/>
      <c r="BPY8" s="242"/>
      <c r="BPZ8" s="242"/>
      <c r="BQA8" s="242"/>
      <c r="BQB8" s="242"/>
      <c r="BQC8" s="242"/>
      <c r="BQD8" s="242"/>
      <c r="BQE8" s="242"/>
      <c r="BQF8" s="242"/>
      <c r="BQG8" s="242"/>
      <c r="BQH8" s="242"/>
      <c r="BQI8" s="242"/>
      <c r="BQJ8" s="242"/>
      <c r="BQK8" s="242"/>
      <c r="BQL8" s="242"/>
      <c r="BQM8" s="242"/>
      <c r="BQN8" s="242"/>
      <c r="BQO8" s="242"/>
      <c r="BQP8" s="242"/>
      <c r="BQQ8" s="242"/>
      <c r="BQR8" s="242"/>
      <c r="BQS8" s="242"/>
      <c r="BQT8" s="242"/>
      <c r="BQU8" s="242"/>
      <c r="BQV8" s="242"/>
      <c r="BQW8" s="242"/>
      <c r="BQX8" s="242"/>
      <c r="BQY8" s="242"/>
      <c r="BQZ8" s="242"/>
      <c r="BRA8" s="242"/>
      <c r="BRB8" s="242"/>
      <c r="BRC8" s="242"/>
      <c r="BRD8" s="242"/>
      <c r="BRE8" s="242"/>
      <c r="BRF8" s="242"/>
      <c r="BRG8" s="242"/>
      <c r="BRH8" s="242"/>
      <c r="BRI8" s="242"/>
      <c r="BRJ8" s="242"/>
      <c r="BRK8" s="242"/>
      <c r="BRL8" s="242"/>
      <c r="BRM8" s="242"/>
      <c r="BRN8" s="242"/>
      <c r="BRO8" s="242"/>
      <c r="BRP8" s="242"/>
      <c r="BRQ8" s="242"/>
      <c r="BRR8" s="242"/>
      <c r="BRS8" s="242"/>
      <c r="BRT8" s="242"/>
      <c r="BRU8" s="242"/>
      <c r="BRV8" s="242"/>
      <c r="BRW8" s="242"/>
      <c r="BRX8" s="242"/>
      <c r="BRY8" s="242"/>
      <c r="BRZ8" s="242"/>
      <c r="BSA8" s="242"/>
      <c r="BSB8" s="242"/>
      <c r="BSC8" s="242"/>
      <c r="BSD8" s="242"/>
      <c r="BSE8" s="242"/>
      <c r="BSF8" s="242"/>
      <c r="BSG8" s="242"/>
      <c r="BSH8" s="242"/>
      <c r="BSI8" s="242"/>
      <c r="BSJ8" s="242"/>
      <c r="BSK8" s="242"/>
      <c r="BSL8" s="242"/>
      <c r="BSM8" s="242"/>
      <c r="BSN8" s="242"/>
      <c r="BSO8" s="242"/>
      <c r="BSP8" s="242"/>
      <c r="BSQ8" s="242"/>
      <c r="BSR8" s="242"/>
      <c r="BSS8" s="242"/>
      <c r="BST8" s="242"/>
      <c r="BSU8" s="242"/>
      <c r="BSV8" s="242"/>
      <c r="BSW8" s="242"/>
      <c r="BSX8" s="242"/>
      <c r="BSY8" s="242"/>
      <c r="BSZ8" s="242"/>
      <c r="BTA8" s="242"/>
      <c r="BTB8" s="242"/>
      <c r="BTC8" s="242"/>
      <c r="BTD8" s="242"/>
      <c r="BTE8" s="242"/>
      <c r="BTF8" s="242"/>
      <c r="BTG8" s="242"/>
      <c r="BTH8" s="242"/>
      <c r="BTI8" s="242"/>
      <c r="BTJ8" s="242"/>
      <c r="BTK8" s="242"/>
      <c r="BTL8" s="242"/>
      <c r="BTM8" s="242"/>
      <c r="BTN8" s="242"/>
      <c r="BTO8" s="242"/>
      <c r="BTP8" s="242"/>
      <c r="BTQ8" s="242"/>
      <c r="BTR8" s="242"/>
      <c r="BTS8" s="242"/>
      <c r="BTT8" s="242"/>
      <c r="BTU8" s="242"/>
      <c r="BTV8" s="242"/>
      <c r="BTW8" s="242"/>
      <c r="BTX8" s="242"/>
      <c r="BTY8" s="242"/>
      <c r="BTZ8" s="242"/>
      <c r="BUA8" s="242"/>
      <c r="BUB8" s="242"/>
      <c r="BUC8" s="242"/>
      <c r="BUD8" s="242"/>
      <c r="BUE8" s="242"/>
      <c r="BUF8" s="242"/>
      <c r="BUG8" s="242"/>
      <c r="BUH8" s="242"/>
      <c r="BUI8" s="242"/>
      <c r="BUJ8" s="242"/>
      <c r="BUK8" s="242"/>
      <c r="BUL8" s="242"/>
      <c r="BUM8" s="242"/>
      <c r="BUN8" s="242"/>
      <c r="BUO8" s="242"/>
      <c r="BUP8" s="242"/>
      <c r="BUQ8" s="242"/>
      <c r="BUR8" s="242"/>
      <c r="BUS8" s="242"/>
      <c r="BUT8" s="242"/>
      <c r="BUU8" s="242"/>
      <c r="BUV8" s="242"/>
      <c r="BUW8" s="242"/>
      <c r="BUX8" s="242"/>
      <c r="BUY8" s="242"/>
      <c r="BUZ8" s="242"/>
      <c r="BVA8" s="242"/>
      <c r="BVB8" s="242"/>
      <c r="BVC8" s="242"/>
      <c r="BVD8" s="242"/>
      <c r="BVE8" s="242"/>
      <c r="BVF8" s="242"/>
      <c r="BVG8" s="242"/>
      <c r="BVH8" s="242"/>
      <c r="BVI8" s="242"/>
      <c r="BVJ8" s="242"/>
      <c r="BVK8" s="242"/>
    </row>
    <row r="9" spans="1:1935" s="243" customFormat="1" ht="51" customHeight="1" x14ac:dyDescent="0.25">
      <c r="A9" s="965"/>
      <c r="B9" s="967"/>
      <c r="C9" s="967"/>
      <c r="D9" s="968"/>
      <c r="E9" s="967"/>
      <c r="F9" s="967"/>
      <c r="G9" s="967"/>
      <c r="H9" s="968"/>
      <c r="I9" s="967"/>
      <c r="J9" s="967"/>
      <c r="K9" s="985"/>
      <c r="L9" s="987"/>
      <c r="M9" s="989"/>
      <c r="N9" s="967"/>
      <c r="O9" s="967"/>
      <c r="P9" s="967"/>
      <c r="Q9" s="967"/>
      <c r="R9" s="967"/>
      <c r="S9" s="967"/>
      <c r="T9" s="967"/>
      <c r="U9" s="967"/>
      <c r="V9" s="967"/>
      <c r="W9" s="244">
        <v>4</v>
      </c>
      <c r="X9" s="245" t="s">
        <v>55</v>
      </c>
      <c r="Y9" s="246" t="s">
        <v>434</v>
      </c>
      <c r="Z9" s="247">
        <v>43146</v>
      </c>
      <c r="AA9" s="247">
        <v>43434</v>
      </c>
      <c r="AB9" s="215">
        <f t="shared" si="0"/>
        <v>288</v>
      </c>
      <c r="AC9" s="248">
        <v>0.25</v>
      </c>
      <c r="AD9" s="208" t="s">
        <v>57</v>
      </c>
      <c r="AE9" s="208" t="s">
        <v>114</v>
      </c>
      <c r="AF9" s="208" t="s">
        <v>431</v>
      </c>
      <c r="AG9" s="208" t="s">
        <v>432</v>
      </c>
      <c r="AH9" s="249" t="s">
        <v>433</v>
      </c>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c r="GB9" s="242"/>
      <c r="GC9" s="242"/>
      <c r="GD9" s="242"/>
      <c r="GE9" s="242"/>
      <c r="GF9" s="242"/>
      <c r="GG9" s="242"/>
      <c r="GH9" s="242"/>
      <c r="GI9" s="242"/>
      <c r="GJ9" s="242"/>
      <c r="GK9" s="242"/>
      <c r="GL9" s="242"/>
      <c r="GM9" s="242"/>
      <c r="GN9" s="242"/>
      <c r="GO9" s="242"/>
      <c r="GP9" s="242"/>
      <c r="GQ9" s="242"/>
      <c r="GR9" s="242"/>
      <c r="GS9" s="242"/>
      <c r="GT9" s="242"/>
      <c r="GU9" s="242"/>
      <c r="GV9" s="242"/>
      <c r="GW9" s="242"/>
      <c r="GX9" s="242"/>
      <c r="GY9" s="242"/>
      <c r="GZ9" s="242"/>
      <c r="HA9" s="242"/>
      <c r="HB9" s="242"/>
      <c r="HC9" s="242"/>
      <c r="HD9" s="242"/>
      <c r="HE9" s="242"/>
      <c r="HF9" s="242"/>
      <c r="HG9" s="242"/>
      <c r="HH9" s="242"/>
      <c r="HI9" s="242"/>
      <c r="HJ9" s="242"/>
      <c r="HK9" s="242"/>
      <c r="HL9" s="242"/>
      <c r="HM9" s="242"/>
      <c r="HN9" s="242"/>
      <c r="HO9" s="242"/>
      <c r="HP9" s="242"/>
      <c r="HQ9" s="242"/>
      <c r="HR9" s="242"/>
      <c r="HS9" s="242"/>
      <c r="HT9" s="242"/>
      <c r="HU9" s="242"/>
      <c r="HV9" s="242"/>
      <c r="HW9" s="242"/>
      <c r="HX9" s="242"/>
      <c r="HY9" s="242"/>
      <c r="HZ9" s="242"/>
      <c r="IA9" s="242"/>
      <c r="IB9" s="242"/>
      <c r="IC9" s="242"/>
      <c r="ID9" s="242"/>
      <c r="IE9" s="242"/>
      <c r="IF9" s="242"/>
      <c r="IG9" s="242"/>
      <c r="IH9" s="242"/>
      <c r="II9" s="242"/>
      <c r="IJ9" s="242"/>
      <c r="IK9" s="242"/>
      <c r="IL9" s="242"/>
      <c r="IM9" s="242"/>
      <c r="IN9" s="242"/>
      <c r="IO9" s="242"/>
      <c r="IP9" s="242"/>
      <c r="IQ9" s="242"/>
      <c r="IR9" s="242"/>
      <c r="IS9" s="242"/>
      <c r="IT9" s="242"/>
      <c r="IU9" s="242"/>
      <c r="IV9" s="242"/>
      <c r="IW9" s="242"/>
      <c r="IX9" s="242"/>
      <c r="IY9" s="242"/>
      <c r="IZ9" s="242"/>
      <c r="JA9" s="242"/>
      <c r="JB9" s="242"/>
      <c r="JC9" s="242"/>
      <c r="JD9" s="242"/>
      <c r="JE9" s="242"/>
      <c r="JF9" s="242"/>
      <c r="JG9" s="242"/>
      <c r="JH9" s="242"/>
      <c r="JI9" s="242"/>
      <c r="JJ9" s="242"/>
      <c r="JK9" s="242"/>
      <c r="JL9" s="242"/>
      <c r="JM9" s="242"/>
      <c r="JN9" s="242"/>
      <c r="JO9" s="242"/>
      <c r="JP9" s="242"/>
      <c r="JQ9" s="242"/>
      <c r="JR9" s="242"/>
      <c r="JS9" s="242"/>
      <c r="JT9" s="242"/>
      <c r="JU9" s="242"/>
      <c r="JV9" s="242"/>
      <c r="JW9" s="242"/>
      <c r="JX9" s="242"/>
      <c r="JY9" s="242"/>
      <c r="JZ9" s="242"/>
      <c r="KA9" s="242"/>
      <c r="KB9" s="242"/>
      <c r="KC9" s="242"/>
      <c r="KD9" s="242"/>
      <c r="KE9" s="242"/>
      <c r="KF9" s="242"/>
      <c r="KG9" s="242"/>
      <c r="KH9" s="242"/>
      <c r="KI9" s="242"/>
      <c r="KJ9" s="242"/>
      <c r="KK9" s="242"/>
      <c r="KL9" s="242"/>
      <c r="KM9" s="242"/>
      <c r="KN9" s="242"/>
      <c r="KO9" s="242"/>
      <c r="KP9" s="242"/>
      <c r="KQ9" s="242"/>
      <c r="KR9" s="242"/>
      <c r="KS9" s="242"/>
      <c r="KT9" s="242"/>
      <c r="KU9" s="242"/>
      <c r="KV9" s="242"/>
      <c r="KW9" s="242"/>
      <c r="KX9" s="242"/>
      <c r="KY9" s="242"/>
      <c r="KZ9" s="242"/>
      <c r="LA9" s="242"/>
      <c r="LB9" s="242"/>
      <c r="LC9" s="242"/>
      <c r="LD9" s="242"/>
      <c r="LE9" s="242"/>
      <c r="LF9" s="242"/>
      <c r="LG9" s="242"/>
      <c r="LH9" s="242"/>
      <c r="LI9" s="242"/>
      <c r="LJ9" s="242"/>
      <c r="LK9" s="242"/>
      <c r="LL9" s="242"/>
      <c r="LM9" s="242"/>
      <c r="LN9" s="242"/>
      <c r="LO9" s="242"/>
      <c r="LP9" s="242"/>
      <c r="LQ9" s="242"/>
      <c r="LR9" s="242"/>
      <c r="LS9" s="242"/>
      <c r="LT9" s="242"/>
      <c r="LU9" s="242"/>
      <c r="LV9" s="242"/>
      <c r="LW9" s="242"/>
      <c r="LX9" s="242"/>
      <c r="LY9" s="242"/>
      <c r="LZ9" s="242"/>
      <c r="MA9" s="242"/>
      <c r="MB9" s="242"/>
      <c r="MC9" s="242"/>
      <c r="MD9" s="242"/>
      <c r="ME9" s="242"/>
      <c r="MF9" s="242"/>
      <c r="MG9" s="242"/>
      <c r="MH9" s="242"/>
      <c r="MI9" s="242"/>
      <c r="MJ9" s="242"/>
      <c r="MK9" s="242"/>
      <c r="ML9" s="242"/>
      <c r="MM9" s="242"/>
      <c r="MN9" s="242"/>
      <c r="MO9" s="242"/>
      <c r="MP9" s="242"/>
      <c r="MQ9" s="242"/>
      <c r="MR9" s="242"/>
      <c r="MS9" s="242"/>
      <c r="MT9" s="242"/>
      <c r="MU9" s="242"/>
      <c r="MV9" s="242"/>
      <c r="MW9" s="242"/>
      <c r="MX9" s="242"/>
      <c r="MY9" s="242"/>
      <c r="MZ9" s="242"/>
      <c r="NA9" s="242"/>
      <c r="NB9" s="242"/>
      <c r="NC9" s="242"/>
      <c r="ND9" s="242"/>
      <c r="NE9" s="242"/>
      <c r="NF9" s="242"/>
      <c r="NG9" s="242"/>
      <c r="NH9" s="242"/>
      <c r="NI9" s="242"/>
      <c r="NJ9" s="242"/>
      <c r="NK9" s="242"/>
      <c r="NL9" s="242"/>
      <c r="NM9" s="242"/>
      <c r="NN9" s="242"/>
      <c r="NO9" s="242"/>
      <c r="NP9" s="242"/>
      <c r="NQ9" s="242"/>
      <c r="NR9" s="242"/>
      <c r="NS9" s="242"/>
      <c r="NT9" s="242"/>
      <c r="NU9" s="242"/>
      <c r="NV9" s="242"/>
      <c r="NW9" s="242"/>
      <c r="NX9" s="242"/>
      <c r="NY9" s="242"/>
      <c r="NZ9" s="242"/>
      <c r="OA9" s="242"/>
      <c r="OB9" s="242"/>
      <c r="OC9" s="242"/>
      <c r="OD9" s="242"/>
      <c r="OE9" s="242"/>
      <c r="OF9" s="242"/>
      <c r="OG9" s="242"/>
      <c r="OH9" s="242"/>
      <c r="OI9" s="242"/>
      <c r="OJ9" s="242"/>
      <c r="OK9" s="242"/>
      <c r="OL9" s="242"/>
      <c r="OM9" s="242"/>
      <c r="ON9" s="242"/>
      <c r="OO9" s="242"/>
      <c r="OP9" s="242"/>
      <c r="OQ9" s="242"/>
      <c r="OR9" s="242"/>
      <c r="OS9" s="242"/>
      <c r="OT9" s="242"/>
      <c r="OU9" s="242"/>
      <c r="OV9" s="242"/>
      <c r="OW9" s="242"/>
      <c r="OX9" s="242"/>
      <c r="OY9" s="242"/>
      <c r="OZ9" s="242"/>
      <c r="PA9" s="242"/>
      <c r="PB9" s="242"/>
      <c r="PC9" s="242"/>
      <c r="PD9" s="242"/>
      <c r="PE9" s="242"/>
      <c r="PF9" s="242"/>
      <c r="PG9" s="242"/>
      <c r="PH9" s="242"/>
      <c r="PI9" s="242"/>
      <c r="PJ9" s="242"/>
      <c r="PK9" s="242"/>
      <c r="PL9" s="242"/>
      <c r="PM9" s="242"/>
      <c r="PN9" s="242"/>
      <c r="PO9" s="242"/>
      <c r="PP9" s="242"/>
      <c r="PQ9" s="242"/>
      <c r="PR9" s="242"/>
      <c r="PS9" s="242"/>
      <c r="PT9" s="242"/>
      <c r="PU9" s="242"/>
      <c r="PV9" s="242"/>
      <c r="PW9" s="242"/>
      <c r="PX9" s="242"/>
      <c r="PY9" s="242"/>
      <c r="PZ9" s="242"/>
      <c r="QA9" s="242"/>
      <c r="QB9" s="242"/>
      <c r="QC9" s="242"/>
      <c r="QD9" s="242"/>
      <c r="QE9" s="242"/>
      <c r="QF9" s="242"/>
      <c r="QG9" s="242"/>
      <c r="QH9" s="242"/>
      <c r="QI9" s="242"/>
      <c r="QJ9" s="242"/>
      <c r="QK9" s="242"/>
      <c r="QL9" s="242"/>
      <c r="QM9" s="242"/>
      <c r="QN9" s="242"/>
      <c r="QO9" s="242"/>
      <c r="QP9" s="242"/>
      <c r="QQ9" s="242"/>
      <c r="QR9" s="242"/>
      <c r="QS9" s="242"/>
      <c r="QT9" s="242"/>
      <c r="QU9" s="242"/>
      <c r="QV9" s="242"/>
      <c r="QW9" s="242"/>
      <c r="QX9" s="242"/>
      <c r="QY9" s="242"/>
      <c r="QZ9" s="242"/>
      <c r="RA9" s="242"/>
      <c r="RB9" s="242"/>
      <c r="RC9" s="242"/>
      <c r="RD9" s="242"/>
      <c r="RE9" s="242"/>
      <c r="RF9" s="242"/>
      <c r="RG9" s="242"/>
      <c r="RH9" s="242"/>
      <c r="RI9" s="242"/>
      <c r="RJ9" s="242"/>
      <c r="RK9" s="242"/>
      <c r="RL9" s="242"/>
      <c r="RM9" s="242"/>
      <c r="RN9" s="242"/>
      <c r="RO9" s="242"/>
      <c r="RP9" s="242"/>
      <c r="RQ9" s="242"/>
      <c r="RR9" s="242"/>
      <c r="RS9" s="242"/>
      <c r="RT9" s="242"/>
      <c r="RU9" s="242"/>
      <c r="RV9" s="242"/>
      <c r="RW9" s="242"/>
      <c r="RX9" s="242"/>
      <c r="RY9" s="242"/>
      <c r="RZ9" s="242"/>
      <c r="SA9" s="242"/>
      <c r="SB9" s="242"/>
      <c r="SC9" s="242"/>
      <c r="SD9" s="242"/>
      <c r="SE9" s="242"/>
      <c r="SF9" s="242"/>
      <c r="SG9" s="242"/>
      <c r="SH9" s="242"/>
      <c r="SI9" s="242"/>
      <c r="SJ9" s="242"/>
      <c r="SK9" s="242"/>
      <c r="SL9" s="242"/>
      <c r="SM9" s="242"/>
      <c r="SN9" s="242"/>
      <c r="SO9" s="242"/>
      <c r="SP9" s="242"/>
      <c r="SQ9" s="242"/>
      <c r="SR9" s="242"/>
      <c r="SS9" s="242"/>
      <c r="ST9" s="242"/>
      <c r="SU9" s="242"/>
      <c r="SV9" s="242"/>
      <c r="SW9" s="242"/>
      <c r="SX9" s="242"/>
      <c r="SY9" s="242"/>
      <c r="SZ9" s="242"/>
      <c r="TA9" s="242"/>
      <c r="TB9" s="242"/>
      <c r="TC9" s="242"/>
      <c r="TD9" s="242"/>
      <c r="TE9" s="242"/>
      <c r="TF9" s="242"/>
      <c r="TG9" s="242"/>
      <c r="TH9" s="242"/>
      <c r="TI9" s="242"/>
      <c r="TJ9" s="242"/>
      <c r="TK9" s="242"/>
      <c r="TL9" s="242"/>
      <c r="TM9" s="242"/>
      <c r="TN9" s="242"/>
      <c r="TO9" s="242"/>
      <c r="TP9" s="242"/>
      <c r="TQ9" s="242"/>
      <c r="TR9" s="242"/>
      <c r="TS9" s="242"/>
      <c r="TT9" s="242"/>
      <c r="TU9" s="242"/>
      <c r="TV9" s="242"/>
      <c r="TW9" s="242"/>
      <c r="TX9" s="242"/>
      <c r="TY9" s="242"/>
      <c r="TZ9" s="242"/>
      <c r="UA9" s="242"/>
      <c r="UB9" s="242"/>
      <c r="UC9" s="242"/>
      <c r="UD9" s="242"/>
      <c r="UE9" s="242"/>
      <c r="UF9" s="242"/>
      <c r="UG9" s="242"/>
      <c r="UH9" s="242"/>
      <c r="UI9" s="242"/>
      <c r="UJ9" s="242"/>
      <c r="UK9" s="242"/>
      <c r="UL9" s="242"/>
      <c r="UM9" s="242"/>
      <c r="UN9" s="242"/>
      <c r="UO9" s="242"/>
      <c r="UP9" s="242"/>
      <c r="UQ9" s="242"/>
      <c r="UR9" s="242"/>
      <c r="US9" s="242"/>
      <c r="UT9" s="242"/>
      <c r="UU9" s="242"/>
      <c r="UV9" s="242"/>
      <c r="UW9" s="242"/>
      <c r="UX9" s="242"/>
      <c r="UY9" s="242"/>
      <c r="UZ9" s="242"/>
      <c r="VA9" s="242"/>
      <c r="VB9" s="242"/>
      <c r="VC9" s="242"/>
      <c r="VD9" s="242"/>
      <c r="VE9" s="242"/>
      <c r="VF9" s="242"/>
      <c r="VG9" s="242"/>
      <c r="VH9" s="242"/>
      <c r="VI9" s="242"/>
      <c r="VJ9" s="242"/>
      <c r="VK9" s="242"/>
      <c r="VL9" s="242"/>
      <c r="VM9" s="242"/>
      <c r="VN9" s="242"/>
      <c r="VO9" s="242"/>
      <c r="VP9" s="242"/>
      <c r="VQ9" s="242"/>
      <c r="VR9" s="242"/>
      <c r="VS9" s="242"/>
      <c r="VT9" s="242"/>
      <c r="VU9" s="242"/>
      <c r="VV9" s="242"/>
      <c r="VW9" s="242"/>
      <c r="VX9" s="242"/>
      <c r="VY9" s="242"/>
      <c r="VZ9" s="242"/>
      <c r="WA9" s="242"/>
      <c r="WB9" s="242"/>
      <c r="WC9" s="242"/>
      <c r="WD9" s="242"/>
      <c r="WE9" s="242"/>
      <c r="WF9" s="242"/>
      <c r="WG9" s="242"/>
      <c r="WH9" s="242"/>
      <c r="WI9" s="242"/>
      <c r="WJ9" s="242"/>
      <c r="WK9" s="242"/>
      <c r="WL9" s="242"/>
      <c r="WM9" s="242"/>
      <c r="WN9" s="242"/>
      <c r="WO9" s="242"/>
      <c r="WP9" s="242"/>
      <c r="WQ9" s="242"/>
      <c r="WR9" s="242"/>
      <c r="WS9" s="242"/>
      <c r="WT9" s="242"/>
      <c r="WU9" s="242"/>
      <c r="WV9" s="242"/>
      <c r="WW9" s="242"/>
      <c r="WX9" s="242"/>
      <c r="WY9" s="242"/>
      <c r="WZ9" s="242"/>
      <c r="XA9" s="242"/>
      <c r="XB9" s="242"/>
      <c r="XC9" s="242"/>
      <c r="XD9" s="242"/>
      <c r="XE9" s="242"/>
      <c r="XF9" s="242"/>
      <c r="XG9" s="242"/>
      <c r="XH9" s="242"/>
      <c r="XI9" s="242"/>
      <c r="XJ9" s="242"/>
      <c r="XK9" s="242"/>
      <c r="XL9" s="242"/>
      <c r="XM9" s="242"/>
      <c r="XN9" s="242"/>
      <c r="XO9" s="242"/>
      <c r="XP9" s="242"/>
      <c r="XQ9" s="242"/>
      <c r="XR9" s="242"/>
      <c r="XS9" s="242"/>
      <c r="XT9" s="242"/>
      <c r="XU9" s="242"/>
      <c r="XV9" s="242"/>
      <c r="XW9" s="242"/>
      <c r="XX9" s="242"/>
      <c r="XY9" s="242"/>
      <c r="XZ9" s="242"/>
      <c r="YA9" s="242"/>
      <c r="YB9" s="242"/>
      <c r="YC9" s="242"/>
      <c r="YD9" s="242"/>
      <c r="YE9" s="242"/>
      <c r="YF9" s="242"/>
      <c r="YG9" s="242"/>
      <c r="YH9" s="242"/>
      <c r="YI9" s="242"/>
      <c r="YJ9" s="242"/>
      <c r="YK9" s="242"/>
      <c r="YL9" s="242"/>
      <c r="YM9" s="242"/>
      <c r="YN9" s="242"/>
      <c r="YO9" s="242"/>
      <c r="YP9" s="242"/>
      <c r="YQ9" s="242"/>
      <c r="YR9" s="242"/>
      <c r="YS9" s="242"/>
      <c r="YT9" s="242"/>
      <c r="YU9" s="242"/>
      <c r="YV9" s="242"/>
      <c r="YW9" s="242"/>
      <c r="YX9" s="242"/>
      <c r="YY9" s="242"/>
      <c r="YZ9" s="242"/>
      <c r="ZA9" s="242"/>
      <c r="ZB9" s="242"/>
      <c r="ZC9" s="242"/>
      <c r="ZD9" s="242"/>
      <c r="ZE9" s="242"/>
      <c r="ZF9" s="242"/>
      <c r="ZG9" s="242"/>
      <c r="ZH9" s="242"/>
      <c r="ZI9" s="242"/>
      <c r="ZJ9" s="242"/>
      <c r="ZK9" s="242"/>
      <c r="ZL9" s="242"/>
      <c r="ZM9" s="242"/>
      <c r="ZN9" s="242"/>
      <c r="ZO9" s="242"/>
      <c r="ZP9" s="242"/>
      <c r="ZQ9" s="242"/>
      <c r="ZR9" s="242"/>
      <c r="ZS9" s="242"/>
      <c r="ZT9" s="242"/>
      <c r="ZU9" s="242"/>
      <c r="ZV9" s="242"/>
      <c r="ZW9" s="242"/>
      <c r="ZX9" s="242"/>
      <c r="ZY9" s="242"/>
      <c r="ZZ9" s="242"/>
      <c r="AAA9" s="242"/>
      <c r="AAB9" s="242"/>
      <c r="AAC9" s="242"/>
      <c r="AAD9" s="242"/>
      <c r="AAE9" s="242"/>
      <c r="AAF9" s="242"/>
      <c r="AAG9" s="242"/>
      <c r="AAH9" s="242"/>
      <c r="AAI9" s="242"/>
      <c r="AAJ9" s="242"/>
      <c r="AAK9" s="242"/>
      <c r="AAL9" s="242"/>
      <c r="AAM9" s="242"/>
      <c r="AAN9" s="242"/>
      <c r="AAO9" s="242"/>
      <c r="AAP9" s="242"/>
      <c r="AAQ9" s="242"/>
      <c r="AAR9" s="242"/>
      <c r="AAS9" s="242"/>
      <c r="AAT9" s="242"/>
      <c r="AAU9" s="242"/>
      <c r="AAV9" s="242"/>
      <c r="AAW9" s="242"/>
      <c r="AAX9" s="242"/>
      <c r="AAY9" s="242"/>
      <c r="AAZ9" s="242"/>
      <c r="ABA9" s="242"/>
      <c r="ABB9" s="242"/>
      <c r="ABC9" s="242"/>
      <c r="ABD9" s="242"/>
      <c r="ABE9" s="242"/>
      <c r="ABF9" s="242"/>
      <c r="ABG9" s="242"/>
      <c r="ABH9" s="242"/>
      <c r="ABI9" s="242"/>
      <c r="ABJ9" s="242"/>
      <c r="ABK9" s="242"/>
      <c r="ABL9" s="242"/>
      <c r="ABM9" s="242"/>
      <c r="ABN9" s="242"/>
      <c r="ABO9" s="242"/>
      <c r="ABP9" s="242"/>
      <c r="ABQ9" s="242"/>
      <c r="ABR9" s="242"/>
      <c r="ABS9" s="242"/>
      <c r="ABT9" s="242"/>
      <c r="ABU9" s="242"/>
      <c r="ABV9" s="242"/>
      <c r="ABW9" s="242"/>
      <c r="ABX9" s="242"/>
      <c r="ABY9" s="242"/>
      <c r="ABZ9" s="242"/>
      <c r="ACA9" s="242"/>
      <c r="ACB9" s="242"/>
      <c r="ACC9" s="242"/>
      <c r="ACD9" s="242"/>
      <c r="ACE9" s="242"/>
      <c r="ACF9" s="242"/>
      <c r="ACG9" s="242"/>
      <c r="ACH9" s="242"/>
      <c r="ACI9" s="242"/>
      <c r="ACJ9" s="242"/>
      <c r="ACK9" s="242"/>
      <c r="ACL9" s="242"/>
      <c r="ACM9" s="242"/>
      <c r="ACN9" s="242"/>
      <c r="ACO9" s="242"/>
      <c r="ACP9" s="242"/>
      <c r="ACQ9" s="242"/>
      <c r="ACR9" s="242"/>
      <c r="ACS9" s="242"/>
      <c r="ACT9" s="242"/>
      <c r="ACU9" s="242"/>
      <c r="ACV9" s="242"/>
      <c r="ACW9" s="242"/>
      <c r="ACX9" s="242"/>
      <c r="ACY9" s="242"/>
      <c r="ACZ9" s="242"/>
      <c r="ADA9" s="242"/>
      <c r="ADB9" s="242"/>
      <c r="ADC9" s="242"/>
      <c r="ADD9" s="242"/>
      <c r="ADE9" s="242"/>
      <c r="ADF9" s="242"/>
      <c r="ADG9" s="242"/>
      <c r="ADH9" s="242"/>
      <c r="ADI9" s="242"/>
      <c r="ADJ9" s="242"/>
      <c r="ADK9" s="242"/>
      <c r="ADL9" s="242"/>
      <c r="ADM9" s="242"/>
      <c r="ADN9" s="242"/>
      <c r="ADO9" s="242"/>
      <c r="ADP9" s="242"/>
      <c r="ADQ9" s="242"/>
      <c r="ADR9" s="242"/>
      <c r="ADS9" s="242"/>
      <c r="ADT9" s="242"/>
      <c r="ADU9" s="242"/>
      <c r="ADV9" s="242"/>
      <c r="ADW9" s="242"/>
      <c r="ADX9" s="242"/>
      <c r="ADY9" s="242"/>
      <c r="ADZ9" s="242"/>
      <c r="AEA9" s="242"/>
      <c r="AEB9" s="242"/>
      <c r="AEC9" s="242"/>
      <c r="AED9" s="242"/>
      <c r="AEE9" s="242"/>
      <c r="AEF9" s="242"/>
      <c r="AEG9" s="242"/>
      <c r="AEH9" s="242"/>
      <c r="AEI9" s="242"/>
      <c r="AEJ9" s="242"/>
      <c r="AEK9" s="242"/>
      <c r="AEL9" s="242"/>
      <c r="AEM9" s="242"/>
      <c r="AEN9" s="242"/>
      <c r="AEO9" s="242"/>
      <c r="AEP9" s="242"/>
      <c r="AEQ9" s="242"/>
      <c r="AER9" s="242"/>
      <c r="AES9" s="242"/>
      <c r="AET9" s="242"/>
      <c r="AEU9" s="242"/>
      <c r="AEV9" s="242"/>
      <c r="AEW9" s="242"/>
      <c r="AEX9" s="242"/>
      <c r="AEY9" s="242"/>
      <c r="AEZ9" s="242"/>
      <c r="AFA9" s="242"/>
      <c r="AFB9" s="242"/>
      <c r="AFC9" s="242"/>
      <c r="AFD9" s="242"/>
      <c r="AFE9" s="242"/>
      <c r="AFF9" s="242"/>
      <c r="AFG9" s="242"/>
      <c r="AFH9" s="242"/>
      <c r="AFI9" s="242"/>
      <c r="AFJ9" s="242"/>
      <c r="AFK9" s="242"/>
      <c r="AFL9" s="242"/>
      <c r="AFM9" s="242"/>
      <c r="AFN9" s="242"/>
      <c r="AFO9" s="242"/>
      <c r="AFP9" s="242"/>
      <c r="AFQ9" s="242"/>
      <c r="AFR9" s="242"/>
      <c r="AFS9" s="242"/>
      <c r="AFT9" s="242"/>
      <c r="AFU9" s="242"/>
      <c r="AFV9" s="242"/>
      <c r="AFW9" s="242"/>
      <c r="AFX9" s="242"/>
      <c r="AFY9" s="242"/>
      <c r="AFZ9" s="242"/>
      <c r="AGA9" s="242"/>
      <c r="AGB9" s="242"/>
      <c r="AGC9" s="242"/>
      <c r="AGD9" s="242"/>
      <c r="AGE9" s="242"/>
      <c r="AGF9" s="242"/>
      <c r="AGG9" s="242"/>
      <c r="AGH9" s="242"/>
      <c r="AGI9" s="242"/>
      <c r="AGJ9" s="242"/>
      <c r="AGK9" s="242"/>
      <c r="AGL9" s="242"/>
      <c r="AGM9" s="242"/>
      <c r="AGN9" s="242"/>
      <c r="AGO9" s="242"/>
      <c r="AGP9" s="242"/>
      <c r="AGQ9" s="242"/>
      <c r="AGR9" s="242"/>
      <c r="AGS9" s="242"/>
      <c r="AGT9" s="242"/>
      <c r="AGU9" s="242"/>
      <c r="AGV9" s="242"/>
      <c r="AGW9" s="242"/>
      <c r="AGX9" s="242"/>
      <c r="AGY9" s="242"/>
      <c r="AGZ9" s="242"/>
      <c r="AHA9" s="242"/>
      <c r="AHB9" s="242"/>
      <c r="AHC9" s="242"/>
      <c r="AHD9" s="242"/>
      <c r="AHE9" s="242"/>
      <c r="AHF9" s="242"/>
      <c r="AHG9" s="242"/>
      <c r="AHH9" s="242"/>
      <c r="AHI9" s="242"/>
      <c r="AHJ9" s="242"/>
      <c r="AHK9" s="242"/>
      <c r="AHL9" s="242"/>
      <c r="AHM9" s="242"/>
      <c r="AHN9" s="242"/>
      <c r="AHO9" s="242"/>
      <c r="AHP9" s="242"/>
      <c r="AHQ9" s="242"/>
      <c r="AHR9" s="242"/>
      <c r="AHS9" s="242"/>
      <c r="AHT9" s="242"/>
      <c r="AHU9" s="242"/>
      <c r="AHV9" s="242"/>
      <c r="AHW9" s="242"/>
      <c r="AHX9" s="242"/>
      <c r="AHY9" s="242"/>
      <c r="AHZ9" s="242"/>
      <c r="AIA9" s="242"/>
      <c r="AIB9" s="242"/>
      <c r="AIC9" s="242"/>
      <c r="AID9" s="242"/>
      <c r="AIE9" s="242"/>
      <c r="AIF9" s="242"/>
      <c r="AIG9" s="242"/>
      <c r="AIH9" s="242"/>
      <c r="AII9" s="242"/>
      <c r="AIJ9" s="242"/>
      <c r="AIK9" s="242"/>
      <c r="AIL9" s="242"/>
      <c r="AIM9" s="242"/>
      <c r="AIN9" s="242"/>
      <c r="AIO9" s="242"/>
      <c r="AIP9" s="242"/>
      <c r="AIQ9" s="242"/>
      <c r="AIR9" s="242"/>
      <c r="AIS9" s="242"/>
      <c r="AIT9" s="242"/>
      <c r="AIU9" s="242"/>
      <c r="AIV9" s="242"/>
      <c r="AIW9" s="242"/>
      <c r="AIX9" s="242"/>
      <c r="AIY9" s="242"/>
      <c r="AIZ9" s="242"/>
      <c r="AJA9" s="242"/>
      <c r="AJB9" s="242"/>
      <c r="AJC9" s="242"/>
      <c r="AJD9" s="242"/>
      <c r="AJE9" s="242"/>
      <c r="AJF9" s="242"/>
      <c r="AJG9" s="242"/>
      <c r="AJH9" s="242"/>
      <c r="AJI9" s="242"/>
      <c r="AJJ9" s="242"/>
      <c r="AJK9" s="242"/>
      <c r="AJL9" s="242"/>
      <c r="AJM9" s="242"/>
      <c r="AJN9" s="242"/>
      <c r="AJO9" s="242"/>
      <c r="AJP9" s="242"/>
      <c r="AJQ9" s="242"/>
      <c r="AJR9" s="242"/>
      <c r="AJS9" s="242"/>
      <c r="AJT9" s="242"/>
      <c r="AJU9" s="242"/>
      <c r="AJV9" s="242"/>
      <c r="AJW9" s="242"/>
      <c r="AJX9" s="242"/>
      <c r="AJY9" s="242"/>
      <c r="AJZ9" s="242"/>
      <c r="AKA9" s="242"/>
      <c r="AKB9" s="242"/>
      <c r="AKC9" s="242"/>
      <c r="AKD9" s="242"/>
      <c r="AKE9" s="242"/>
      <c r="AKF9" s="242"/>
      <c r="AKG9" s="242"/>
      <c r="AKH9" s="242"/>
      <c r="AKI9" s="242"/>
      <c r="AKJ9" s="242"/>
      <c r="AKK9" s="242"/>
      <c r="AKL9" s="242"/>
      <c r="AKM9" s="242"/>
      <c r="AKN9" s="242"/>
      <c r="AKO9" s="242"/>
      <c r="AKP9" s="242"/>
      <c r="AKQ9" s="242"/>
      <c r="AKR9" s="242"/>
      <c r="AKS9" s="242"/>
      <c r="AKT9" s="242"/>
      <c r="AKU9" s="242"/>
      <c r="AKV9" s="242"/>
      <c r="AKW9" s="242"/>
      <c r="AKX9" s="242"/>
      <c r="AKY9" s="242"/>
      <c r="AKZ9" s="242"/>
      <c r="ALA9" s="242"/>
      <c r="ALB9" s="242"/>
      <c r="ALC9" s="242"/>
      <c r="ALD9" s="242"/>
      <c r="ALE9" s="242"/>
      <c r="ALF9" s="242"/>
      <c r="ALG9" s="242"/>
      <c r="ALH9" s="242"/>
      <c r="ALI9" s="242"/>
      <c r="ALJ9" s="242"/>
      <c r="ALK9" s="242"/>
      <c r="ALL9" s="242"/>
      <c r="ALM9" s="242"/>
      <c r="ALN9" s="242"/>
      <c r="ALO9" s="242"/>
      <c r="ALP9" s="242"/>
      <c r="ALQ9" s="242"/>
      <c r="ALR9" s="242"/>
      <c r="ALS9" s="242"/>
      <c r="ALT9" s="242"/>
      <c r="ALU9" s="242"/>
      <c r="ALV9" s="242"/>
      <c r="ALW9" s="242"/>
      <c r="ALX9" s="242"/>
      <c r="ALY9" s="242"/>
      <c r="ALZ9" s="242"/>
      <c r="AMA9" s="242"/>
      <c r="AMB9" s="242"/>
      <c r="AMC9" s="242"/>
      <c r="AMD9" s="242"/>
      <c r="AME9" s="242"/>
      <c r="AMF9" s="242"/>
      <c r="AMG9" s="242"/>
      <c r="AMH9" s="242"/>
      <c r="AMI9" s="242"/>
      <c r="AMJ9" s="242"/>
      <c r="AMK9" s="242"/>
      <c r="AML9" s="242"/>
      <c r="AMM9" s="242"/>
      <c r="AMN9" s="242"/>
      <c r="AMO9" s="242"/>
      <c r="AMP9" s="242"/>
      <c r="AMQ9" s="242"/>
      <c r="AMR9" s="242"/>
      <c r="AMS9" s="242"/>
      <c r="AMT9" s="242"/>
      <c r="AMU9" s="242"/>
      <c r="AMV9" s="242"/>
      <c r="AMW9" s="242"/>
      <c r="AMX9" s="242"/>
      <c r="AMY9" s="242"/>
      <c r="AMZ9" s="242"/>
      <c r="ANA9" s="242"/>
      <c r="ANB9" s="242"/>
      <c r="ANC9" s="242"/>
      <c r="AND9" s="242"/>
      <c r="ANE9" s="242"/>
      <c r="ANF9" s="242"/>
      <c r="ANG9" s="242"/>
      <c r="ANH9" s="242"/>
      <c r="ANI9" s="242"/>
      <c r="ANJ9" s="242"/>
      <c r="ANK9" s="242"/>
      <c r="ANL9" s="242"/>
      <c r="ANM9" s="242"/>
      <c r="ANN9" s="242"/>
      <c r="ANO9" s="242"/>
      <c r="ANP9" s="242"/>
      <c r="ANQ9" s="242"/>
      <c r="ANR9" s="242"/>
      <c r="ANS9" s="242"/>
      <c r="ANT9" s="242"/>
      <c r="ANU9" s="242"/>
      <c r="ANV9" s="242"/>
      <c r="ANW9" s="242"/>
      <c r="ANX9" s="242"/>
      <c r="ANY9" s="242"/>
      <c r="ANZ9" s="242"/>
      <c r="AOA9" s="242"/>
      <c r="AOB9" s="242"/>
      <c r="AOC9" s="242"/>
      <c r="AOD9" s="242"/>
      <c r="AOE9" s="242"/>
      <c r="AOF9" s="242"/>
      <c r="AOG9" s="242"/>
      <c r="AOH9" s="242"/>
      <c r="AOI9" s="242"/>
      <c r="AOJ9" s="242"/>
      <c r="AOK9" s="242"/>
      <c r="AOL9" s="242"/>
      <c r="AOM9" s="242"/>
      <c r="AON9" s="242"/>
      <c r="AOO9" s="242"/>
      <c r="AOP9" s="242"/>
      <c r="AOQ9" s="242"/>
      <c r="AOR9" s="242"/>
      <c r="AOS9" s="242"/>
      <c r="AOT9" s="242"/>
      <c r="AOU9" s="242"/>
      <c r="AOV9" s="242"/>
      <c r="AOW9" s="242"/>
      <c r="AOX9" s="242"/>
      <c r="AOY9" s="242"/>
      <c r="AOZ9" s="242"/>
      <c r="APA9" s="242"/>
      <c r="APB9" s="242"/>
      <c r="APC9" s="242"/>
      <c r="APD9" s="242"/>
      <c r="APE9" s="242"/>
      <c r="APF9" s="242"/>
      <c r="APG9" s="242"/>
      <c r="APH9" s="242"/>
      <c r="API9" s="242"/>
      <c r="APJ9" s="242"/>
      <c r="APK9" s="242"/>
      <c r="APL9" s="242"/>
      <c r="APM9" s="242"/>
      <c r="APN9" s="242"/>
      <c r="APO9" s="242"/>
      <c r="APP9" s="242"/>
      <c r="APQ9" s="242"/>
      <c r="APR9" s="242"/>
      <c r="APS9" s="242"/>
      <c r="APT9" s="242"/>
      <c r="APU9" s="242"/>
      <c r="APV9" s="242"/>
      <c r="APW9" s="242"/>
      <c r="APX9" s="242"/>
      <c r="APY9" s="242"/>
      <c r="APZ9" s="242"/>
      <c r="AQA9" s="242"/>
      <c r="AQB9" s="242"/>
      <c r="AQC9" s="242"/>
      <c r="AQD9" s="242"/>
      <c r="AQE9" s="242"/>
      <c r="AQF9" s="242"/>
      <c r="AQG9" s="242"/>
      <c r="AQH9" s="242"/>
      <c r="AQI9" s="242"/>
      <c r="AQJ9" s="242"/>
      <c r="AQK9" s="242"/>
      <c r="AQL9" s="242"/>
      <c r="AQM9" s="242"/>
      <c r="AQN9" s="242"/>
      <c r="AQO9" s="242"/>
      <c r="AQP9" s="242"/>
      <c r="AQQ9" s="242"/>
      <c r="AQR9" s="242"/>
      <c r="AQS9" s="242"/>
      <c r="AQT9" s="242"/>
      <c r="AQU9" s="242"/>
      <c r="AQV9" s="242"/>
      <c r="AQW9" s="242"/>
      <c r="AQX9" s="242"/>
      <c r="AQY9" s="242"/>
      <c r="AQZ9" s="242"/>
      <c r="ARA9" s="242"/>
      <c r="ARB9" s="242"/>
      <c r="ARC9" s="242"/>
      <c r="ARD9" s="242"/>
      <c r="ARE9" s="242"/>
      <c r="ARF9" s="242"/>
      <c r="ARG9" s="242"/>
      <c r="ARH9" s="242"/>
      <c r="ARI9" s="242"/>
      <c r="ARJ9" s="242"/>
      <c r="ARK9" s="242"/>
      <c r="ARL9" s="242"/>
      <c r="ARM9" s="242"/>
      <c r="ARN9" s="242"/>
      <c r="ARO9" s="242"/>
      <c r="ARP9" s="242"/>
      <c r="ARQ9" s="242"/>
      <c r="ARR9" s="242"/>
      <c r="ARS9" s="242"/>
      <c r="ART9" s="242"/>
      <c r="ARU9" s="242"/>
      <c r="ARV9" s="242"/>
      <c r="ARW9" s="242"/>
      <c r="ARX9" s="242"/>
      <c r="ARY9" s="242"/>
      <c r="ARZ9" s="242"/>
      <c r="ASA9" s="242"/>
      <c r="ASB9" s="242"/>
      <c r="ASC9" s="242"/>
      <c r="ASD9" s="242"/>
      <c r="ASE9" s="242"/>
      <c r="ASF9" s="242"/>
      <c r="ASG9" s="242"/>
      <c r="ASH9" s="242"/>
      <c r="ASI9" s="242"/>
      <c r="ASJ9" s="242"/>
      <c r="ASK9" s="242"/>
      <c r="ASL9" s="242"/>
      <c r="ASM9" s="242"/>
      <c r="ASN9" s="242"/>
      <c r="ASO9" s="242"/>
      <c r="ASP9" s="242"/>
      <c r="ASQ9" s="242"/>
      <c r="ASR9" s="242"/>
      <c r="ASS9" s="242"/>
      <c r="AST9" s="242"/>
      <c r="ASU9" s="242"/>
      <c r="ASV9" s="242"/>
      <c r="ASW9" s="242"/>
      <c r="ASX9" s="242"/>
      <c r="ASY9" s="242"/>
      <c r="ASZ9" s="242"/>
      <c r="ATA9" s="242"/>
      <c r="ATB9" s="242"/>
      <c r="ATC9" s="242"/>
      <c r="ATD9" s="242"/>
      <c r="ATE9" s="242"/>
      <c r="ATF9" s="242"/>
      <c r="ATG9" s="242"/>
      <c r="ATH9" s="242"/>
      <c r="ATI9" s="242"/>
      <c r="ATJ9" s="242"/>
      <c r="ATK9" s="242"/>
      <c r="ATL9" s="242"/>
      <c r="ATM9" s="242"/>
      <c r="ATN9" s="242"/>
      <c r="ATO9" s="242"/>
      <c r="ATP9" s="242"/>
      <c r="ATQ9" s="242"/>
      <c r="ATR9" s="242"/>
      <c r="ATS9" s="242"/>
      <c r="ATT9" s="242"/>
      <c r="ATU9" s="242"/>
      <c r="ATV9" s="242"/>
      <c r="ATW9" s="242"/>
      <c r="ATX9" s="242"/>
      <c r="ATY9" s="242"/>
      <c r="ATZ9" s="242"/>
      <c r="AUA9" s="242"/>
      <c r="AUB9" s="242"/>
      <c r="AUC9" s="242"/>
      <c r="AUD9" s="242"/>
      <c r="AUE9" s="242"/>
      <c r="AUF9" s="242"/>
      <c r="AUG9" s="242"/>
      <c r="AUH9" s="242"/>
      <c r="AUI9" s="242"/>
      <c r="AUJ9" s="242"/>
      <c r="AUK9" s="242"/>
      <c r="AUL9" s="242"/>
      <c r="AUM9" s="242"/>
      <c r="AUN9" s="242"/>
      <c r="AUO9" s="242"/>
      <c r="AUP9" s="242"/>
      <c r="AUQ9" s="242"/>
      <c r="AUR9" s="242"/>
      <c r="AUS9" s="242"/>
      <c r="AUT9" s="242"/>
      <c r="AUU9" s="242"/>
      <c r="AUV9" s="242"/>
      <c r="AUW9" s="242"/>
      <c r="AUX9" s="242"/>
      <c r="AUY9" s="242"/>
      <c r="AUZ9" s="242"/>
      <c r="AVA9" s="242"/>
      <c r="AVB9" s="242"/>
      <c r="AVC9" s="242"/>
      <c r="AVD9" s="242"/>
      <c r="AVE9" s="242"/>
      <c r="AVF9" s="242"/>
      <c r="AVG9" s="242"/>
      <c r="AVH9" s="242"/>
      <c r="AVI9" s="242"/>
      <c r="AVJ9" s="242"/>
      <c r="AVK9" s="242"/>
      <c r="AVL9" s="242"/>
      <c r="AVM9" s="242"/>
      <c r="AVN9" s="242"/>
      <c r="AVO9" s="242"/>
      <c r="AVP9" s="242"/>
      <c r="AVQ9" s="242"/>
      <c r="AVR9" s="242"/>
      <c r="AVS9" s="242"/>
      <c r="AVT9" s="242"/>
      <c r="AVU9" s="242"/>
      <c r="AVV9" s="242"/>
      <c r="AVW9" s="242"/>
      <c r="AVX9" s="242"/>
      <c r="AVY9" s="242"/>
      <c r="AVZ9" s="242"/>
      <c r="AWA9" s="242"/>
      <c r="AWB9" s="242"/>
      <c r="AWC9" s="242"/>
      <c r="AWD9" s="242"/>
      <c r="AWE9" s="242"/>
      <c r="AWF9" s="242"/>
      <c r="AWG9" s="242"/>
      <c r="AWH9" s="242"/>
      <c r="AWI9" s="242"/>
      <c r="AWJ9" s="242"/>
      <c r="AWK9" s="242"/>
      <c r="AWL9" s="242"/>
      <c r="AWM9" s="242"/>
      <c r="AWN9" s="242"/>
      <c r="AWO9" s="242"/>
      <c r="AWP9" s="242"/>
      <c r="AWQ9" s="242"/>
      <c r="AWR9" s="242"/>
      <c r="AWS9" s="242"/>
      <c r="AWT9" s="242"/>
      <c r="AWU9" s="242"/>
      <c r="AWV9" s="242"/>
      <c r="AWW9" s="242"/>
      <c r="AWX9" s="242"/>
      <c r="AWY9" s="242"/>
      <c r="AWZ9" s="242"/>
      <c r="AXA9" s="242"/>
      <c r="AXB9" s="242"/>
      <c r="AXC9" s="242"/>
      <c r="AXD9" s="242"/>
      <c r="AXE9" s="242"/>
      <c r="AXF9" s="242"/>
      <c r="AXG9" s="242"/>
      <c r="AXH9" s="242"/>
      <c r="AXI9" s="242"/>
      <c r="AXJ9" s="242"/>
      <c r="AXK9" s="242"/>
      <c r="AXL9" s="242"/>
      <c r="AXM9" s="242"/>
      <c r="AXN9" s="242"/>
      <c r="AXO9" s="242"/>
      <c r="AXP9" s="242"/>
      <c r="AXQ9" s="242"/>
      <c r="AXR9" s="242"/>
      <c r="AXS9" s="242"/>
      <c r="AXT9" s="242"/>
      <c r="AXU9" s="242"/>
      <c r="AXV9" s="242"/>
      <c r="AXW9" s="242"/>
      <c r="AXX9" s="242"/>
      <c r="AXY9" s="242"/>
      <c r="AXZ9" s="242"/>
      <c r="AYA9" s="242"/>
      <c r="AYB9" s="242"/>
      <c r="AYC9" s="242"/>
      <c r="AYD9" s="242"/>
      <c r="AYE9" s="242"/>
      <c r="AYF9" s="242"/>
      <c r="AYG9" s="242"/>
      <c r="AYH9" s="242"/>
      <c r="AYI9" s="242"/>
      <c r="AYJ9" s="242"/>
      <c r="AYK9" s="242"/>
      <c r="AYL9" s="242"/>
      <c r="AYM9" s="242"/>
      <c r="AYN9" s="242"/>
      <c r="AYO9" s="242"/>
      <c r="AYP9" s="242"/>
      <c r="AYQ9" s="242"/>
      <c r="AYR9" s="242"/>
      <c r="AYS9" s="242"/>
      <c r="AYT9" s="242"/>
      <c r="AYU9" s="242"/>
      <c r="AYV9" s="242"/>
      <c r="AYW9" s="242"/>
      <c r="AYX9" s="242"/>
      <c r="AYY9" s="242"/>
      <c r="AYZ9" s="242"/>
      <c r="AZA9" s="242"/>
      <c r="AZB9" s="242"/>
      <c r="AZC9" s="242"/>
      <c r="AZD9" s="242"/>
      <c r="AZE9" s="242"/>
      <c r="AZF9" s="242"/>
      <c r="AZG9" s="242"/>
      <c r="AZH9" s="242"/>
      <c r="AZI9" s="242"/>
      <c r="AZJ9" s="242"/>
      <c r="AZK9" s="242"/>
      <c r="AZL9" s="242"/>
      <c r="AZM9" s="242"/>
      <c r="AZN9" s="242"/>
      <c r="AZO9" s="242"/>
      <c r="AZP9" s="242"/>
      <c r="AZQ9" s="242"/>
      <c r="AZR9" s="242"/>
      <c r="AZS9" s="242"/>
      <c r="AZT9" s="242"/>
      <c r="AZU9" s="242"/>
      <c r="AZV9" s="242"/>
      <c r="AZW9" s="242"/>
      <c r="AZX9" s="242"/>
      <c r="AZY9" s="242"/>
      <c r="AZZ9" s="242"/>
      <c r="BAA9" s="242"/>
      <c r="BAB9" s="242"/>
      <c r="BAC9" s="242"/>
      <c r="BAD9" s="242"/>
      <c r="BAE9" s="242"/>
      <c r="BAF9" s="242"/>
      <c r="BAG9" s="242"/>
      <c r="BAH9" s="242"/>
      <c r="BAI9" s="242"/>
      <c r="BAJ9" s="242"/>
      <c r="BAK9" s="242"/>
      <c r="BAL9" s="242"/>
      <c r="BAM9" s="242"/>
      <c r="BAN9" s="242"/>
      <c r="BAO9" s="242"/>
      <c r="BAP9" s="242"/>
      <c r="BAQ9" s="242"/>
      <c r="BAR9" s="242"/>
      <c r="BAS9" s="242"/>
      <c r="BAT9" s="242"/>
      <c r="BAU9" s="242"/>
      <c r="BAV9" s="242"/>
      <c r="BAW9" s="242"/>
      <c r="BAX9" s="242"/>
      <c r="BAY9" s="242"/>
      <c r="BAZ9" s="242"/>
      <c r="BBA9" s="242"/>
      <c r="BBB9" s="242"/>
      <c r="BBC9" s="242"/>
      <c r="BBD9" s="242"/>
      <c r="BBE9" s="242"/>
      <c r="BBF9" s="242"/>
      <c r="BBG9" s="242"/>
      <c r="BBH9" s="242"/>
      <c r="BBI9" s="242"/>
      <c r="BBJ9" s="242"/>
      <c r="BBK9" s="242"/>
      <c r="BBL9" s="242"/>
      <c r="BBM9" s="242"/>
      <c r="BBN9" s="242"/>
      <c r="BBO9" s="242"/>
      <c r="BBP9" s="242"/>
      <c r="BBQ9" s="242"/>
      <c r="BBR9" s="242"/>
      <c r="BBS9" s="242"/>
      <c r="BBT9" s="242"/>
      <c r="BBU9" s="242"/>
      <c r="BBV9" s="242"/>
      <c r="BBW9" s="242"/>
      <c r="BBX9" s="242"/>
      <c r="BBY9" s="242"/>
      <c r="BBZ9" s="242"/>
      <c r="BCA9" s="242"/>
      <c r="BCB9" s="242"/>
      <c r="BCC9" s="242"/>
      <c r="BCD9" s="242"/>
      <c r="BCE9" s="242"/>
      <c r="BCF9" s="242"/>
      <c r="BCG9" s="242"/>
      <c r="BCH9" s="242"/>
      <c r="BCI9" s="242"/>
      <c r="BCJ9" s="242"/>
      <c r="BCK9" s="242"/>
      <c r="BCL9" s="242"/>
      <c r="BCM9" s="242"/>
      <c r="BCN9" s="242"/>
      <c r="BCO9" s="242"/>
      <c r="BCP9" s="242"/>
      <c r="BCQ9" s="242"/>
      <c r="BCR9" s="242"/>
      <c r="BCS9" s="242"/>
      <c r="BCT9" s="242"/>
      <c r="BCU9" s="242"/>
      <c r="BCV9" s="242"/>
      <c r="BCW9" s="242"/>
      <c r="BCX9" s="242"/>
      <c r="BCY9" s="242"/>
      <c r="BCZ9" s="242"/>
      <c r="BDA9" s="242"/>
      <c r="BDB9" s="242"/>
      <c r="BDC9" s="242"/>
      <c r="BDD9" s="242"/>
      <c r="BDE9" s="242"/>
      <c r="BDF9" s="242"/>
      <c r="BDG9" s="242"/>
      <c r="BDH9" s="242"/>
      <c r="BDI9" s="242"/>
      <c r="BDJ9" s="242"/>
      <c r="BDK9" s="242"/>
      <c r="BDL9" s="242"/>
      <c r="BDM9" s="242"/>
      <c r="BDN9" s="242"/>
      <c r="BDO9" s="242"/>
      <c r="BDP9" s="242"/>
      <c r="BDQ9" s="242"/>
      <c r="BDR9" s="242"/>
      <c r="BDS9" s="242"/>
      <c r="BDT9" s="242"/>
      <c r="BDU9" s="242"/>
      <c r="BDV9" s="242"/>
      <c r="BDW9" s="242"/>
      <c r="BDX9" s="242"/>
      <c r="BDY9" s="242"/>
      <c r="BDZ9" s="242"/>
      <c r="BEA9" s="242"/>
      <c r="BEB9" s="242"/>
      <c r="BEC9" s="242"/>
      <c r="BED9" s="242"/>
      <c r="BEE9" s="242"/>
      <c r="BEF9" s="242"/>
      <c r="BEG9" s="242"/>
      <c r="BEH9" s="242"/>
      <c r="BEI9" s="242"/>
      <c r="BEJ9" s="242"/>
      <c r="BEK9" s="242"/>
      <c r="BEL9" s="242"/>
      <c r="BEM9" s="242"/>
      <c r="BEN9" s="242"/>
      <c r="BEO9" s="242"/>
      <c r="BEP9" s="242"/>
      <c r="BEQ9" s="242"/>
      <c r="BER9" s="242"/>
      <c r="BES9" s="242"/>
      <c r="BET9" s="242"/>
      <c r="BEU9" s="242"/>
      <c r="BEV9" s="242"/>
      <c r="BEW9" s="242"/>
      <c r="BEX9" s="242"/>
      <c r="BEY9" s="242"/>
      <c r="BEZ9" s="242"/>
      <c r="BFA9" s="242"/>
      <c r="BFB9" s="242"/>
      <c r="BFC9" s="242"/>
      <c r="BFD9" s="242"/>
      <c r="BFE9" s="242"/>
      <c r="BFF9" s="242"/>
      <c r="BFG9" s="242"/>
      <c r="BFH9" s="242"/>
      <c r="BFI9" s="242"/>
      <c r="BFJ9" s="242"/>
      <c r="BFK9" s="242"/>
      <c r="BFL9" s="242"/>
      <c r="BFM9" s="242"/>
      <c r="BFN9" s="242"/>
      <c r="BFO9" s="242"/>
      <c r="BFP9" s="242"/>
      <c r="BFQ9" s="242"/>
      <c r="BFR9" s="242"/>
      <c r="BFS9" s="242"/>
      <c r="BFT9" s="242"/>
      <c r="BFU9" s="242"/>
      <c r="BFV9" s="242"/>
      <c r="BFW9" s="242"/>
      <c r="BFX9" s="242"/>
      <c r="BFY9" s="242"/>
      <c r="BFZ9" s="242"/>
      <c r="BGA9" s="242"/>
      <c r="BGB9" s="242"/>
      <c r="BGC9" s="242"/>
      <c r="BGD9" s="242"/>
      <c r="BGE9" s="242"/>
      <c r="BGF9" s="242"/>
      <c r="BGG9" s="242"/>
      <c r="BGH9" s="242"/>
      <c r="BGI9" s="242"/>
      <c r="BGJ9" s="242"/>
      <c r="BGK9" s="242"/>
      <c r="BGL9" s="242"/>
      <c r="BGM9" s="242"/>
      <c r="BGN9" s="242"/>
      <c r="BGO9" s="242"/>
      <c r="BGP9" s="242"/>
      <c r="BGQ9" s="242"/>
      <c r="BGR9" s="242"/>
      <c r="BGS9" s="242"/>
      <c r="BGT9" s="242"/>
      <c r="BGU9" s="242"/>
      <c r="BGV9" s="242"/>
      <c r="BGW9" s="242"/>
      <c r="BGX9" s="242"/>
      <c r="BGY9" s="242"/>
      <c r="BGZ9" s="242"/>
      <c r="BHA9" s="242"/>
      <c r="BHB9" s="242"/>
      <c r="BHC9" s="242"/>
      <c r="BHD9" s="242"/>
      <c r="BHE9" s="242"/>
      <c r="BHF9" s="242"/>
      <c r="BHG9" s="242"/>
      <c r="BHH9" s="242"/>
      <c r="BHI9" s="242"/>
      <c r="BHJ9" s="242"/>
      <c r="BHK9" s="242"/>
      <c r="BHL9" s="242"/>
      <c r="BHM9" s="242"/>
      <c r="BHN9" s="242"/>
      <c r="BHO9" s="242"/>
      <c r="BHP9" s="242"/>
      <c r="BHQ9" s="242"/>
      <c r="BHR9" s="242"/>
      <c r="BHS9" s="242"/>
      <c r="BHT9" s="242"/>
      <c r="BHU9" s="242"/>
      <c r="BHV9" s="242"/>
      <c r="BHW9" s="242"/>
      <c r="BHX9" s="242"/>
      <c r="BHY9" s="242"/>
      <c r="BHZ9" s="242"/>
      <c r="BIA9" s="242"/>
      <c r="BIB9" s="242"/>
      <c r="BIC9" s="242"/>
      <c r="BID9" s="242"/>
      <c r="BIE9" s="242"/>
      <c r="BIF9" s="242"/>
      <c r="BIG9" s="242"/>
      <c r="BIH9" s="242"/>
      <c r="BII9" s="242"/>
      <c r="BIJ9" s="242"/>
      <c r="BIK9" s="242"/>
      <c r="BIL9" s="242"/>
      <c r="BIM9" s="242"/>
      <c r="BIN9" s="242"/>
      <c r="BIO9" s="242"/>
      <c r="BIP9" s="242"/>
      <c r="BIQ9" s="242"/>
      <c r="BIR9" s="242"/>
      <c r="BIS9" s="242"/>
      <c r="BIT9" s="242"/>
      <c r="BIU9" s="242"/>
      <c r="BIV9" s="242"/>
      <c r="BIW9" s="242"/>
      <c r="BIX9" s="242"/>
      <c r="BIY9" s="242"/>
      <c r="BIZ9" s="242"/>
      <c r="BJA9" s="242"/>
      <c r="BJB9" s="242"/>
      <c r="BJC9" s="242"/>
      <c r="BJD9" s="242"/>
      <c r="BJE9" s="242"/>
      <c r="BJF9" s="242"/>
      <c r="BJG9" s="242"/>
      <c r="BJH9" s="242"/>
      <c r="BJI9" s="242"/>
      <c r="BJJ9" s="242"/>
      <c r="BJK9" s="242"/>
      <c r="BJL9" s="242"/>
      <c r="BJM9" s="242"/>
      <c r="BJN9" s="242"/>
      <c r="BJO9" s="242"/>
      <c r="BJP9" s="242"/>
      <c r="BJQ9" s="242"/>
      <c r="BJR9" s="242"/>
      <c r="BJS9" s="242"/>
      <c r="BJT9" s="242"/>
      <c r="BJU9" s="242"/>
      <c r="BJV9" s="242"/>
      <c r="BJW9" s="242"/>
      <c r="BJX9" s="242"/>
      <c r="BJY9" s="242"/>
      <c r="BJZ9" s="242"/>
      <c r="BKA9" s="242"/>
      <c r="BKB9" s="242"/>
      <c r="BKC9" s="242"/>
      <c r="BKD9" s="242"/>
      <c r="BKE9" s="242"/>
      <c r="BKF9" s="242"/>
      <c r="BKG9" s="242"/>
      <c r="BKH9" s="242"/>
      <c r="BKI9" s="242"/>
      <c r="BKJ9" s="242"/>
      <c r="BKK9" s="242"/>
      <c r="BKL9" s="242"/>
      <c r="BKM9" s="242"/>
      <c r="BKN9" s="242"/>
      <c r="BKO9" s="242"/>
      <c r="BKP9" s="242"/>
      <c r="BKQ9" s="242"/>
      <c r="BKR9" s="242"/>
      <c r="BKS9" s="242"/>
      <c r="BKT9" s="242"/>
      <c r="BKU9" s="242"/>
      <c r="BKV9" s="242"/>
      <c r="BKW9" s="242"/>
      <c r="BKX9" s="242"/>
      <c r="BKY9" s="242"/>
      <c r="BKZ9" s="242"/>
      <c r="BLA9" s="242"/>
      <c r="BLB9" s="242"/>
      <c r="BLC9" s="242"/>
      <c r="BLD9" s="242"/>
      <c r="BLE9" s="242"/>
      <c r="BLF9" s="242"/>
      <c r="BLG9" s="242"/>
      <c r="BLH9" s="242"/>
      <c r="BLI9" s="242"/>
      <c r="BLJ9" s="242"/>
      <c r="BLK9" s="242"/>
      <c r="BLL9" s="242"/>
      <c r="BLM9" s="242"/>
      <c r="BLN9" s="242"/>
      <c r="BLO9" s="242"/>
      <c r="BLP9" s="242"/>
      <c r="BLQ9" s="242"/>
      <c r="BLR9" s="242"/>
      <c r="BLS9" s="242"/>
      <c r="BLT9" s="242"/>
      <c r="BLU9" s="242"/>
      <c r="BLV9" s="242"/>
      <c r="BLW9" s="242"/>
      <c r="BLX9" s="242"/>
      <c r="BLY9" s="242"/>
      <c r="BLZ9" s="242"/>
      <c r="BMA9" s="242"/>
      <c r="BMB9" s="242"/>
      <c r="BMC9" s="242"/>
      <c r="BMD9" s="242"/>
      <c r="BME9" s="242"/>
      <c r="BMF9" s="242"/>
      <c r="BMG9" s="242"/>
      <c r="BMH9" s="242"/>
      <c r="BMI9" s="242"/>
      <c r="BMJ9" s="242"/>
      <c r="BMK9" s="242"/>
      <c r="BML9" s="242"/>
      <c r="BMM9" s="242"/>
      <c r="BMN9" s="242"/>
      <c r="BMO9" s="242"/>
      <c r="BMP9" s="242"/>
      <c r="BMQ9" s="242"/>
      <c r="BMR9" s="242"/>
      <c r="BMS9" s="242"/>
      <c r="BMT9" s="242"/>
      <c r="BMU9" s="242"/>
      <c r="BMV9" s="242"/>
      <c r="BMW9" s="242"/>
      <c r="BMX9" s="242"/>
      <c r="BMY9" s="242"/>
      <c r="BMZ9" s="242"/>
      <c r="BNA9" s="242"/>
      <c r="BNB9" s="242"/>
      <c r="BNC9" s="242"/>
      <c r="BND9" s="242"/>
      <c r="BNE9" s="242"/>
      <c r="BNF9" s="242"/>
      <c r="BNG9" s="242"/>
      <c r="BNH9" s="242"/>
      <c r="BNI9" s="242"/>
      <c r="BNJ9" s="242"/>
      <c r="BNK9" s="242"/>
      <c r="BNL9" s="242"/>
      <c r="BNM9" s="242"/>
      <c r="BNN9" s="242"/>
      <c r="BNO9" s="242"/>
      <c r="BNP9" s="242"/>
      <c r="BNQ9" s="242"/>
      <c r="BNR9" s="242"/>
      <c r="BNS9" s="242"/>
      <c r="BNT9" s="242"/>
      <c r="BNU9" s="242"/>
      <c r="BNV9" s="242"/>
      <c r="BNW9" s="242"/>
      <c r="BNX9" s="242"/>
      <c r="BNY9" s="242"/>
      <c r="BNZ9" s="242"/>
      <c r="BOA9" s="242"/>
      <c r="BOB9" s="242"/>
      <c r="BOC9" s="242"/>
      <c r="BOD9" s="242"/>
      <c r="BOE9" s="242"/>
      <c r="BOF9" s="242"/>
      <c r="BOG9" s="242"/>
      <c r="BOH9" s="242"/>
      <c r="BOI9" s="242"/>
      <c r="BOJ9" s="242"/>
      <c r="BOK9" s="242"/>
      <c r="BOL9" s="242"/>
      <c r="BOM9" s="242"/>
      <c r="BON9" s="242"/>
      <c r="BOO9" s="242"/>
      <c r="BOP9" s="242"/>
      <c r="BOQ9" s="242"/>
      <c r="BOR9" s="242"/>
      <c r="BOS9" s="242"/>
      <c r="BOT9" s="242"/>
      <c r="BOU9" s="242"/>
      <c r="BOV9" s="242"/>
      <c r="BOW9" s="242"/>
      <c r="BOX9" s="242"/>
      <c r="BOY9" s="242"/>
      <c r="BOZ9" s="242"/>
      <c r="BPA9" s="242"/>
      <c r="BPB9" s="242"/>
      <c r="BPC9" s="242"/>
      <c r="BPD9" s="242"/>
      <c r="BPE9" s="242"/>
      <c r="BPF9" s="242"/>
      <c r="BPG9" s="242"/>
      <c r="BPH9" s="242"/>
      <c r="BPI9" s="242"/>
      <c r="BPJ9" s="242"/>
      <c r="BPK9" s="242"/>
      <c r="BPL9" s="242"/>
      <c r="BPM9" s="242"/>
      <c r="BPN9" s="242"/>
      <c r="BPO9" s="242"/>
      <c r="BPP9" s="242"/>
      <c r="BPQ9" s="242"/>
      <c r="BPR9" s="242"/>
      <c r="BPS9" s="242"/>
      <c r="BPT9" s="242"/>
      <c r="BPU9" s="242"/>
      <c r="BPV9" s="242"/>
      <c r="BPW9" s="242"/>
      <c r="BPX9" s="242"/>
      <c r="BPY9" s="242"/>
      <c r="BPZ9" s="242"/>
      <c r="BQA9" s="242"/>
      <c r="BQB9" s="242"/>
      <c r="BQC9" s="242"/>
      <c r="BQD9" s="242"/>
      <c r="BQE9" s="242"/>
      <c r="BQF9" s="242"/>
      <c r="BQG9" s="242"/>
      <c r="BQH9" s="242"/>
      <c r="BQI9" s="242"/>
      <c r="BQJ9" s="242"/>
      <c r="BQK9" s="242"/>
      <c r="BQL9" s="242"/>
      <c r="BQM9" s="242"/>
      <c r="BQN9" s="242"/>
      <c r="BQO9" s="242"/>
      <c r="BQP9" s="242"/>
      <c r="BQQ9" s="242"/>
      <c r="BQR9" s="242"/>
      <c r="BQS9" s="242"/>
      <c r="BQT9" s="242"/>
      <c r="BQU9" s="242"/>
      <c r="BQV9" s="242"/>
      <c r="BQW9" s="242"/>
      <c r="BQX9" s="242"/>
      <c r="BQY9" s="242"/>
      <c r="BQZ9" s="242"/>
      <c r="BRA9" s="242"/>
      <c r="BRB9" s="242"/>
      <c r="BRC9" s="242"/>
      <c r="BRD9" s="242"/>
      <c r="BRE9" s="242"/>
      <c r="BRF9" s="242"/>
      <c r="BRG9" s="242"/>
      <c r="BRH9" s="242"/>
      <c r="BRI9" s="242"/>
      <c r="BRJ9" s="242"/>
      <c r="BRK9" s="242"/>
      <c r="BRL9" s="242"/>
      <c r="BRM9" s="242"/>
      <c r="BRN9" s="242"/>
      <c r="BRO9" s="242"/>
      <c r="BRP9" s="242"/>
      <c r="BRQ9" s="242"/>
      <c r="BRR9" s="242"/>
      <c r="BRS9" s="242"/>
      <c r="BRT9" s="242"/>
      <c r="BRU9" s="242"/>
      <c r="BRV9" s="242"/>
      <c r="BRW9" s="242"/>
      <c r="BRX9" s="242"/>
      <c r="BRY9" s="242"/>
      <c r="BRZ9" s="242"/>
      <c r="BSA9" s="242"/>
      <c r="BSB9" s="242"/>
      <c r="BSC9" s="242"/>
      <c r="BSD9" s="242"/>
      <c r="BSE9" s="242"/>
      <c r="BSF9" s="242"/>
      <c r="BSG9" s="242"/>
      <c r="BSH9" s="242"/>
      <c r="BSI9" s="242"/>
      <c r="BSJ9" s="242"/>
      <c r="BSK9" s="242"/>
      <c r="BSL9" s="242"/>
      <c r="BSM9" s="242"/>
      <c r="BSN9" s="242"/>
      <c r="BSO9" s="242"/>
      <c r="BSP9" s="242"/>
      <c r="BSQ9" s="242"/>
      <c r="BSR9" s="242"/>
      <c r="BSS9" s="242"/>
      <c r="BST9" s="242"/>
      <c r="BSU9" s="242"/>
      <c r="BSV9" s="242"/>
      <c r="BSW9" s="242"/>
      <c r="BSX9" s="242"/>
      <c r="BSY9" s="242"/>
      <c r="BSZ9" s="242"/>
      <c r="BTA9" s="242"/>
      <c r="BTB9" s="242"/>
      <c r="BTC9" s="242"/>
      <c r="BTD9" s="242"/>
      <c r="BTE9" s="242"/>
      <c r="BTF9" s="242"/>
      <c r="BTG9" s="242"/>
      <c r="BTH9" s="242"/>
      <c r="BTI9" s="242"/>
      <c r="BTJ9" s="242"/>
      <c r="BTK9" s="242"/>
      <c r="BTL9" s="242"/>
      <c r="BTM9" s="242"/>
      <c r="BTN9" s="242"/>
      <c r="BTO9" s="242"/>
      <c r="BTP9" s="242"/>
      <c r="BTQ9" s="242"/>
      <c r="BTR9" s="242"/>
      <c r="BTS9" s="242"/>
      <c r="BTT9" s="242"/>
      <c r="BTU9" s="242"/>
      <c r="BTV9" s="242"/>
      <c r="BTW9" s="242"/>
      <c r="BTX9" s="242"/>
      <c r="BTY9" s="242"/>
      <c r="BTZ9" s="242"/>
      <c r="BUA9" s="242"/>
      <c r="BUB9" s="242"/>
      <c r="BUC9" s="242"/>
      <c r="BUD9" s="242"/>
      <c r="BUE9" s="242"/>
      <c r="BUF9" s="242"/>
      <c r="BUG9" s="242"/>
      <c r="BUH9" s="242"/>
      <c r="BUI9" s="242"/>
      <c r="BUJ9" s="242"/>
      <c r="BUK9" s="242"/>
      <c r="BUL9" s="242"/>
      <c r="BUM9" s="242"/>
      <c r="BUN9" s="242"/>
      <c r="BUO9" s="242"/>
      <c r="BUP9" s="242"/>
      <c r="BUQ9" s="242"/>
      <c r="BUR9" s="242"/>
      <c r="BUS9" s="242"/>
      <c r="BUT9" s="242"/>
      <c r="BUU9" s="242"/>
      <c r="BUV9" s="242"/>
      <c r="BUW9" s="242"/>
      <c r="BUX9" s="242"/>
      <c r="BUY9" s="242"/>
      <c r="BUZ9" s="242"/>
      <c r="BVA9" s="242"/>
      <c r="BVB9" s="242"/>
      <c r="BVC9" s="242"/>
      <c r="BVD9" s="242"/>
      <c r="BVE9" s="242"/>
      <c r="BVF9" s="242"/>
      <c r="BVG9" s="242"/>
      <c r="BVH9" s="242"/>
      <c r="BVI9" s="242"/>
      <c r="BVJ9" s="242"/>
      <c r="BVK9" s="242"/>
    </row>
    <row r="10" spans="1:1935" s="243" customFormat="1" ht="71.25" customHeight="1" x14ac:dyDescent="0.25">
      <c r="A10" s="965"/>
      <c r="B10" s="967"/>
      <c r="C10" s="967"/>
      <c r="D10" s="968"/>
      <c r="E10" s="967"/>
      <c r="F10" s="967"/>
      <c r="G10" s="967"/>
      <c r="H10" s="968"/>
      <c r="I10" s="967"/>
      <c r="J10" s="967"/>
      <c r="K10" s="985"/>
      <c r="L10" s="987"/>
      <c r="M10" s="989"/>
      <c r="N10" s="967"/>
      <c r="O10" s="967"/>
      <c r="P10" s="967"/>
      <c r="Q10" s="967"/>
      <c r="R10" s="967"/>
      <c r="S10" s="967"/>
      <c r="T10" s="967"/>
      <c r="U10" s="967"/>
      <c r="V10" s="967"/>
      <c r="W10" s="244">
        <v>5</v>
      </c>
      <c r="X10" s="245" t="s">
        <v>55</v>
      </c>
      <c r="Y10" s="246" t="s">
        <v>435</v>
      </c>
      <c r="Z10" s="247">
        <v>43132</v>
      </c>
      <c r="AA10" s="247">
        <v>43434</v>
      </c>
      <c r="AB10" s="215">
        <f t="shared" si="0"/>
        <v>302</v>
      </c>
      <c r="AC10" s="248">
        <v>0.25</v>
      </c>
      <c r="AD10" s="208" t="s">
        <v>57</v>
      </c>
      <c r="AE10" s="208" t="s">
        <v>114</v>
      </c>
      <c r="AF10" s="208" t="s">
        <v>431</v>
      </c>
      <c r="AG10" s="208" t="s">
        <v>436</v>
      </c>
      <c r="AH10" s="249" t="s">
        <v>433</v>
      </c>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42"/>
      <c r="GM10" s="242"/>
      <c r="GN10" s="242"/>
      <c r="GO10" s="242"/>
      <c r="GP10" s="242"/>
      <c r="GQ10" s="242"/>
      <c r="GR10" s="242"/>
      <c r="GS10" s="242"/>
      <c r="GT10" s="242"/>
      <c r="GU10" s="242"/>
      <c r="GV10" s="242"/>
      <c r="GW10" s="242"/>
      <c r="GX10" s="242"/>
      <c r="GY10" s="242"/>
      <c r="GZ10" s="242"/>
      <c r="HA10" s="242"/>
      <c r="HB10" s="242"/>
      <c r="HC10" s="242"/>
      <c r="HD10" s="242"/>
      <c r="HE10" s="242"/>
      <c r="HF10" s="242"/>
      <c r="HG10" s="242"/>
      <c r="HH10" s="242"/>
      <c r="HI10" s="242"/>
      <c r="HJ10" s="242"/>
      <c r="HK10" s="242"/>
      <c r="HL10" s="242"/>
      <c r="HM10" s="242"/>
      <c r="HN10" s="242"/>
      <c r="HO10" s="242"/>
      <c r="HP10" s="242"/>
      <c r="HQ10" s="242"/>
      <c r="HR10" s="242"/>
      <c r="HS10" s="242"/>
      <c r="HT10" s="242"/>
      <c r="HU10" s="242"/>
      <c r="HV10" s="242"/>
      <c r="HW10" s="242"/>
      <c r="HX10" s="242"/>
      <c r="HY10" s="242"/>
      <c r="HZ10" s="242"/>
      <c r="IA10" s="242"/>
      <c r="IB10" s="242"/>
      <c r="IC10" s="242"/>
      <c r="ID10" s="242"/>
      <c r="IE10" s="242"/>
      <c r="IF10" s="242"/>
      <c r="IG10" s="242"/>
      <c r="IH10" s="242"/>
      <c r="II10" s="242"/>
      <c r="IJ10" s="242"/>
      <c r="IK10" s="242"/>
      <c r="IL10" s="242"/>
      <c r="IM10" s="242"/>
      <c r="IN10" s="242"/>
      <c r="IO10" s="242"/>
      <c r="IP10" s="242"/>
      <c r="IQ10" s="242"/>
      <c r="IR10" s="242"/>
      <c r="IS10" s="242"/>
      <c r="IT10" s="242"/>
      <c r="IU10" s="242"/>
      <c r="IV10" s="242"/>
      <c r="IW10" s="242"/>
      <c r="IX10" s="242"/>
      <c r="IY10" s="242"/>
      <c r="IZ10" s="242"/>
      <c r="JA10" s="242"/>
      <c r="JB10" s="242"/>
      <c r="JC10" s="242"/>
      <c r="JD10" s="242"/>
      <c r="JE10" s="242"/>
      <c r="JF10" s="242"/>
      <c r="JG10" s="242"/>
      <c r="JH10" s="242"/>
      <c r="JI10" s="242"/>
      <c r="JJ10" s="242"/>
      <c r="JK10" s="242"/>
      <c r="JL10" s="242"/>
      <c r="JM10" s="242"/>
      <c r="JN10" s="242"/>
      <c r="JO10" s="242"/>
      <c r="JP10" s="242"/>
      <c r="JQ10" s="242"/>
      <c r="JR10" s="242"/>
      <c r="JS10" s="242"/>
      <c r="JT10" s="242"/>
      <c r="JU10" s="242"/>
      <c r="JV10" s="242"/>
      <c r="JW10" s="242"/>
      <c r="JX10" s="242"/>
      <c r="JY10" s="242"/>
      <c r="JZ10" s="242"/>
      <c r="KA10" s="242"/>
      <c r="KB10" s="242"/>
      <c r="KC10" s="242"/>
      <c r="KD10" s="242"/>
      <c r="KE10" s="242"/>
      <c r="KF10" s="242"/>
      <c r="KG10" s="242"/>
      <c r="KH10" s="242"/>
      <c r="KI10" s="242"/>
      <c r="KJ10" s="242"/>
      <c r="KK10" s="242"/>
      <c r="KL10" s="242"/>
      <c r="KM10" s="242"/>
      <c r="KN10" s="242"/>
      <c r="KO10" s="242"/>
      <c r="KP10" s="242"/>
      <c r="KQ10" s="242"/>
      <c r="KR10" s="242"/>
      <c r="KS10" s="242"/>
      <c r="KT10" s="242"/>
      <c r="KU10" s="242"/>
      <c r="KV10" s="242"/>
      <c r="KW10" s="242"/>
      <c r="KX10" s="242"/>
      <c r="KY10" s="242"/>
      <c r="KZ10" s="242"/>
      <c r="LA10" s="242"/>
      <c r="LB10" s="242"/>
      <c r="LC10" s="242"/>
      <c r="LD10" s="242"/>
      <c r="LE10" s="242"/>
      <c r="LF10" s="242"/>
      <c r="LG10" s="242"/>
      <c r="LH10" s="242"/>
      <c r="LI10" s="242"/>
      <c r="LJ10" s="242"/>
      <c r="LK10" s="242"/>
      <c r="LL10" s="242"/>
      <c r="LM10" s="242"/>
      <c r="LN10" s="242"/>
      <c r="LO10" s="242"/>
      <c r="LP10" s="242"/>
      <c r="LQ10" s="242"/>
      <c r="LR10" s="242"/>
      <c r="LS10" s="242"/>
      <c r="LT10" s="242"/>
      <c r="LU10" s="242"/>
      <c r="LV10" s="242"/>
      <c r="LW10" s="242"/>
      <c r="LX10" s="242"/>
      <c r="LY10" s="242"/>
      <c r="LZ10" s="242"/>
      <c r="MA10" s="242"/>
      <c r="MB10" s="242"/>
      <c r="MC10" s="242"/>
      <c r="MD10" s="242"/>
      <c r="ME10" s="242"/>
      <c r="MF10" s="242"/>
      <c r="MG10" s="242"/>
      <c r="MH10" s="242"/>
      <c r="MI10" s="242"/>
      <c r="MJ10" s="242"/>
      <c r="MK10" s="242"/>
      <c r="ML10" s="242"/>
      <c r="MM10" s="242"/>
      <c r="MN10" s="242"/>
      <c r="MO10" s="242"/>
      <c r="MP10" s="242"/>
      <c r="MQ10" s="242"/>
      <c r="MR10" s="242"/>
      <c r="MS10" s="242"/>
      <c r="MT10" s="242"/>
      <c r="MU10" s="242"/>
      <c r="MV10" s="242"/>
      <c r="MW10" s="242"/>
      <c r="MX10" s="242"/>
      <c r="MY10" s="242"/>
      <c r="MZ10" s="242"/>
      <c r="NA10" s="242"/>
      <c r="NB10" s="242"/>
      <c r="NC10" s="242"/>
      <c r="ND10" s="242"/>
      <c r="NE10" s="242"/>
      <c r="NF10" s="242"/>
      <c r="NG10" s="242"/>
      <c r="NH10" s="242"/>
      <c r="NI10" s="242"/>
      <c r="NJ10" s="242"/>
      <c r="NK10" s="242"/>
      <c r="NL10" s="242"/>
      <c r="NM10" s="242"/>
      <c r="NN10" s="242"/>
      <c r="NO10" s="242"/>
      <c r="NP10" s="242"/>
      <c r="NQ10" s="242"/>
      <c r="NR10" s="242"/>
      <c r="NS10" s="242"/>
      <c r="NT10" s="242"/>
      <c r="NU10" s="242"/>
      <c r="NV10" s="242"/>
      <c r="NW10" s="242"/>
      <c r="NX10" s="242"/>
      <c r="NY10" s="242"/>
      <c r="NZ10" s="242"/>
      <c r="OA10" s="242"/>
      <c r="OB10" s="242"/>
      <c r="OC10" s="242"/>
      <c r="OD10" s="242"/>
      <c r="OE10" s="242"/>
      <c r="OF10" s="242"/>
      <c r="OG10" s="242"/>
      <c r="OH10" s="242"/>
      <c r="OI10" s="242"/>
      <c r="OJ10" s="242"/>
      <c r="OK10" s="242"/>
      <c r="OL10" s="242"/>
      <c r="OM10" s="242"/>
      <c r="ON10" s="242"/>
      <c r="OO10" s="242"/>
      <c r="OP10" s="242"/>
      <c r="OQ10" s="242"/>
      <c r="OR10" s="242"/>
      <c r="OS10" s="242"/>
      <c r="OT10" s="242"/>
      <c r="OU10" s="242"/>
      <c r="OV10" s="242"/>
      <c r="OW10" s="242"/>
      <c r="OX10" s="242"/>
      <c r="OY10" s="242"/>
      <c r="OZ10" s="242"/>
      <c r="PA10" s="242"/>
      <c r="PB10" s="242"/>
      <c r="PC10" s="242"/>
      <c r="PD10" s="242"/>
      <c r="PE10" s="242"/>
      <c r="PF10" s="242"/>
      <c r="PG10" s="242"/>
      <c r="PH10" s="242"/>
      <c r="PI10" s="242"/>
      <c r="PJ10" s="242"/>
      <c r="PK10" s="242"/>
      <c r="PL10" s="242"/>
      <c r="PM10" s="242"/>
      <c r="PN10" s="242"/>
      <c r="PO10" s="242"/>
      <c r="PP10" s="242"/>
      <c r="PQ10" s="242"/>
      <c r="PR10" s="242"/>
      <c r="PS10" s="242"/>
      <c r="PT10" s="242"/>
      <c r="PU10" s="242"/>
      <c r="PV10" s="242"/>
      <c r="PW10" s="242"/>
      <c r="PX10" s="242"/>
      <c r="PY10" s="242"/>
      <c r="PZ10" s="242"/>
      <c r="QA10" s="242"/>
      <c r="QB10" s="242"/>
      <c r="QC10" s="242"/>
      <c r="QD10" s="242"/>
      <c r="QE10" s="242"/>
      <c r="QF10" s="242"/>
      <c r="QG10" s="242"/>
      <c r="QH10" s="242"/>
      <c r="QI10" s="242"/>
      <c r="QJ10" s="242"/>
      <c r="QK10" s="242"/>
      <c r="QL10" s="242"/>
      <c r="QM10" s="242"/>
      <c r="QN10" s="242"/>
      <c r="QO10" s="242"/>
      <c r="QP10" s="242"/>
      <c r="QQ10" s="242"/>
      <c r="QR10" s="242"/>
      <c r="QS10" s="242"/>
      <c r="QT10" s="242"/>
      <c r="QU10" s="242"/>
      <c r="QV10" s="242"/>
      <c r="QW10" s="242"/>
      <c r="QX10" s="242"/>
      <c r="QY10" s="242"/>
      <c r="QZ10" s="242"/>
      <c r="RA10" s="242"/>
      <c r="RB10" s="242"/>
      <c r="RC10" s="242"/>
      <c r="RD10" s="242"/>
      <c r="RE10" s="242"/>
      <c r="RF10" s="242"/>
      <c r="RG10" s="242"/>
      <c r="RH10" s="242"/>
      <c r="RI10" s="242"/>
      <c r="RJ10" s="242"/>
      <c r="RK10" s="242"/>
      <c r="RL10" s="242"/>
      <c r="RM10" s="242"/>
      <c r="RN10" s="242"/>
      <c r="RO10" s="242"/>
      <c r="RP10" s="242"/>
      <c r="RQ10" s="242"/>
      <c r="RR10" s="242"/>
      <c r="RS10" s="242"/>
      <c r="RT10" s="242"/>
      <c r="RU10" s="242"/>
      <c r="RV10" s="242"/>
      <c r="RW10" s="242"/>
      <c r="RX10" s="242"/>
      <c r="RY10" s="242"/>
      <c r="RZ10" s="242"/>
      <c r="SA10" s="242"/>
      <c r="SB10" s="242"/>
      <c r="SC10" s="242"/>
      <c r="SD10" s="242"/>
      <c r="SE10" s="242"/>
      <c r="SF10" s="242"/>
      <c r="SG10" s="242"/>
      <c r="SH10" s="242"/>
      <c r="SI10" s="242"/>
      <c r="SJ10" s="242"/>
      <c r="SK10" s="242"/>
      <c r="SL10" s="242"/>
      <c r="SM10" s="242"/>
      <c r="SN10" s="242"/>
      <c r="SO10" s="242"/>
      <c r="SP10" s="242"/>
      <c r="SQ10" s="242"/>
      <c r="SR10" s="242"/>
      <c r="SS10" s="242"/>
      <c r="ST10" s="242"/>
      <c r="SU10" s="242"/>
      <c r="SV10" s="242"/>
      <c r="SW10" s="242"/>
      <c r="SX10" s="242"/>
      <c r="SY10" s="242"/>
      <c r="SZ10" s="242"/>
      <c r="TA10" s="242"/>
      <c r="TB10" s="242"/>
      <c r="TC10" s="242"/>
      <c r="TD10" s="242"/>
      <c r="TE10" s="242"/>
      <c r="TF10" s="242"/>
      <c r="TG10" s="242"/>
      <c r="TH10" s="242"/>
      <c r="TI10" s="242"/>
      <c r="TJ10" s="242"/>
      <c r="TK10" s="242"/>
      <c r="TL10" s="242"/>
      <c r="TM10" s="242"/>
      <c r="TN10" s="242"/>
      <c r="TO10" s="242"/>
      <c r="TP10" s="242"/>
      <c r="TQ10" s="242"/>
      <c r="TR10" s="242"/>
      <c r="TS10" s="242"/>
      <c r="TT10" s="242"/>
      <c r="TU10" s="242"/>
      <c r="TV10" s="242"/>
      <c r="TW10" s="242"/>
      <c r="TX10" s="242"/>
      <c r="TY10" s="242"/>
      <c r="TZ10" s="242"/>
      <c r="UA10" s="242"/>
      <c r="UB10" s="242"/>
      <c r="UC10" s="242"/>
      <c r="UD10" s="242"/>
      <c r="UE10" s="242"/>
      <c r="UF10" s="242"/>
      <c r="UG10" s="242"/>
      <c r="UH10" s="242"/>
      <c r="UI10" s="242"/>
      <c r="UJ10" s="242"/>
      <c r="UK10" s="242"/>
      <c r="UL10" s="242"/>
      <c r="UM10" s="242"/>
      <c r="UN10" s="242"/>
      <c r="UO10" s="242"/>
      <c r="UP10" s="242"/>
      <c r="UQ10" s="242"/>
      <c r="UR10" s="242"/>
      <c r="US10" s="242"/>
      <c r="UT10" s="242"/>
      <c r="UU10" s="242"/>
      <c r="UV10" s="242"/>
      <c r="UW10" s="242"/>
      <c r="UX10" s="242"/>
      <c r="UY10" s="242"/>
      <c r="UZ10" s="242"/>
      <c r="VA10" s="242"/>
      <c r="VB10" s="242"/>
      <c r="VC10" s="242"/>
      <c r="VD10" s="242"/>
      <c r="VE10" s="242"/>
      <c r="VF10" s="242"/>
      <c r="VG10" s="242"/>
      <c r="VH10" s="242"/>
      <c r="VI10" s="242"/>
      <c r="VJ10" s="242"/>
      <c r="VK10" s="242"/>
      <c r="VL10" s="242"/>
      <c r="VM10" s="242"/>
      <c r="VN10" s="242"/>
      <c r="VO10" s="242"/>
      <c r="VP10" s="242"/>
      <c r="VQ10" s="242"/>
      <c r="VR10" s="242"/>
      <c r="VS10" s="242"/>
      <c r="VT10" s="242"/>
      <c r="VU10" s="242"/>
      <c r="VV10" s="242"/>
      <c r="VW10" s="242"/>
      <c r="VX10" s="242"/>
      <c r="VY10" s="242"/>
      <c r="VZ10" s="242"/>
      <c r="WA10" s="242"/>
      <c r="WB10" s="242"/>
      <c r="WC10" s="242"/>
      <c r="WD10" s="242"/>
      <c r="WE10" s="242"/>
      <c r="WF10" s="242"/>
      <c r="WG10" s="242"/>
      <c r="WH10" s="242"/>
      <c r="WI10" s="242"/>
      <c r="WJ10" s="242"/>
      <c r="WK10" s="242"/>
      <c r="WL10" s="242"/>
      <c r="WM10" s="242"/>
      <c r="WN10" s="242"/>
      <c r="WO10" s="242"/>
      <c r="WP10" s="242"/>
      <c r="WQ10" s="242"/>
      <c r="WR10" s="242"/>
      <c r="WS10" s="242"/>
      <c r="WT10" s="242"/>
      <c r="WU10" s="242"/>
      <c r="WV10" s="242"/>
      <c r="WW10" s="242"/>
      <c r="WX10" s="242"/>
      <c r="WY10" s="242"/>
      <c r="WZ10" s="242"/>
      <c r="XA10" s="242"/>
      <c r="XB10" s="242"/>
      <c r="XC10" s="242"/>
      <c r="XD10" s="242"/>
      <c r="XE10" s="242"/>
      <c r="XF10" s="242"/>
      <c r="XG10" s="242"/>
      <c r="XH10" s="242"/>
      <c r="XI10" s="242"/>
      <c r="XJ10" s="242"/>
      <c r="XK10" s="242"/>
      <c r="XL10" s="242"/>
      <c r="XM10" s="242"/>
      <c r="XN10" s="242"/>
      <c r="XO10" s="242"/>
      <c r="XP10" s="242"/>
      <c r="XQ10" s="242"/>
      <c r="XR10" s="242"/>
      <c r="XS10" s="242"/>
      <c r="XT10" s="242"/>
      <c r="XU10" s="242"/>
      <c r="XV10" s="242"/>
      <c r="XW10" s="242"/>
      <c r="XX10" s="242"/>
      <c r="XY10" s="242"/>
      <c r="XZ10" s="242"/>
      <c r="YA10" s="242"/>
      <c r="YB10" s="242"/>
      <c r="YC10" s="242"/>
      <c r="YD10" s="242"/>
      <c r="YE10" s="242"/>
      <c r="YF10" s="242"/>
      <c r="YG10" s="242"/>
      <c r="YH10" s="242"/>
      <c r="YI10" s="242"/>
      <c r="YJ10" s="242"/>
      <c r="YK10" s="242"/>
      <c r="YL10" s="242"/>
      <c r="YM10" s="242"/>
      <c r="YN10" s="242"/>
      <c r="YO10" s="242"/>
      <c r="YP10" s="242"/>
      <c r="YQ10" s="242"/>
      <c r="YR10" s="242"/>
      <c r="YS10" s="242"/>
      <c r="YT10" s="242"/>
      <c r="YU10" s="242"/>
      <c r="YV10" s="242"/>
      <c r="YW10" s="242"/>
      <c r="YX10" s="242"/>
      <c r="YY10" s="242"/>
      <c r="YZ10" s="242"/>
      <c r="ZA10" s="242"/>
      <c r="ZB10" s="242"/>
      <c r="ZC10" s="242"/>
      <c r="ZD10" s="242"/>
      <c r="ZE10" s="242"/>
      <c r="ZF10" s="242"/>
      <c r="ZG10" s="242"/>
      <c r="ZH10" s="242"/>
      <c r="ZI10" s="242"/>
      <c r="ZJ10" s="242"/>
      <c r="ZK10" s="242"/>
      <c r="ZL10" s="242"/>
      <c r="ZM10" s="242"/>
      <c r="ZN10" s="242"/>
      <c r="ZO10" s="242"/>
      <c r="ZP10" s="242"/>
      <c r="ZQ10" s="242"/>
      <c r="ZR10" s="242"/>
      <c r="ZS10" s="242"/>
      <c r="ZT10" s="242"/>
      <c r="ZU10" s="242"/>
      <c r="ZV10" s="242"/>
      <c r="ZW10" s="242"/>
      <c r="ZX10" s="242"/>
      <c r="ZY10" s="242"/>
      <c r="ZZ10" s="242"/>
      <c r="AAA10" s="242"/>
      <c r="AAB10" s="242"/>
      <c r="AAC10" s="242"/>
      <c r="AAD10" s="242"/>
      <c r="AAE10" s="242"/>
      <c r="AAF10" s="242"/>
      <c r="AAG10" s="242"/>
      <c r="AAH10" s="242"/>
      <c r="AAI10" s="242"/>
      <c r="AAJ10" s="242"/>
      <c r="AAK10" s="242"/>
      <c r="AAL10" s="242"/>
      <c r="AAM10" s="242"/>
      <c r="AAN10" s="242"/>
      <c r="AAO10" s="242"/>
      <c r="AAP10" s="242"/>
      <c r="AAQ10" s="242"/>
      <c r="AAR10" s="242"/>
      <c r="AAS10" s="242"/>
      <c r="AAT10" s="242"/>
      <c r="AAU10" s="242"/>
      <c r="AAV10" s="242"/>
      <c r="AAW10" s="242"/>
      <c r="AAX10" s="242"/>
      <c r="AAY10" s="242"/>
      <c r="AAZ10" s="242"/>
      <c r="ABA10" s="242"/>
      <c r="ABB10" s="242"/>
      <c r="ABC10" s="242"/>
      <c r="ABD10" s="242"/>
      <c r="ABE10" s="242"/>
      <c r="ABF10" s="242"/>
      <c r="ABG10" s="242"/>
      <c r="ABH10" s="242"/>
      <c r="ABI10" s="242"/>
      <c r="ABJ10" s="242"/>
      <c r="ABK10" s="242"/>
      <c r="ABL10" s="242"/>
      <c r="ABM10" s="242"/>
      <c r="ABN10" s="242"/>
      <c r="ABO10" s="242"/>
      <c r="ABP10" s="242"/>
      <c r="ABQ10" s="242"/>
      <c r="ABR10" s="242"/>
      <c r="ABS10" s="242"/>
      <c r="ABT10" s="242"/>
      <c r="ABU10" s="242"/>
      <c r="ABV10" s="242"/>
      <c r="ABW10" s="242"/>
      <c r="ABX10" s="242"/>
      <c r="ABY10" s="242"/>
      <c r="ABZ10" s="242"/>
      <c r="ACA10" s="242"/>
      <c r="ACB10" s="242"/>
      <c r="ACC10" s="242"/>
      <c r="ACD10" s="242"/>
      <c r="ACE10" s="242"/>
      <c r="ACF10" s="242"/>
      <c r="ACG10" s="242"/>
      <c r="ACH10" s="242"/>
      <c r="ACI10" s="242"/>
      <c r="ACJ10" s="242"/>
      <c r="ACK10" s="242"/>
      <c r="ACL10" s="242"/>
      <c r="ACM10" s="242"/>
      <c r="ACN10" s="242"/>
      <c r="ACO10" s="242"/>
      <c r="ACP10" s="242"/>
      <c r="ACQ10" s="242"/>
      <c r="ACR10" s="242"/>
      <c r="ACS10" s="242"/>
      <c r="ACT10" s="242"/>
      <c r="ACU10" s="242"/>
      <c r="ACV10" s="242"/>
      <c r="ACW10" s="242"/>
      <c r="ACX10" s="242"/>
      <c r="ACY10" s="242"/>
      <c r="ACZ10" s="242"/>
      <c r="ADA10" s="242"/>
      <c r="ADB10" s="242"/>
      <c r="ADC10" s="242"/>
      <c r="ADD10" s="242"/>
      <c r="ADE10" s="242"/>
      <c r="ADF10" s="242"/>
      <c r="ADG10" s="242"/>
      <c r="ADH10" s="242"/>
      <c r="ADI10" s="242"/>
      <c r="ADJ10" s="242"/>
      <c r="ADK10" s="242"/>
      <c r="ADL10" s="242"/>
      <c r="ADM10" s="242"/>
      <c r="ADN10" s="242"/>
      <c r="ADO10" s="242"/>
      <c r="ADP10" s="242"/>
      <c r="ADQ10" s="242"/>
      <c r="ADR10" s="242"/>
      <c r="ADS10" s="242"/>
      <c r="ADT10" s="242"/>
      <c r="ADU10" s="242"/>
      <c r="ADV10" s="242"/>
      <c r="ADW10" s="242"/>
      <c r="ADX10" s="242"/>
      <c r="ADY10" s="242"/>
      <c r="ADZ10" s="242"/>
      <c r="AEA10" s="242"/>
      <c r="AEB10" s="242"/>
      <c r="AEC10" s="242"/>
      <c r="AED10" s="242"/>
      <c r="AEE10" s="242"/>
      <c r="AEF10" s="242"/>
      <c r="AEG10" s="242"/>
      <c r="AEH10" s="242"/>
      <c r="AEI10" s="242"/>
      <c r="AEJ10" s="242"/>
      <c r="AEK10" s="242"/>
      <c r="AEL10" s="242"/>
      <c r="AEM10" s="242"/>
      <c r="AEN10" s="242"/>
      <c r="AEO10" s="242"/>
      <c r="AEP10" s="242"/>
      <c r="AEQ10" s="242"/>
      <c r="AER10" s="242"/>
      <c r="AES10" s="242"/>
      <c r="AET10" s="242"/>
      <c r="AEU10" s="242"/>
      <c r="AEV10" s="242"/>
      <c r="AEW10" s="242"/>
      <c r="AEX10" s="242"/>
      <c r="AEY10" s="242"/>
      <c r="AEZ10" s="242"/>
      <c r="AFA10" s="242"/>
      <c r="AFB10" s="242"/>
      <c r="AFC10" s="242"/>
      <c r="AFD10" s="242"/>
      <c r="AFE10" s="242"/>
      <c r="AFF10" s="242"/>
      <c r="AFG10" s="242"/>
      <c r="AFH10" s="242"/>
      <c r="AFI10" s="242"/>
      <c r="AFJ10" s="242"/>
      <c r="AFK10" s="242"/>
      <c r="AFL10" s="242"/>
      <c r="AFM10" s="242"/>
      <c r="AFN10" s="242"/>
      <c r="AFO10" s="242"/>
      <c r="AFP10" s="242"/>
      <c r="AFQ10" s="242"/>
      <c r="AFR10" s="242"/>
      <c r="AFS10" s="242"/>
      <c r="AFT10" s="242"/>
      <c r="AFU10" s="242"/>
      <c r="AFV10" s="242"/>
      <c r="AFW10" s="242"/>
      <c r="AFX10" s="242"/>
      <c r="AFY10" s="242"/>
      <c r="AFZ10" s="242"/>
      <c r="AGA10" s="242"/>
      <c r="AGB10" s="242"/>
      <c r="AGC10" s="242"/>
      <c r="AGD10" s="242"/>
      <c r="AGE10" s="242"/>
      <c r="AGF10" s="242"/>
      <c r="AGG10" s="242"/>
      <c r="AGH10" s="242"/>
      <c r="AGI10" s="242"/>
      <c r="AGJ10" s="242"/>
      <c r="AGK10" s="242"/>
      <c r="AGL10" s="242"/>
      <c r="AGM10" s="242"/>
      <c r="AGN10" s="242"/>
      <c r="AGO10" s="242"/>
      <c r="AGP10" s="242"/>
      <c r="AGQ10" s="242"/>
      <c r="AGR10" s="242"/>
      <c r="AGS10" s="242"/>
      <c r="AGT10" s="242"/>
      <c r="AGU10" s="242"/>
      <c r="AGV10" s="242"/>
      <c r="AGW10" s="242"/>
      <c r="AGX10" s="242"/>
      <c r="AGY10" s="242"/>
      <c r="AGZ10" s="242"/>
      <c r="AHA10" s="242"/>
      <c r="AHB10" s="242"/>
      <c r="AHC10" s="242"/>
      <c r="AHD10" s="242"/>
      <c r="AHE10" s="242"/>
      <c r="AHF10" s="242"/>
      <c r="AHG10" s="242"/>
      <c r="AHH10" s="242"/>
      <c r="AHI10" s="242"/>
      <c r="AHJ10" s="242"/>
      <c r="AHK10" s="242"/>
      <c r="AHL10" s="242"/>
      <c r="AHM10" s="242"/>
      <c r="AHN10" s="242"/>
      <c r="AHO10" s="242"/>
      <c r="AHP10" s="242"/>
      <c r="AHQ10" s="242"/>
      <c r="AHR10" s="242"/>
      <c r="AHS10" s="242"/>
      <c r="AHT10" s="242"/>
      <c r="AHU10" s="242"/>
      <c r="AHV10" s="242"/>
      <c r="AHW10" s="242"/>
      <c r="AHX10" s="242"/>
      <c r="AHY10" s="242"/>
      <c r="AHZ10" s="242"/>
      <c r="AIA10" s="242"/>
      <c r="AIB10" s="242"/>
      <c r="AIC10" s="242"/>
      <c r="AID10" s="242"/>
      <c r="AIE10" s="242"/>
      <c r="AIF10" s="242"/>
      <c r="AIG10" s="242"/>
      <c r="AIH10" s="242"/>
      <c r="AII10" s="242"/>
      <c r="AIJ10" s="242"/>
      <c r="AIK10" s="242"/>
      <c r="AIL10" s="242"/>
      <c r="AIM10" s="242"/>
      <c r="AIN10" s="242"/>
      <c r="AIO10" s="242"/>
      <c r="AIP10" s="242"/>
      <c r="AIQ10" s="242"/>
      <c r="AIR10" s="242"/>
      <c r="AIS10" s="242"/>
      <c r="AIT10" s="242"/>
      <c r="AIU10" s="242"/>
      <c r="AIV10" s="242"/>
      <c r="AIW10" s="242"/>
      <c r="AIX10" s="242"/>
      <c r="AIY10" s="242"/>
      <c r="AIZ10" s="242"/>
      <c r="AJA10" s="242"/>
      <c r="AJB10" s="242"/>
      <c r="AJC10" s="242"/>
      <c r="AJD10" s="242"/>
      <c r="AJE10" s="242"/>
      <c r="AJF10" s="242"/>
      <c r="AJG10" s="242"/>
      <c r="AJH10" s="242"/>
      <c r="AJI10" s="242"/>
      <c r="AJJ10" s="242"/>
      <c r="AJK10" s="242"/>
      <c r="AJL10" s="242"/>
      <c r="AJM10" s="242"/>
      <c r="AJN10" s="242"/>
      <c r="AJO10" s="242"/>
      <c r="AJP10" s="242"/>
      <c r="AJQ10" s="242"/>
      <c r="AJR10" s="242"/>
      <c r="AJS10" s="242"/>
      <c r="AJT10" s="242"/>
      <c r="AJU10" s="242"/>
      <c r="AJV10" s="242"/>
      <c r="AJW10" s="242"/>
      <c r="AJX10" s="242"/>
      <c r="AJY10" s="242"/>
      <c r="AJZ10" s="242"/>
      <c r="AKA10" s="242"/>
      <c r="AKB10" s="242"/>
      <c r="AKC10" s="242"/>
      <c r="AKD10" s="242"/>
      <c r="AKE10" s="242"/>
      <c r="AKF10" s="242"/>
      <c r="AKG10" s="242"/>
      <c r="AKH10" s="242"/>
      <c r="AKI10" s="242"/>
      <c r="AKJ10" s="242"/>
      <c r="AKK10" s="242"/>
      <c r="AKL10" s="242"/>
      <c r="AKM10" s="242"/>
      <c r="AKN10" s="242"/>
      <c r="AKO10" s="242"/>
      <c r="AKP10" s="242"/>
      <c r="AKQ10" s="242"/>
      <c r="AKR10" s="242"/>
      <c r="AKS10" s="242"/>
      <c r="AKT10" s="242"/>
      <c r="AKU10" s="242"/>
      <c r="AKV10" s="242"/>
      <c r="AKW10" s="242"/>
      <c r="AKX10" s="242"/>
      <c r="AKY10" s="242"/>
      <c r="AKZ10" s="242"/>
      <c r="ALA10" s="242"/>
      <c r="ALB10" s="242"/>
      <c r="ALC10" s="242"/>
      <c r="ALD10" s="242"/>
      <c r="ALE10" s="242"/>
      <c r="ALF10" s="242"/>
      <c r="ALG10" s="242"/>
      <c r="ALH10" s="242"/>
      <c r="ALI10" s="242"/>
      <c r="ALJ10" s="242"/>
      <c r="ALK10" s="242"/>
      <c r="ALL10" s="242"/>
      <c r="ALM10" s="242"/>
      <c r="ALN10" s="242"/>
      <c r="ALO10" s="242"/>
      <c r="ALP10" s="242"/>
      <c r="ALQ10" s="242"/>
      <c r="ALR10" s="242"/>
      <c r="ALS10" s="242"/>
      <c r="ALT10" s="242"/>
      <c r="ALU10" s="242"/>
      <c r="ALV10" s="242"/>
      <c r="ALW10" s="242"/>
      <c r="ALX10" s="242"/>
      <c r="ALY10" s="242"/>
      <c r="ALZ10" s="242"/>
      <c r="AMA10" s="242"/>
      <c r="AMB10" s="242"/>
      <c r="AMC10" s="242"/>
      <c r="AMD10" s="242"/>
      <c r="AME10" s="242"/>
      <c r="AMF10" s="242"/>
      <c r="AMG10" s="242"/>
      <c r="AMH10" s="242"/>
      <c r="AMI10" s="242"/>
      <c r="AMJ10" s="242"/>
      <c r="AMK10" s="242"/>
      <c r="AML10" s="242"/>
      <c r="AMM10" s="242"/>
      <c r="AMN10" s="242"/>
      <c r="AMO10" s="242"/>
      <c r="AMP10" s="242"/>
      <c r="AMQ10" s="242"/>
      <c r="AMR10" s="242"/>
      <c r="AMS10" s="242"/>
      <c r="AMT10" s="242"/>
      <c r="AMU10" s="242"/>
      <c r="AMV10" s="242"/>
      <c r="AMW10" s="242"/>
      <c r="AMX10" s="242"/>
      <c r="AMY10" s="242"/>
      <c r="AMZ10" s="242"/>
      <c r="ANA10" s="242"/>
      <c r="ANB10" s="242"/>
      <c r="ANC10" s="242"/>
      <c r="AND10" s="242"/>
      <c r="ANE10" s="242"/>
      <c r="ANF10" s="242"/>
      <c r="ANG10" s="242"/>
      <c r="ANH10" s="242"/>
      <c r="ANI10" s="242"/>
      <c r="ANJ10" s="242"/>
      <c r="ANK10" s="242"/>
      <c r="ANL10" s="242"/>
      <c r="ANM10" s="242"/>
      <c r="ANN10" s="242"/>
      <c r="ANO10" s="242"/>
      <c r="ANP10" s="242"/>
      <c r="ANQ10" s="242"/>
      <c r="ANR10" s="242"/>
      <c r="ANS10" s="242"/>
      <c r="ANT10" s="242"/>
      <c r="ANU10" s="242"/>
      <c r="ANV10" s="242"/>
      <c r="ANW10" s="242"/>
      <c r="ANX10" s="242"/>
      <c r="ANY10" s="242"/>
      <c r="ANZ10" s="242"/>
      <c r="AOA10" s="242"/>
      <c r="AOB10" s="242"/>
      <c r="AOC10" s="242"/>
      <c r="AOD10" s="242"/>
      <c r="AOE10" s="242"/>
      <c r="AOF10" s="242"/>
      <c r="AOG10" s="242"/>
      <c r="AOH10" s="242"/>
      <c r="AOI10" s="242"/>
      <c r="AOJ10" s="242"/>
      <c r="AOK10" s="242"/>
      <c r="AOL10" s="242"/>
      <c r="AOM10" s="242"/>
      <c r="AON10" s="242"/>
      <c r="AOO10" s="242"/>
      <c r="AOP10" s="242"/>
      <c r="AOQ10" s="242"/>
      <c r="AOR10" s="242"/>
      <c r="AOS10" s="242"/>
      <c r="AOT10" s="242"/>
      <c r="AOU10" s="242"/>
      <c r="AOV10" s="242"/>
      <c r="AOW10" s="242"/>
      <c r="AOX10" s="242"/>
      <c r="AOY10" s="242"/>
      <c r="AOZ10" s="242"/>
      <c r="APA10" s="242"/>
      <c r="APB10" s="242"/>
      <c r="APC10" s="242"/>
      <c r="APD10" s="242"/>
      <c r="APE10" s="242"/>
      <c r="APF10" s="242"/>
      <c r="APG10" s="242"/>
      <c r="APH10" s="242"/>
      <c r="API10" s="242"/>
      <c r="APJ10" s="242"/>
      <c r="APK10" s="242"/>
      <c r="APL10" s="242"/>
      <c r="APM10" s="242"/>
      <c r="APN10" s="242"/>
      <c r="APO10" s="242"/>
      <c r="APP10" s="242"/>
      <c r="APQ10" s="242"/>
      <c r="APR10" s="242"/>
      <c r="APS10" s="242"/>
      <c r="APT10" s="242"/>
      <c r="APU10" s="242"/>
      <c r="APV10" s="242"/>
      <c r="APW10" s="242"/>
      <c r="APX10" s="242"/>
      <c r="APY10" s="242"/>
      <c r="APZ10" s="242"/>
      <c r="AQA10" s="242"/>
      <c r="AQB10" s="242"/>
      <c r="AQC10" s="242"/>
      <c r="AQD10" s="242"/>
      <c r="AQE10" s="242"/>
      <c r="AQF10" s="242"/>
      <c r="AQG10" s="242"/>
      <c r="AQH10" s="242"/>
      <c r="AQI10" s="242"/>
      <c r="AQJ10" s="242"/>
      <c r="AQK10" s="242"/>
      <c r="AQL10" s="242"/>
      <c r="AQM10" s="242"/>
      <c r="AQN10" s="242"/>
      <c r="AQO10" s="242"/>
      <c r="AQP10" s="242"/>
      <c r="AQQ10" s="242"/>
      <c r="AQR10" s="242"/>
      <c r="AQS10" s="242"/>
      <c r="AQT10" s="242"/>
      <c r="AQU10" s="242"/>
      <c r="AQV10" s="242"/>
      <c r="AQW10" s="242"/>
      <c r="AQX10" s="242"/>
      <c r="AQY10" s="242"/>
      <c r="AQZ10" s="242"/>
      <c r="ARA10" s="242"/>
      <c r="ARB10" s="242"/>
      <c r="ARC10" s="242"/>
      <c r="ARD10" s="242"/>
      <c r="ARE10" s="242"/>
      <c r="ARF10" s="242"/>
      <c r="ARG10" s="242"/>
      <c r="ARH10" s="242"/>
      <c r="ARI10" s="242"/>
      <c r="ARJ10" s="242"/>
      <c r="ARK10" s="242"/>
      <c r="ARL10" s="242"/>
      <c r="ARM10" s="242"/>
      <c r="ARN10" s="242"/>
      <c r="ARO10" s="242"/>
      <c r="ARP10" s="242"/>
      <c r="ARQ10" s="242"/>
      <c r="ARR10" s="242"/>
      <c r="ARS10" s="242"/>
      <c r="ART10" s="242"/>
      <c r="ARU10" s="242"/>
      <c r="ARV10" s="242"/>
      <c r="ARW10" s="242"/>
      <c r="ARX10" s="242"/>
      <c r="ARY10" s="242"/>
      <c r="ARZ10" s="242"/>
      <c r="ASA10" s="242"/>
      <c r="ASB10" s="242"/>
      <c r="ASC10" s="242"/>
      <c r="ASD10" s="242"/>
      <c r="ASE10" s="242"/>
      <c r="ASF10" s="242"/>
      <c r="ASG10" s="242"/>
      <c r="ASH10" s="242"/>
      <c r="ASI10" s="242"/>
      <c r="ASJ10" s="242"/>
      <c r="ASK10" s="242"/>
      <c r="ASL10" s="242"/>
      <c r="ASM10" s="242"/>
      <c r="ASN10" s="242"/>
      <c r="ASO10" s="242"/>
      <c r="ASP10" s="242"/>
      <c r="ASQ10" s="242"/>
      <c r="ASR10" s="242"/>
      <c r="ASS10" s="242"/>
      <c r="AST10" s="242"/>
      <c r="ASU10" s="242"/>
      <c r="ASV10" s="242"/>
      <c r="ASW10" s="242"/>
      <c r="ASX10" s="242"/>
      <c r="ASY10" s="242"/>
      <c r="ASZ10" s="242"/>
      <c r="ATA10" s="242"/>
      <c r="ATB10" s="242"/>
      <c r="ATC10" s="242"/>
      <c r="ATD10" s="242"/>
      <c r="ATE10" s="242"/>
      <c r="ATF10" s="242"/>
      <c r="ATG10" s="242"/>
      <c r="ATH10" s="242"/>
      <c r="ATI10" s="242"/>
      <c r="ATJ10" s="242"/>
      <c r="ATK10" s="242"/>
      <c r="ATL10" s="242"/>
      <c r="ATM10" s="242"/>
      <c r="ATN10" s="242"/>
      <c r="ATO10" s="242"/>
      <c r="ATP10" s="242"/>
      <c r="ATQ10" s="242"/>
      <c r="ATR10" s="242"/>
      <c r="ATS10" s="242"/>
      <c r="ATT10" s="242"/>
      <c r="ATU10" s="242"/>
      <c r="ATV10" s="242"/>
      <c r="ATW10" s="242"/>
      <c r="ATX10" s="242"/>
      <c r="ATY10" s="242"/>
      <c r="ATZ10" s="242"/>
      <c r="AUA10" s="242"/>
      <c r="AUB10" s="242"/>
      <c r="AUC10" s="242"/>
      <c r="AUD10" s="242"/>
      <c r="AUE10" s="242"/>
      <c r="AUF10" s="242"/>
      <c r="AUG10" s="242"/>
      <c r="AUH10" s="242"/>
      <c r="AUI10" s="242"/>
      <c r="AUJ10" s="242"/>
      <c r="AUK10" s="242"/>
      <c r="AUL10" s="242"/>
      <c r="AUM10" s="242"/>
      <c r="AUN10" s="242"/>
      <c r="AUO10" s="242"/>
      <c r="AUP10" s="242"/>
      <c r="AUQ10" s="242"/>
      <c r="AUR10" s="242"/>
      <c r="AUS10" s="242"/>
      <c r="AUT10" s="242"/>
      <c r="AUU10" s="242"/>
      <c r="AUV10" s="242"/>
      <c r="AUW10" s="242"/>
      <c r="AUX10" s="242"/>
      <c r="AUY10" s="242"/>
      <c r="AUZ10" s="242"/>
      <c r="AVA10" s="242"/>
      <c r="AVB10" s="242"/>
      <c r="AVC10" s="242"/>
      <c r="AVD10" s="242"/>
      <c r="AVE10" s="242"/>
      <c r="AVF10" s="242"/>
      <c r="AVG10" s="242"/>
      <c r="AVH10" s="242"/>
      <c r="AVI10" s="242"/>
      <c r="AVJ10" s="242"/>
      <c r="AVK10" s="242"/>
      <c r="AVL10" s="242"/>
      <c r="AVM10" s="242"/>
      <c r="AVN10" s="242"/>
      <c r="AVO10" s="242"/>
      <c r="AVP10" s="242"/>
      <c r="AVQ10" s="242"/>
      <c r="AVR10" s="242"/>
      <c r="AVS10" s="242"/>
      <c r="AVT10" s="242"/>
      <c r="AVU10" s="242"/>
      <c r="AVV10" s="242"/>
      <c r="AVW10" s="242"/>
      <c r="AVX10" s="242"/>
      <c r="AVY10" s="242"/>
      <c r="AVZ10" s="242"/>
      <c r="AWA10" s="242"/>
      <c r="AWB10" s="242"/>
      <c r="AWC10" s="242"/>
      <c r="AWD10" s="242"/>
      <c r="AWE10" s="242"/>
      <c r="AWF10" s="242"/>
      <c r="AWG10" s="242"/>
      <c r="AWH10" s="242"/>
      <c r="AWI10" s="242"/>
      <c r="AWJ10" s="242"/>
      <c r="AWK10" s="242"/>
      <c r="AWL10" s="242"/>
      <c r="AWM10" s="242"/>
      <c r="AWN10" s="242"/>
      <c r="AWO10" s="242"/>
      <c r="AWP10" s="242"/>
      <c r="AWQ10" s="242"/>
      <c r="AWR10" s="242"/>
      <c r="AWS10" s="242"/>
      <c r="AWT10" s="242"/>
      <c r="AWU10" s="242"/>
      <c r="AWV10" s="242"/>
      <c r="AWW10" s="242"/>
      <c r="AWX10" s="242"/>
      <c r="AWY10" s="242"/>
      <c r="AWZ10" s="242"/>
      <c r="AXA10" s="242"/>
      <c r="AXB10" s="242"/>
      <c r="AXC10" s="242"/>
      <c r="AXD10" s="242"/>
      <c r="AXE10" s="242"/>
      <c r="AXF10" s="242"/>
      <c r="AXG10" s="242"/>
      <c r="AXH10" s="242"/>
      <c r="AXI10" s="242"/>
      <c r="AXJ10" s="242"/>
      <c r="AXK10" s="242"/>
      <c r="AXL10" s="242"/>
      <c r="AXM10" s="242"/>
      <c r="AXN10" s="242"/>
      <c r="AXO10" s="242"/>
      <c r="AXP10" s="242"/>
      <c r="AXQ10" s="242"/>
      <c r="AXR10" s="242"/>
      <c r="AXS10" s="242"/>
      <c r="AXT10" s="242"/>
      <c r="AXU10" s="242"/>
      <c r="AXV10" s="242"/>
      <c r="AXW10" s="242"/>
      <c r="AXX10" s="242"/>
      <c r="AXY10" s="242"/>
      <c r="AXZ10" s="242"/>
      <c r="AYA10" s="242"/>
      <c r="AYB10" s="242"/>
      <c r="AYC10" s="242"/>
      <c r="AYD10" s="242"/>
      <c r="AYE10" s="242"/>
      <c r="AYF10" s="242"/>
      <c r="AYG10" s="242"/>
      <c r="AYH10" s="242"/>
      <c r="AYI10" s="242"/>
      <c r="AYJ10" s="242"/>
      <c r="AYK10" s="242"/>
      <c r="AYL10" s="242"/>
      <c r="AYM10" s="242"/>
      <c r="AYN10" s="242"/>
      <c r="AYO10" s="242"/>
      <c r="AYP10" s="242"/>
      <c r="AYQ10" s="242"/>
      <c r="AYR10" s="242"/>
      <c r="AYS10" s="242"/>
      <c r="AYT10" s="242"/>
      <c r="AYU10" s="242"/>
      <c r="AYV10" s="242"/>
      <c r="AYW10" s="242"/>
      <c r="AYX10" s="242"/>
      <c r="AYY10" s="242"/>
      <c r="AYZ10" s="242"/>
      <c r="AZA10" s="242"/>
      <c r="AZB10" s="242"/>
      <c r="AZC10" s="242"/>
      <c r="AZD10" s="242"/>
      <c r="AZE10" s="242"/>
      <c r="AZF10" s="242"/>
      <c r="AZG10" s="242"/>
      <c r="AZH10" s="242"/>
      <c r="AZI10" s="242"/>
      <c r="AZJ10" s="242"/>
      <c r="AZK10" s="242"/>
      <c r="AZL10" s="242"/>
      <c r="AZM10" s="242"/>
      <c r="AZN10" s="242"/>
      <c r="AZO10" s="242"/>
      <c r="AZP10" s="242"/>
      <c r="AZQ10" s="242"/>
      <c r="AZR10" s="242"/>
      <c r="AZS10" s="242"/>
      <c r="AZT10" s="242"/>
      <c r="AZU10" s="242"/>
      <c r="AZV10" s="242"/>
      <c r="AZW10" s="242"/>
      <c r="AZX10" s="242"/>
      <c r="AZY10" s="242"/>
      <c r="AZZ10" s="242"/>
      <c r="BAA10" s="242"/>
      <c r="BAB10" s="242"/>
      <c r="BAC10" s="242"/>
      <c r="BAD10" s="242"/>
      <c r="BAE10" s="242"/>
      <c r="BAF10" s="242"/>
      <c r="BAG10" s="242"/>
      <c r="BAH10" s="242"/>
      <c r="BAI10" s="242"/>
      <c r="BAJ10" s="242"/>
      <c r="BAK10" s="242"/>
      <c r="BAL10" s="242"/>
      <c r="BAM10" s="242"/>
      <c r="BAN10" s="242"/>
      <c r="BAO10" s="242"/>
      <c r="BAP10" s="242"/>
      <c r="BAQ10" s="242"/>
      <c r="BAR10" s="242"/>
      <c r="BAS10" s="242"/>
      <c r="BAT10" s="242"/>
      <c r="BAU10" s="242"/>
      <c r="BAV10" s="242"/>
      <c r="BAW10" s="242"/>
      <c r="BAX10" s="242"/>
      <c r="BAY10" s="242"/>
      <c r="BAZ10" s="242"/>
      <c r="BBA10" s="242"/>
      <c r="BBB10" s="242"/>
      <c r="BBC10" s="242"/>
      <c r="BBD10" s="242"/>
      <c r="BBE10" s="242"/>
      <c r="BBF10" s="242"/>
      <c r="BBG10" s="242"/>
      <c r="BBH10" s="242"/>
      <c r="BBI10" s="242"/>
      <c r="BBJ10" s="242"/>
      <c r="BBK10" s="242"/>
      <c r="BBL10" s="242"/>
      <c r="BBM10" s="242"/>
      <c r="BBN10" s="242"/>
      <c r="BBO10" s="242"/>
      <c r="BBP10" s="242"/>
      <c r="BBQ10" s="242"/>
      <c r="BBR10" s="242"/>
      <c r="BBS10" s="242"/>
      <c r="BBT10" s="242"/>
      <c r="BBU10" s="242"/>
      <c r="BBV10" s="242"/>
      <c r="BBW10" s="242"/>
      <c r="BBX10" s="242"/>
      <c r="BBY10" s="242"/>
      <c r="BBZ10" s="242"/>
      <c r="BCA10" s="242"/>
      <c r="BCB10" s="242"/>
      <c r="BCC10" s="242"/>
      <c r="BCD10" s="242"/>
      <c r="BCE10" s="242"/>
      <c r="BCF10" s="242"/>
      <c r="BCG10" s="242"/>
      <c r="BCH10" s="242"/>
      <c r="BCI10" s="242"/>
      <c r="BCJ10" s="242"/>
      <c r="BCK10" s="242"/>
      <c r="BCL10" s="242"/>
      <c r="BCM10" s="242"/>
      <c r="BCN10" s="242"/>
      <c r="BCO10" s="242"/>
      <c r="BCP10" s="242"/>
      <c r="BCQ10" s="242"/>
      <c r="BCR10" s="242"/>
      <c r="BCS10" s="242"/>
      <c r="BCT10" s="242"/>
      <c r="BCU10" s="242"/>
      <c r="BCV10" s="242"/>
      <c r="BCW10" s="242"/>
      <c r="BCX10" s="242"/>
      <c r="BCY10" s="242"/>
      <c r="BCZ10" s="242"/>
      <c r="BDA10" s="242"/>
      <c r="BDB10" s="242"/>
      <c r="BDC10" s="242"/>
      <c r="BDD10" s="242"/>
      <c r="BDE10" s="242"/>
      <c r="BDF10" s="242"/>
      <c r="BDG10" s="242"/>
      <c r="BDH10" s="242"/>
      <c r="BDI10" s="242"/>
      <c r="BDJ10" s="242"/>
      <c r="BDK10" s="242"/>
      <c r="BDL10" s="242"/>
      <c r="BDM10" s="242"/>
      <c r="BDN10" s="242"/>
      <c r="BDO10" s="242"/>
      <c r="BDP10" s="242"/>
      <c r="BDQ10" s="242"/>
      <c r="BDR10" s="242"/>
      <c r="BDS10" s="242"/>
      <c r="BDT10" s="242"/>
      <c r="BDU10" s="242"/>
      <c r="BDV10" s="242"/>
      <c r="BDW10" s="242"/>
      <c r="BDX10" s="242"/>
      <c r="BDY10" s="242"/>
      <c r="BDZ10" s="242"/>
      <c r="BEA10" s="242"/>
      <c r="BEB10" s="242"/>
      <c r="BEC10" s="242"/>
      <c r="BED10" s="242"/>
      <c r="BEE10" s="242"/>
      <c r="BEF10" s="242"/>
      <c r="BEG10" s="242"/>
      <c r="BEH10" s="242"/>
      <c r="BEI10" s="242"/>
      <c r="BEJ10" s="242"/>
      <c r="BEK10" s="242"/>
      <c r="BEL10" s="242"/>
      <c r="BEM10" s="242"/>
      <c r="BEN10" s="242"/>
      <c r="BEO10" s="242"/>
      <c r="BEP10" s="242"/>
      <c r="BEQ10" s="242"/>
      <c r="BER10" s="242"/>
      <c r="BES10" s="242"/>
      <c r="BET10" s="242"/>
      <c r="BEU10" s="242"/>
      <c r="BEV10" s="242"/>
      <c r="BEW10" s="242"/>
      <c r="BEX10" s="242"/>
      <c r="BEY10" s="242"/>
      <c r="BEZ10" s="242"/>
      <c r="BFA10" s="242"/>
      <c r="BFB10" s="242"/>
      <c r="BFC10" s="242"/>
      <c r="BFD10" s="242"/>
      <c r="BFE10" s="242"/>
      <c r="BFF10" s="242"/>
      <c r="BFG10" s="242"/>
      <c r="BFH10" s="242"/>
      <c r="BFI10" s="242"/>
      <c r="BFJ10" s="242"/>
      <c r="BFK10" s="242"/>
      <c r="BFL10" s="242"/>
      <c r="BFM10" s="242"/>
      <c r="BFN10" s="242"/>
      <c r="BFO10" s="242"/>
      <c r="BFP10" s="242"/>
      <c r="BFQ10" s="242"/>
      <c r="BFR10" s="242"/>
      <c r="BFS10" s="242"/>
      <c r="BFT10" s="242"/>
      <c r="BFU10" s="242"/>
      <c r="BFV10" s="242"/>
      <c r="BFW10" s="242"/>
      <c r="BFX10" s="242"/>
      <c r="BFY10" s="242"/>
      <c r="BFZ10" s="242"/>
      <c r="BGA10" s="242"/>
      <c r="BGB10" s="242"/>
      <c r="BGC10" s="242"/>
      <c r="BGD10" s="242"/>
      <c r="BGE10" s="242"/>
      <c r="BGF10" s="242"/>
      <c r="BGG10" s="242"/>
      <c r="BGH10" s="242"/>
      <c r="BGI10" s="242"/>
      <c r="BGJ10" s="242"/>
      <c r="BGK10" s="242"/>
      <c r="BGL10" s="242"/>
      <c r="BGM10" s="242"/>
      <c r="BGN10" s="242"/>
      <c r="BGO10" s="242"/>
      <c r="BGP10" s="242"/>
      <c r="BGQ10" s="242"/>
      <c r="BGR10" s="242"/>
      <c r="BGS10" s="242"/>
      <c r="BGT10" s="242"/>
      <c r="BGU10" s="242"/>
      <c r="BGV10" s="242"/>
      <c r="BGW10" s="242"/>
      <c r="BGX10" s="242"/>
      <c r="BGY10" s="242"/>
      <c r="BGZ10" s="242"/>
      <c r="BHA10" s="242"/>
      <c r="BHB10" s="242"/>
      <c r="BHC10" s="242"/>
      <c r="BHD10" s="242"/>
      <c r="BHE10" s="242"/>
      <c r="BHF10" s="242"/>
      <c r="BHG10" s="242"/>
      <c r="BHH10" s="242"/>
      <c r="BHI10" s="242"/>
      <c r="BHJ10" s="242"/>
      <c r="BHK10" s="242"/>
      <c r="BHL10" s="242"/>
      <c r="BHM10" s="242"/>
      <c r="BHN10" s="242"/>
      <c r="BHO10" s="242"/>
      <c r="BHP10" s="242"/>
      <c r="BHQ10" s="242"/>
      <c r="BHR10" s="242"/>
      <c r="BHS10" s="242"/>
      <c r="BHT10" s="242"/>
      <c r="BHU10" s="242"/>
      <c r="BHV10" s="242"/>
      <c r="BHW10" s="242"/>
      <c r="BHX10" s="242"/>
      <c r="BHY10" s="242"/>
      <c r="BHZ10" s="242"/>
      <c r="BIA10" s="242"/>
      <c r="BIB10" s="242"/>
      <c r="BIC10" s="242"/>
      <c r="BID10" s="242"/>
      <c r="BIE10" s="242"/>
      <c r="BIF10" s="242"/>
      <c r="BIG10" s="242"/>
      <c r="BIH10" s="242"/>
      <c r="BII10" s="242"/>
      <c r="BIJ10" s="242"/>
      <c r="BIK10" s="242"/>
      <c r="BIL10" s="242"/>
      <c r="BIM10" s="242"/>
      <c r="BIN10" s="242"/>
      <c r="BIO10" s="242"/>
      <c r="BIP10" s="242"/>
      <c r="BIQ10" s="242"/>
      <c r="BIR10" s="242"/>
      <c r="BIS10" s="242"/>
      <c r="BIT10" s="242"/>
      <c r="BIU10" s="242"/>
      <c r="BIV10" s="242"/>
      <c r="BIW10" s="242"/>
      <c r="BIX10" s="242"/>
      <c r="BIY10" s="242"/>
      <c r="BIZ10" s="242"/>
      <c r="BJA10" s="242"/>
      <c r="BJB10" s="242"/>
      <c r="BJC10" s="242"/>
      <c r="BJD10" s="242"/>
      <c r="BJE10" s="242"/>
      <c r="BJF10" s="242"/>
      <c r="BJG10" s="242"/>
      <c r="BJH10" s="242"/>
      <c r="BJI10" s="242"/>
      <c r="BJJ10" s="242"/>
      <c r="BJK10" s="242"/>
      <c r="BJL10" s="242"/>
      <c r="BJM10" s="242"/>
      <c r="BJN10" s="242"/>
      <c r="BJO10" s="242"/>
      <c r="BJP10" s="242"/>
      <c r="BJQ10" s="242"/>
      <c r="BJR10" s="242"/>
      <c r="BJS10" s="242"/>
      <c r="BJT10" s="242"/>
      <c r="BJU10" s="242"/>
      <c r="BJV10" s="242"/>
      <c r="BJW10" s="242"/>
      <c r="BJX10" s="242"/>
      <c r="BJY10" s="242"/>
      <c r="BJZ10" s="242"/>
      <c r="BKA10" s="242"/>
      <c r="BKB10" s="242"/>
      <c r="BKC10" s="242"/>
      <c r="BKD10" s="242"/>
      <c r="BKE10" s="242"/>
      <c r="BKF10" s="242"/>
      <c r="BKG10" s="242"/>
      <c r="BKH10" s="242"/>
      <c r="BKI10" s="242"/>
      <c r="BKJ10" s="242"/>
      <c r="BKK10" s="242"/>
      <c r="BKL10" s="242"/>
      <c r="BKM10" s="242"/>
      <c r="BKN10" s="242"/>
      <c r="BKO10" s="242"/>
      <c r="BKP10" s="242"/>
      <c r="BKQ10" s="242"/>
      <c r="BKR10" s="242"/>
      <c r="BKS10" s="242"/>
      <c r="BKT10" s="242"/>
      <c r="BKU10" s="242"/>
      <c r="BKV10" s="242"/>
      <c r="BKW10" s="242"/>
      <c r="BKX10" s="242"/>
      <c r="BKY10" s="242"/>
      <c r="BKZ10" s="242"/>
      <c r="BLA10" s="242"/>
      <c r="BLB10" s="242"/>
      <c r="BLC10" s="242"/>
      <c r="BLD10" s="242"/>
      <c r="BLE10" s="242"/>
      <c r="BLF10" s="242"/>
      <c r="BLG10" s="242"/>
      <c r="BLH10" s="242"/>
      <c r="BLI10" s="242"/>
      <c r="BLJ10" s="242"/>
      <c r="BLK10" s="242"/>
      <c r="BLL10" s="242"/>
      <c r="BLM10" s="242"/>
      <c r="BLN10" s="242"/>
      <c r="BLO10" s="242"/>
      <c r="BLP10" s="242"/>
      <c r="BLQ10" s="242"/>
      <c r="BLR10" s="242"/>
      <c r="BLS10" s="242"/>
      <c r="BLT10" s="242"/>
      <c r="BLU10" s="242"/>
      <c r="BLV10" s="242"/>
      <c r="BLW10" s="242"/>
      <c r="BLX10" s="242"/>
      <c r="BLY10" s="242"/>
      <c r="BLZ10" s="242"/>
      <c r="BMA10" s="242"/>
      <c r="BMB10" s="242"/>
      <c r="BMC10" s="242"/>
      <c r="BMD10" s="242"/>
      <c r="BME10" s="242"/>
      <c r="BMF10" s="242"/>
      <c r="BMG10" s="242"/>
      <c r="BMH10" s="242"/>
      <c r="BMI10" s="242"/>
      <c r="BMJ10" s="242"/>
      <c r="BMK10" s="242"/>
      <c r="BML10" s="242"/>
      <c r="BMM10" s="242"/>
      <c r="BMN10" s="242"/>
      <c r="BMO10" s="242"/>
      <c r="BMP10" s="242"/>
      <c r="BMQ10" s="242"/>
      <c r="BMR10" s="242"/>
      <c r="BMS10" s="242"/>
      <c r="BMT10" s="242"/>
      <c r="BMU10" s="242"/>
      <c r="BMV10" s="242"/>
      <c r="BMW10" s="242"/>
      <c r="BMX10" s="242"/>
      <c r="BMY10" s="242"/>
      <c r="BMZ10" s="242"/>
      <c r="BNA10" s="242"/>
      <c r="BNB10" s="242"/>
      <c r="BNC10" s="242"/>
      <c r="BND10" s="242"/>
      <c r="BNE10" s="242"/>
      <c r="BNF10" s="242"/>
      <c r="BNG10" s="242"/>
      <c r="BNH10" s="242"/>
      <c r="BNI10" s="242"/>
      <c r="BNJ10" s="242"/>
      <c r="BNK10" s="242"/>
      <c r="BNL10" s="242"/>
      <c r="BNM10" s="242"/>
      <c r="BNN10" s="242"/>
      <c r="BNO10" s="242"/>
      <c r="BNP10" s="242"/>
      <c r="BNQ10" s="242"/>
      <c r="BNR10" s="242"/>
      <c r="BNS10" s="242"/>
      <c r="BNT10" s="242"/>
      <c r="BNU10" s="242"/>
      <c r="BNV10" s="242"/>
      <c r="BNW10" s="242"/>
      <c r="BNX10" s="242"/>
      <c r="BNY10" s="242"/>
      <c r="BNZ10" s="242"/>
      <c r="BOA10" s="242"/>
      <c r="BOB10" s="242"/>
      <c r="BOC10" s="242"/>
      <c r="BOD10" s="242"/>
      <c r="BOE10" s="242"/>
      <c r="BOF10" s="242"/>
      <c r="BOG10" s="242"/>
      <c r="BOH10" s="242"/>
      <c r="BOI10" s="242"/>
      <c r="BOJ10" s="242"/>
      <c r="BOK10" s="242"/>
      <c r="BOL10" s="242"/>
      <c r="BOM10" s="242"/>
      <c r="BON10" s="242"/>
      <c r="BOO10" s="242"/>
      <c r="BOP10" s="242"/>
      <c r="BOQ10" s="242"/>
      <c r="BOR10" s="242"/>
      <c r="BOS10" s="242"/>
      <c r="BOT10" s="242"/>
      <c r="BOU10" s="242"/>
      <c r="BOV10" s="242"/>
      <c r="BOW10" s="242"/>
      <c r="BOX10" s="242"/>
      <c r="BOY10" s="242"/>
      <c r="BOZ10" s="242"/>
      <c r="BPA10" s="242"/>
      <c r="BPB10" s="242"/>
      <c r="BPC10" s="242"/>
      <c r="BPD10" s="242"/>
      <c r="BPE10" s="242"/>
      <c r="BPF10" s="242"/>
      <c r="BPG10" s="242"/>
      <c r="BPH10" s="242"/>
      <c r="BPI10" s="242"/>
      <c r="BPJ10" s="242"/>
      <c r="BPK10" s="242"/>
      <c r="BPL10" s="242"/>
      <c r="BPM10" s="242"/>
      <c r="BPN10" s="242"/>
      <c r="BPO10" s="242"/>
      <c r="BPP10" s="242"/>
      <c r="BPQ10" s="242"/>
      <c r="BPR10" s="242"/>
      <c r="BPS10" s="242"/>
      <c r="BPT10" s="242"/>
      <c r="BPU10" s="242"/>
      <c r="BPV10" s="242"/>
      <c r="BPW10" s="242"/>
      <c r="BPX10" s="242"/>
      <c r="BPY10" s="242"/>
      <c r="BPZ10" s="242"/>
      <c r="BQA10" s="242"/>
      <c r="BQB10" s="242"/>
      <c r="BQC10" s="242"/>
      <c r="BQD10" s="242"/>
      <c r="BQE10" s="242"/>
      <c r="BQF10" s="242"/>
      <c r="BQG10" s="242"/>
      <c r="BQH10" s="242"/>
      <c r="BQI10" s="242"/>
      <c r="BQJ10" s="242"/>
      <c r="BQK10" s="242"/>
      <c r="BQL10" s="242"/>
      <c r="BQM10" s="242"/>
      <c r="BQN10" s="242"/>
      <c r="BQO10" s="242"/>
      <c r="BQP10" s="242"/>
      <c r="BQQ10" s="242"/>
      <c r="BQR10" s="242"/>
      <c r="BQS10" s="242"/>
      <c r="BQT10" s="242"/>
      <c r="BQU10" s="242"/>
      <c r="BQV10" s="242"/>
      <c r="BQW10" s="242"/>
      <c r="BQX10" s="242"/>
      <c r="BQY10" s="242"/>
      <c r="BQZ10" s="242"/>
      <c r="BRA10" s="242"/>
      <c r="BRB10" s="242"/>
      <c r="BRC10" s="242"/>
      <c r="BRD10" s="242"/>
      <c r="BRE10" s="242"/>
      <c r="BRF10" s="242"/>
      <c r="BRG10" s="242"/>
      <c r="BRH10" s="242"/>
      <c r="BRI10" s="242"/>
      <c r="BRJ10" s="242"/>
      <c r="BRK10" s="242"/>
      <c r="BRL10" s="242"/>
      <c r="BRM10" s="242"/>
      <c r="BRN10" s="242"/>
      <c r="BRO10" s="242"/>
      <c r="BRP10" s="242"/>
      <c r="BRQ10" s="242"/>
      <c r="BRR10" s="242"/>
      <c r="BRS10" s="242"/>
      <c r="BRT10" s="242"/>
      <c r="BRU10" s="242"/>
      <c r="BRV10" s="242"/>
      <c r="BRW10" s="242"/>
      <c r="BRX10" s="242"/>
      <c r="BRY10" s="242"/>
      <c r="BRZ10" s="242"/>
      <c r="BSA10" s="242"/>
      <c r="BSB10" s="242"/>
      <c r="BSC10" s="242"/>
      <c r="BSD10" s="242"/>
      <c r="BSE10" s="242"/>
      <c r="BSF10" s="242"/>
      <c r="BSG10" s="242"/>
      <c r="BSH10" s="242"/>
      <c r="BSI10" s="242"/>
      <c r="BSJ10" s="242"/>
      <c r="BSK10" s="242"/>
      <c r="BSL10" s="242"/>
      <c r="BSM10" s="242"/>
      <c r="BSN10" s="242"/>
      <c r="BSO10" s="242"/>
      <c r="BSP10" s="242"/>
      <c r="BSQ10" s="242"/>
      <c r="BSR10" s="242"/>
      <c r="BSS10" s="242"/>
      <c r="BST10" s="242"/>
      <c r="BSU10" s="242"/>
      <c r="BSV10" s="242"/>
      <c r="BSW10" s="242"/>
      <c r="BSX10" s="242"/>
      <c r="BSY10" s="242"/>
      <c r="BSZ10" s="242"/>
      <c r="BTA10" s="242"/>
      <c r="BTB10" s="242"/>
      <c r="BTC10" s="242"/>
      <c r="BTD10" s="242"/>
      <c r="BTE10" s="242"/>
      <c r="BTF10" s="242"/>
      <c r="BTG10" s="242"/>
      <c r="BTH10" s="242"/>
      <c r="BTI10" s="242"/>
      <c r="BTJ10" s="242"/>
      <c r="BTK10" s="242"/>
      <c r="BTL10" s="242"/>
      <c r="BTM10" s="242"/>
      <c r="BTN10" s="242"/>
      <c r="BTO10" s="242"/>
      <c r="BTP10" s="242"/>
      <c r="BTQ10" s="242"/>
      <c r="BTR10" s="242"/>
      <c r="BTS10" s="242"/>
      <c r="BTT10" s="242"/>
      <c r="BTU10" s="242"/>
      <c r="BTV10" s="242"/>
      <c r="BTW10" s="242"/>
      <c r="BTX10" s="242"/>
      <c r="BTY10" s="242"/>
      <c r="BTZ10" s="242"/>
      <c r="BUA10" s="242"/>
      <c r="BUB10" s="242"/>
      <c r="BUC10" s="242"/>
      <c r="BUD10" s="242"/>
      <c r="BUE10" s="242"/>
      <c r="BUF10" s="242"/>
      <c r="BUG10" s="242"/>
      <c r="BUH10" s="242"/>
      <c r="BUI10" s="242"/>
      <c r="BUJ10" s="242"/>
      <c r="BUK10" s="242"/>
      <c r="BUL10" s="242"/>
      <c r="BUM10" s="242"/>
      <c r="BUN10" s="242"/>
      <c r="BUO10" s="242"/>
      <c r="BUP10" s="242"/>
      <c r="BUQ10" s="242"/>
      <c r="BUR10" s="242"/>
      <c r="BUS10" s="242"/>
      <c r="BUT10" s="242"/>
      <c r="BUU10" s="242"/>
      <c r="BUV10" s="242"/>
      <c r="BUW10" s="242"/>
      <c r="BUX10" s="242"/>
      <c r="BUY10" s="242"/>
      <c r="BUZ10" s="242"/>
      <c r="BVA10" s="242"/>
      <c r="BVB10" s="242"/>
      <c r="BVC10" s="242"/>
      <c r="BVD10" s="242"/>
      <c r="BVE10" s="242"/>
      <c r="BVF10" s="242"/>
      <c r="BVG10" s="242"/>
      <c r="BVH10" s="242"/>
      <c r="BVI10" s="242"/>
      <c r="BVJ10" s="242"/>
      <c r="BVK10" s="242"/>
    </row>
    <row r="11" spans="1:1935" s="243" customFormat="1" ht="41.25" thickBot="1" x14ac:dyDescent="0.3">
      <c r="A11" s="966"/>
      <c r="B11" s="964"/>
      <c r="C11" s="964"/>
      <c r="D11" s="969"/>
      <c r="E11" s="964"/>
      <c r="F11" s="964"/>
      <c r="G11" s="964"/>
      <c r="H11" s="969"/>
      <c r="I11" s="964"/>
      <c r="J11" s="964"/>
      <c r="K11" s="986"/>
      <c r="L11" s="988"/>
      <c r="M11" s="990"/>
      <c r="N11" s="964"/>
      <c r="O11" s="964"/>
      <c r="P11" s="964"/>
      <c r="Q11" s="964"/>
      <c r="R11" s="964"/>
      <c r="S11" s="964"/>
      <c r="T11" s="964"/>
      <c r="U11" s="964"/>
      <c r="V11" s="964"/>
      <c r="W11" s="237">
        <v>6</v>
      </c>
      <c r="X11" s="238" t="s">
        <v>55</v>
      </c>
      <c r="Y11" s="250" t="s">
        <v>437</v>
      </c>
      <c r="Z11" s="251">
        <v>43132</v>
      </c>
      <c r="AA11" s="251">
        <v>43434</v>
      </c>
      <c r="AB11" s="225">
        <f t="shared" si="0"/>
        <v>302</v>
      </c>
      <c r="AC11" s="252">
        <v>0.14000000000000001</v>
      </c>
      <c r="AD11" s="218" t="s">
        <v>57</v>
      </c>
      <c r="AE11" s="218" t="s">
        <v>114</v>
      </c>
      <c r="AF11" s="218" t="s">
        <v>431</v>
      </c>
      <c r="AG11" s="218" t="s">
        <v>436</v>
      </c>
      <c r="AH11" s="241" t="s">
        <v>438</v>
      </c>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c r="GB11" s="242"/>
      <c r="GC11" s="242"/>
      <c r="GD11" s="242"/>
      <c r="GE11" s="242"/>
      <c r="GF11" s="242"/>
      <c r="GG11" s="242"/>
      <c r="GH11" s="242"/>
      <c r="GI11" s="242"/>
      <c r="GJ11" s="242"/>
      <c r="GK11" s="242"/>
      <c r="GL11" s="242"/>
      <c r="GM11" s="242"/>
      <c r="GN11" s="242"/>
      <c r="GO11" s="242"/>
      <c r="GP11" s="242"/>
      <c r="GQ11" s="242"/>
      <c r="GR11" s="242"/>
      <c r="GS11" s="242"/>
      <c r="GT11" s="242"/>
      <c r="GU11" s="242"/>
      <c r="GV11" s="242"/>
      <c r="GW11" s="242"/>
      <c r="GX11" s="242"/>
      <c r="GY11" s="242"/>
      <c r="GZ11" s="242"/>
      <c r="HA11" s="242"/>
      <c r="HB11" s="242"/>
      <c r="HC11" s="242"/>
      <c r="HD11" s="242"/>
      <c r="HE11" s="242"/>
      <c r="HF11" s="242"/>
      <c r="HG11" s="242"/>
      <c r="HH11" s="242"/>
      <c r="HI11" s="242"/>
      <c r="HJ11" s="242"/>
      <c r="HK11" s="242"/>
      <c r="HL11" s="242"/>
      <c r="HM11" s="242"/>
      <c r="HN11" s="242"/>
      <c r="HO11" s="242"/>
      <c r="HP11" s="242"/>
      <c r="HQ11" s="242"/>
      <c r="HR11" s="242"/>
      <c r="HS11" s="242"/>
      <c r="HT11" s="242"/>
      <c r="HU11" s="242"/>
      <c r="HV11" s="242"/>
      <c r="HW11" s="242"/>
      <c r="HX11" s="242"/>
      <c r="HY11" s="242"/>
      <c r="HZ11" s="242"/>
      <c r="IA11" s="242"/>
      <c r="IB11" s="242"/>
      <c r="IC11" s="242"/>
      <c r="ID11" s="242"/>
      <c r="IE11" s="242"/>
      <c r="IF11" s="242"/>
      <c r="IG11" s="242"/>
      <c r="IH11" s="242"/>
      <c r="II11" s="242"/>
      <c r="IJ11" s="242"/>
      <c r="IK11" s="242"/>
      <c r="IL11" s="242"/>
      <c r="IM11" s="242"/>
      <c r="IN11" s="242"/>
      <c r="IO11" s="242"/>
      <c r="IP11" s="242"/>
      <c r="IQ11" s="242"/>
      <c r="IR11" s="242"/>
      <c r="IS11" s="242"/>
      <c r="IT11" s="242"/>
      <c r="IU11" s="242"/>
      <c r="IV11" s="242"/>
      <c r="IW11" s="242"/>
      <c r="IX11" s="242"/>
      <c r="IY11" s="242"/>
      <c r="IZ11" s="242"/>
      <c r="JA11" s="242"/>
      <c r="JB11" s="242"/>
      <c r="JC11" s="242"/>
      <c r="JD11" s="242"/>
      <c r="JE11" s="242"/>
      <c r="JF11" s="242"/>
      <c r="JG11" s="242"/>
      <c r="JH11" s="242"/>
      <c r="JI11" s="242"/>
      <c r="JJ11" s="242"/>
      <c r="JK11" s="242"/>
      <c r="JL11" s="242"/>
      <c r="JM11" s="242"/>
      <c r="JN11" s="242"/>
      <c r="JO11" s="242"/>
      <c r="JP11" s="242"/>
      <c r="JQ11" s="242"/>
      <c r="JR11" s="242"/>
      <c r="JS11" s="242"/>
      <c r="JT11" s="242"/>
      <c r="JU11" s="242"/>
      <c r="JV11" s="242"/>
      <c r="JW11" s="242"/>
      <c r="JX11" s="242"/>
      <c r="JY11" s="242"/>
      <c r="JZ11" s="242"/>
      <c r="KA11" s="242"/>
      <c r="KB11" s="242"/>
      <c r="KC11" s="242"/>
      <c r="KD11" s="242"/>
      <c r="KE11" s="242"/>
      <c r="KF11" s="242"/>
      <c r="KG11" s="242"/>
      <c r="KH11" s="242"/>
      <c r="KI11" s="242"/>
      <c r="KJ11" s="242"/>
      <c r="KK11" s="242"/>
      <c r="KL11" s="242"/>
      <c r="KM11" s="242"/>
      <c r="KN11" s="242"/>
      <c r="KO11" s="242"/>
      <c r="KP11" s="242"/>
      <c r="KQ11" s="242"/>
      <c r="KR11" s="242"/>
      <c r="KS11" s="242"/>
      <c r="KT11" s="242"/>
      <c r="KU11" s="242"/>
      <c r="KV11" s="242"/>
      <c r="KW11" s="242"/>
      <c r="KX11" s="242"/>
      <c r="KY11" s="242"/>
      <c r="KZ11" s="242"/>
      <c r="LA11" s="242"/>
      <c r="LB11" s="242"/>
      <c r="LC11" s="242"/>
      <c r="LD11" s="242"/>
      <c r="LE11" s="242"/>
      <c r="LF11" s="242"/>
      <c r="LG11" s="242"/>
      <c r="LH11" s="242"/>
      <c r="LI11" s="242"/>
      <c r="LJ11" s="242"/>
      <c r="LK11" s="242"/>
      <c r="LL11" s="242"/>
      <c r="LM11" s="242"/>
      <c r="LN11" s="242"/>
      <c r="LO11" s="242"/>
      <c r="LP11" s="242"/>
      <c r="LQ11" s="242"/>
      <c r="LR11" s="242"/>
      <c r="LS11" s="242"/>
      <c r="LT11" s="242"/>
      <c r="LU11" s="242"/>
      <c r="LV11" s="242"/>
      <c r="LW11" s="242"/>
      <c r="LX11" s="242"/>
      <c r="LY11" s="242"/>
      <c r="LZ11" s="242"/>
      <c r="MA11" s="242"/>
      <c r="MB11" s="242"/>
      <c r="MC11" s="242"/>
      <c r="MD11" s="242"/>
      <c r="ME11" s="242"/>
      <c r="MF11" s="242"/>
      <c r="MG11" s="242"/>
      <c r="MH11" s="242"/>
      <c r="MI11" s="242"/>
      <c r="MJ11" s="242"/>
      <c r="MK11" s="242"/>
      <c r="ML11" s="242"/>
      <c r="MM11" s="242"/>
      <c r="MN11" s="242"/>
      <c r="MO11" s="242"/>
      <c r="MP11" s="242"/>
      <c r="MQ11" s="242"/>
      <c r="MR11" s="242"/>
      <c r="MS11" s="242"/>
      <c r="MT11" s="242"/>
      <c r="MU11" s="242"/>
      <c r="MV11" s="242"/>
      <c r="MW11" s="242"/>
      <c r="MX11" s="242"/>
      <c r="MY11" s="242"/>
      <c r="MZ11" s="242"/>
      <c r="NA11" s="242"/>
      <c r="NB11" s="242"/>
      <c r="NC11" s="242"/>
      <c r="ND11" s="242"/>
      <c r="NE11" s="242"/>
      <c r="NF11" s="242"/>
      <c r="NG11" s="242"/>
      <c r="NH11" s="242"/>
      <c r="NI11" s="242"/>
      <c r="NJ11" s="242"/>
      <c r="NK11" s="242"/>
      <c r="NL11" s="242"/>
      <c r="NM11" s="242"/>
      <c r="NN11" s="242"/>
      <c r="NO11" s="242"/>
      <c r="NP11" s="242"/>
      <c r="NQ11" s="242"/>
      <c r="NR11" s="242"/>
      <c r="NS11" s="242"/>
      <c r="NT11" s="242"/>
      <c r="NU11" s="242"/>
      <c r="NV11" s="242"/>
      <c r="NW11" s="242"/>
      <c r="NX11" s="242"/>
      <c r="NY11" s="242"/>
      <c r="NZ11" s="242"/>
      <c r="OA11" s="242"/>
      <c r="OB11" s="242"/>
      <c r="OC11" s="242"/>
      <c r="OD11" s="242"/>
      <c r="OE11" s="242"/>
      <c r="OF11" s="242"/>
      <c r="OG11" s="242"/>
      <c r="OH11" s="242"/>
      <c r="OI11" s="242"/>
      <c r="OJ11" s="242"/>
      <c r="OK11" s="242"/>
      <c r="OL11" s="242"/>
      <c r="OM11" s="242"/>
      <c r="ON11" s="242"/>
      <c r="OO11" s="242"/>
      <c r="OP11" s="242"/>
      <c r="OQ11" s="242"/>
      <c r="OR11" s="242"/>
      <c r="OS11" s="242"/>
      <c r="OT11" s="242"/>
      <c r="OU11" s="242"/>
      <c r="OV11" s="242"/>
      <c r="OW11" s="242"/>
      <c r="OX11" s="242"/>
      <c r="OY11" s="242"/>
      <c r="OZ11" s="242"/>
      <c r="PA11" s="242"/>
      <c r="PB11" s="242"/>
      <c r="PC11" s="242"/>
      <c r="PD11" s="242"/>
      <c r="PE11" s="242"/>
      <c r="PF11" s="242"/>
      <c r="PG11" s="242"/>
      <c r="PH11" s="242"/>
      <c r="PI11" s="242"/>
      <c r="PJ11" s="242"/>
      <c r="PK11" s="242"/>
      <c r="PL11" s="242"/>
      <c r="PM11" s="242"/>
      <c r="PN11" s="242"/>
      <c r="PO11" s="242"/>
      <c r="PP11" s="242"/>
      <c r="PQ11" s="242"/>
      <c r="PR11" s="242"/>
      <c r="PS11" s="242"/>
      <c r="PT11" s="242"/>
      <c r="PU11" s="242"/>
      <c r="PV11" s="242"/>
      <c r="PW11" s="242"/>
      <c r="PX11" s="242"/>
      <c r="PY11" s="242"/>
      <c r="PZ11" s="242"/>
      <c r="QA11" s="242"/>
      <c r="QB11" s="242"/>
      <c r="QC11" s="242"/>
      <c r="QD11" s="242"/>
      <c r="QE11" s="242"/>
      <c r="QF11" s="242"/>
      <c r="QG11" s="242"/>
      <c r="QH11" s="242"/>
      <c r="QI11" s="242"/>
      <c r="QJ11" s="242"/>
      <c r="QK11" s="242"/>
      <c r="QL11" s="242"/>
      <c r="QM11" s="242"/>
      <c r="QN11" s="242"/>
      <c r="QO11" s="242"/>
      <c r="QP11" s="242"/>
      <c r="QQ11" s="242"/>
      <c r="QR11" s="242"/>
      <c r="QS11" s="242"/>
      <c r="QT11" s="242"/>
      <c r="QU11" s="242"/>
      <c r="QV11" s="242"/>
      <c r="QW11" s="242"/>
      <c r="QX11" s="242"/>
      <c r="QY11" s="242"/>
      <c r="QZ11" s="242"/>
      <c r="RA11" s="242"/>
      <c r="RB11" s="242"/>
      <c r="RC11" s="242"/>
      <c r="RD11" s="242"/>
      <c r="RE11" s="242"/>
      <c r="RF11" s="242"/>
      <c r="RG11" s="242"/>
      <c r="RH11" s="242"/>
      <c r="RI11" s="242"/>
      <c r="RJ11" s="242"/>
      <c r="RK11" s="242"/>
      <c r="RL11" s="242"/>
      <c r="RM11" s="242"/>
      <c r="RN11" s="242"/>
      <c r="RO11" s="242"/>
      <c r="RP11" s="242"/>
      <c r="RQ11" s="242"/>
      <c r="RR11" s="242"/>
      <c r="RS11" s="242"/>
      <c r="RT11" s="242"/>
      <c r="RU11" s="242"/>
      <c r="RV11" s="242"/>
      <c r="RW11" s="242"/>
      <c r="RX11" s="242"/>
      <c r="RY11" s="242"/>
      <c r="RZ11" s="242"/>
      <c r="SA11" s="242"/>
      <c r="SB11" s="242"/>
      <c r="SC11" s="242"/>
      <c r="SD11" s="242"/>
      <c r="SE11" s="242"/>
      <c r="SF11" s="242"/>
      <c r="SG11" s="242"/>
      <c r="SH11" s="242"/>
      <c r="SI11" s="242"/>
      <c r="SJ11" s="242"/>
      <c r="SK11" s="242"/>
      <c r="SL11" s="242"/>
      <c r="SM11" s="242"/>
      <c r="SN11" s="242"/>
      <c r="SO11" s="242"/>
      <c r="SP11" s="242"/>
      <c r="SQ11" s="242"/>
      <c r="SR11" s="242"/>
      <c r="SS11" s="242"/>
      <c r="ST11" s="242"/>
      <c r="SU11" s="242"/>
      <c r="SV11" s="242"/>
      <c r="SW11" s="242"/>
      <c r="SX11" s="242"/>
      <c r="SY11" s="242"/>
      <c r="SZ11" s="242"/>
      <c r="TA11" s="242"/>
      <c r="TB11" s="242"/>
      <c r="TC11" s="242"/>
      <c r="TD11" s="242"/>
      <c r="TE11" s="242"/>
      <c r="TF11" s="242"/>
      <c r="TG11" s="242"/>
      <c r="TH11" s="242"/>
      <c r="TI11" s="242"/>
      <c r="TJ11" s="242"/>
      <c r="TK11" s="242"/>
      <c r="TL11" s="242"/>
      <c r="TM11" s="242"/>
      <c r="TN11" s="242"/>
      <c r="TO11" s="242"/>
      <c r="TP11" s="242"/>
      <c r="TQ11" s="242"/>
      <c r="TR11" s="242"/>
      <c r="TS11" s="242"/>
      <c r="TT11" s="242"/>
      <c r="TU11" s="242"/>
      <c r="TV11" s="242"/>
      <c r="TW11" s="242"/>
      <c r="TX11" s="242"/>
      <c r="TY11" s="242"/>
      <c r="TZ11" s="242"/>
      <c r="UA11" s="242"/>
      <c r="UB11" s="242"/>
      <c r="UC11" s="242"/>
      <c r="UD11" s="242"/>
      <c r="UE11" s="242"/>
      <c r="UF11" s="242"/>
      <c r="UG11" s="242"/>
      <c r="UH11" s="242"/>
      <c r="UI11" s="242"/>
      <c r="UJ11" s="242"/>
      <c r="UK11" s="242"/>
      <c r="UL11" s="242"/>
      <c r="UM11" s="242"/>
      <c r="UN11" s="242"/>
      <c r="UO11" s="242"/>
      <c r="UP11" s="242"/>
      <c r="UQ11" s="242"/>
      <c r="UR11" s="242"/>
      <c r="US11" s="242"/>
      <c r="UT11" s="242"/>
      <c r="UU11" s="242"/>
      <c r="UV11" s="242"/>
      <c r="UW11" s="242"/>
      <c r="UX11" s="242"/>
      <c r="UY11" s="242"/>
      <c r="UZ11" s="242"/>
      <c r="VA11" s="242"/>
      <c r="VB11" s="242"/>
      <c r="VC11" s="242"/>
      <c r="VD11" s="242"/>
      <c r="VE11" s="242"/>
      <c r="VF11" s="242"/>
      <c r="VG11" s="242"/>
      <c r="VH11" s="242"/>
      <c r="VI11" s="242"/>
      <c r="VJ11" s="242"/>
      <c r="VK11" s="242"/>
      <c r="VL11" s="242"/>
      <c r="VM11" s="242"/>
      <c r="VN11" s="242"/>
      <c r="VO11" s="242"/>
      <c r="VP11" s="242"/>
      <c r="VQ11" s="242"/>
      <c r="VR11" s="242"/>
      <c r="VS11" s="242"/>
      <c r="VT11" s="242"/>
      <c r="VU11" s="242"/>
      <c r="VV11" s="242"/>
      <c r="VW11" s="242"/>
      <c r="VX11" s="242"/>
      <c r="VY11" s="242"/>
      <c r="VZ11" s="242"/>
      <c r="WA11" s="242"/>
      <c r="WB11" s="242"/>
      <c r="WC11" s="242"/>
      <c r="WD11" s="242"/>
      <c r="WE11" s="242"/>
      <c r="WF11" s="242"/>
      <c r="WG11" s="242"/>
      <c r="WH11" s="242"/>
      <c r="WI11" s="242"/>
      <c r="WJ11" s="242"/>
      <c r="WK11" s="242"/>
      <c r="WL11" s="242"/>
      <c r="WM11" s="242"/>
      <c r="WN11" s="242"/>
      <c r="WO11" s="242"/>
      <c r="WP11" s="242"/>
      <c r="WQ11" s="242"/>
      <c r="WR11" s="242"/>
      <c r="WS11" s="242"/>
      <c r="WT11" s="242"/>
      <c r="WU11" s="242"/>
      <c r="WV11" s="242"/>
      <c r="WW11" s="242"/>
      <c r="WX11" s="242"/>
      <c r="WY11" s="242"/>
      <c r="WZ11" s="242"/>
      <c r="XA11" s="242"/>
      <c r="XB11" s="242"/>
      <c r="XC11" s="242"/>
      <c r="XD11" s="242"/>
      <c r="XE11" s="242"/>
      <c r="XF11" s="242"/>
      <c r="XG11" s="242"/>
      <c r="XH11" s="242"/>
      <c r="XI11" s="242"/>
      <c r="XJ11" s="242"/>
      <c r="XK11" s="242"/>
      <c r="XL11" s="242"/>
      <c r="XM11" s="242"/>
      <c r="XN11" s="242"/>
      <c r="XO11" s="242"/>
      <c r="XP11" s="242"/>
      <c r="XQ11" s="242"/>
      <c r="XR11" s="242"/>
      <c r="XS11" s="242"/>
      <c r="XT11" s="242"/>
      <c r="XU11" s="242"/>
      <c r="XV11" s="242"/>
      <c r="XW11" s="242"/>
      <c r="XX11" s="242"/>
      <c r="XY11" s="242"/>
      <c r="XZ11" s="242"/>
      <c r="YA11" s="242"/>
      <c r="YB11" s="242"/>
      <c r="YC11" s="242"/>
      <c r="YD11" s="242"/>
      <c r="YE11" s="242"/>
      <c r="YF11" s="242"/>
      <c r="YG11" s="242"/>
      <c r="YH11" s="242"/>
      <c r="YI11" s="242"/>
      <c r="YJ11" s="242"/>
      <c r="YK11" s="242"/>
      <c r="YL11" s="242"/>
      <c r="YM11" s="242"/>
      <c r="YN11" s="242"/>
      <c r="YO11" s="242"/>
      <c r="YP11" s="242"/>
      <c r="YQ11" s="242"/>
      <c r="YR11" s="242"/>
      <c r="YS11" s="242"/>
      <c r="YT11" s="242"/>
      <c r="YU11" s="242"/>
      <c r="YV11" s="242"/>
      <c r="YW11" s="242"/>
      <c r="YX11" s="242"/>
      <c r="YY11" s="242"/>
      <c r="YZ11" s="242"/>
      <c r="ZA11" s="242"/>
      <c r="ZB11" s="242"/>
      <c r="ZC11" s="242"/>
      <c r="ZD11" s="242"/>
      <c r="ZE11" s="242"/>
      <c r="ZF11" s="242"/>
      <c r="ZG11" s="242"/>
      <c r="ZH11" s="242"/>
      <c r="ZI11" s="242"/>
      <c r="ZJ11" s="242"/>
      <c r="ZK11" s="242"/>
      <c r="ZL11" s="242"/>
      <c r="ZM11" s="242"/>
      <c r="ZN11" s="242"/>
      <c r="ZO11" s="242"/>
      <c r="ZP11" s="242"/>
      <c r="ZQ11" s="242"/>
      <c r="ZR11" s="242"/>
      <c r="ZS11" s="242"/>
      <c r="ZT11" s="242"/>
      <c r="ZU11" s="242"/>
      <c r="ZV11" s="242"/>
      <c r="ZW11" s="242"/>
      <c r="ZX11" s="242"/>
      <c r="ZY11" s="242"/>
      <c r="ZZ11" s="242"/>
      <c r="AAA11" s="242"/>
      <c r="AAB11" s="242"/>
      <c r="AAC11" s="242"/>
      <c r="AAD11" s="242"/>
      <c r="AAE11" s="242"/>
      <c r="AAF11" s="242"/>
      <c r="AAG11" s="242"/>
      <c r="AAH11" s="242"/>
      <c r="AAI11" s="242"/>
      <c r="AAJ11" s="242"/>
      <c r="AAK11" s="242"/>
      <c r="AAL11" s="242"/>
      <c r="AAM11" s="242"/>
      <c r="AAN11" s="242"/>
      <c r="AAO11" s="242"/>
      <c r="AAP11" s="242"/>
      <c r="AAQ11" s="242"/>
      <c r="AAR11" s="242"/>
      <c r="AAS11" s="242"/>
      <c r="AAT11" s="242"/>
      <c r="AAU11" s="242"/>
      <c r="AAV11" s="242"/>
      <c r="AAW11" s="242"/>
      <c r="AAX11" s="242"/>
      <c r="AAY11" s="242"/>
      <c r="AAZ11" s="242"/>
      <c r="ABA11" s="242"/>
      <c r="ABB11" s="242"/>
      <c r="ABC11" s="242"/>
      <c r="ABD11" s="242"/>
      <c r="ABE11" s="242"/>
      <c r="ABF11" s="242"/>
      <c r="ABG11" s="242"/>
      <c r="ABH11" s="242"/>
      <c r="ABI11" s="242"/>
      <c r="ABJ11" s="242"/>
      <c r="ABK11" s="242"/>
      <c r="ABL11" s="242"/>
      <c r="ABM11" s="242"/>
      <c r="ABN11" s="242"/>
      <c r="ABO11" s="242"/>
      <c r="ABP11" s="242"/>
      <c r="ABQ11" s="242"/>
      <c r="ABR11" s="242"/>
      <c r="ABS11" s="242"/>
      <c r="ABT11" s="242"/>
      <c r="ABU11" s="242"/>
      <c r="ABV11" s="242"/>
      <c r="ABW11" s="242"/>
      <c r="ABX11" s="242"/>
      <c r="ABY11" s="242"/>
      <c r="ABZ11" s="242"/>
      <c r="ACA11" s="242"/>
      <c r="ACB11" s="242"/>
      <c r="ACC11" s="242"/>
      <c r="ACD11" s="242"/>
      <c r="ACE11" s="242"/>
      <c r="ACF11" s="242"/>
      <c r="ACG11" s="242"/>
      <c r="ACH11" s="242"/>
      <c r="ACI11" s="242"/>
      <c r="ACJ11" s="242"/>
      <c r="ACK11" s="242"/>
      <c r="ACL11" s="242"/>
      <c r="ACM11" s="242"/>
      <c r="ACN11" s="242"/>
      <c r="ACO11" s="242"/>
      <c r="ACP11" s="242"/>
      <c r="ACQ11" s="242"/>
      <c r="ACR11" s="242"/>
      <c r="ACS11" s="242"/>
      <c r="ACT11" s="242"/>
      <c r="ACU11" s="242"/>
      <c r="ACV11" s="242"/>
      <c r="ACW11" s="242"/>
      <c r="ACX11" s="242"/>
      <c r="ACY11" s="242"/>
      <c r="ACZ11" s="242"/>
      <c r="ADA11" s="242"/>
      <c r="ADB11" s="242"/>
      <c r="ADC11" s="242"/>
      <c r="ADD11" s="242"/>
      <c r="ADE11" s="242"/>
      <c r="ADF11" s="242"/>
      <c r="ADG11" s="242"/>
      <c r="ADH11" s="242"/>
      <c r="ADI11" s="242"/>
      <c r="ADJ11" s="242"/>
      <c r="ADK11" s="242"/>
      <c r="ADL11" s="242"/>
      <c r="ADM11" s="242"/>
      <c r="ADN11" s="242"/>
      <c r="ADO11" s="242"/>
      <c r="ADP11" s="242"/>
      <c r="ADQ11" s="242"/>
      <c r="ADR11" s="242"/>
      <c r="ADS11" s="242"/>
      <c r="ADT11" s="242"/>
      <c r="ADU11" s="242"/>
      <c r="ADV11" s="242"/>
      <c r="ADW11" s="242"/>
      <c r="ADX11" s="242"/>
      <c r="ADY11" s="242"/>
      <c r="ADZ11" s="242"/>
      <c r="AEA11" s="242"/>
      <c r="AEB11" s="242"/>
      <c r="AEC11" s="242"/>
      <c r="AED11" s="242"/>
      <c r="AEE11" s="242"/>
      <c r="AEF11" s="242"/>
      <c r="AEG11" s="242"/>
      <c r="AEH11" s="242"/>
      <c r="AEI11" s="242"/>
      <c r="AEJ11" s="242"/>
      <c r="AEK11" s="242"/>
      <c r="AEL11" s="242"/>
      <c r="AEM11" s="242"/>
      <c r="AEN11" s="242"/>
      <c r="AEO11" s="242"/>
      <c r="AEP11" s="242"/>
      <c r="AEQ11" s="242"/>
      <c r="AER11" s="242"/>
      <c r="AES11" s="242"/>
      <c r="AET11" s="242"/>
      <c r="AEU11" s="242"/>
      <c r="AEV11" s="242"/>
      <c r="AEW11" s="242"/>
      <c r="AEX11" s="242"/>
      <c r="AEY11" s="242"/>
      <c r="AEZ11" s="242"/>
      <c r="AFA11" s="242"/>
      <c r="AFB11" s="242"/>
      <c r="AFC11" s="242"/>
      <c r="AFD11" s="242"/>
      <c r="AFE11" s="242"/>
      <c r="AFF11" s="242"/>
      <c r="AFG11" s="242"/>
      <c r="AFH11" s="242"/>
      <c r="AFI11" s="242"/>
      <c r="AFJ11" s="242"/>
      <c r="AFK11" s="242"/>
      <c r="AFL11" s="242"/>
      <c r="AFM11" s="242"/>
      <c r="AFN11" s="242"/>
      <c r="AFO11" s="242"/>
      <c r="AFP11" s="242"/>
      <c r="AFQ11" s="242"/>
      <c r="AFR11" s="242"/>
      <c r="AFS11" s="242"/>
      <c r="AFT11" s="242"/>
      <c r="AFU11" s="242"/>
      <c r="AFV11" s="242"/>
      <c r="AFW11" s="242"/>
      <c r="AFX11" s="242"/>
      <c r="AFY11" s="242"/>
      <c r="AFZ11" s="242"/>
      <c r="AGA11" s="242"/>
      <c r="AGB11" s="242"/>
      <c r="AGC11" s="242"/>
      <c r="AGD11" s="242"/>
      <c r="AGE11" s="242"/>
      <c r="AGF11" s="242"/>
      <c r="AGG11" s="242"/>
      <c r="AGH11" s="242"/>
      <c r="AGI11" s="242"/>
      <c r="AGJ11" s="242"/>
      <c r="AGK11" s="242"/>
      <c r="AGL11" s="242"/>
      <c r="AGM11" s="242"/>
      <c r="AGN11" s="242"/>
      <c r="AGO11" s="242"/>
      <c r="AGP11" s="242"/>
      <c r="AGQ11" s="242"/>
      <c r="AGR11" s="242"/>
      <c r="AGS11" s="242"/>
      <c r="AGT11" s="242"/>
      <c r="AGU11" s="242"/>
      <c r="AGV11" s="242"/>
      <c r="AGW11" s="242"/>
      <c r="AGX11" s="242"/>
      <c r="AGY11" s="242"/>
      <c r="AGZ11" s="242"/>
      <c r="AHA11" s="242"/>
      <c r="AHB11" s="242"/>
      <c r="AHC11" s="242"/>
      <c r="AHD11" s="242"/>
      <c r="AHE11" s="242"/>
      <c r="AHF11" s="242"/>
      <c r="AHG11" s="242"/>
      <c r="AHH11" s="242"/>
      <c r="AHI11" s="242"/>
      <c r="AHJ11" s="242"/>
      <c r="AHK11" s="242"/>
      <c r="AHL11" s="242"/>
      <c r="AHM11" s="242"/>
      <c r="AHN11" s="242"/>
      <c r="AHO11" s="242"/>
      <c r="AHP11" s="242"/>
      <c r="AHQ11" s="242"/>
      <c r="AHR11" s="242"/>
      <c r="AHS11" s="242"/>
      <c r="AHT11" s="242"/>
      <c r="AHU11" s="242"/>
      <c r="AHV11" s="242"/>
      <c r="AHW11" s="242"/>
      <c r="AHX11" s="242"/>
      <c r="AHY11" s="242"/>
      <c r="AHZ11" s="242"/>
      <c r="AIA11" s="242"/>
      <c r="AIB11" s="242"/>
      <c r="AIC11" s="242"/>
      <c r="AID11" s="242"/>
      <c r="AIE11" s="242"/>
      <c r="AIF11" s="242"/>
      <c r="AIG11" s="242"/>
      <c r="AIH11" s="242"/>
      <c r="AII11" s="242"/>
      <c r="AIJ11" s="242"/>
      <c r="AIK11" s="242"/>
      <c r="AIL11" s="242"/>
      <c r="AIM11" s="242"/>
      <c r="AIN11" s="242"/>
      <c r="AIO11" s="242"/>
      <c r="AIP11" s="242"/>
      <c r="AIQ11" s="242"/>
      <c r="AIR11" s="242"/>
      <c r="AIS11" s="242"/>
      <c r="AIT11" s="242"/>
      <c r="AIU11" s="242"/>
      <c r="AIV11" s="242"/>
      <c r="AIW11" s="242"/>
      <c r="AIX11" s="242"/>
      <c r="AIY11" s="242"/>
      <c r="AIZ11" s="242"/>
      <c r="AJA11" s="242"/>
      <c r="AJB11" s="242"/>
      <c r="AJC11" s="242"/>
      <c r="AJD11" s="242"/>
      <c r="AJE11" s="242"/>
      <c r="AJF11" s="242"/>
      <c r="AJG11" s="242"/>
      <c r="AJH11" s="242"/>
      <c r="AJI11" s="242"/>
      <c r="AJJ11" s="242"/>
      <c r="AJK11" s="242"/>
      <c r="AJL11" s="242"/>
      <c r="AJM11" s="242"/>
      <c r="AJN11" s="242"/>
      <c r="AJO11" s="242"/>
      <c r="AJP11" s="242"/>
      <c r="AJQ11" s="242"/>
      <c r="AJR11" s="242"/>
      <c r="AJS11" s="242"/>
      <c r="AJT11" s="242"/>
      <c r="AJU11" s="242"/>
      <c r="AJV11" s="242"/>
      <c r="AJW11" s="242"/>
      <c r="AJX11" s="242"/>
      <c r="AJY11" s="242"/>
      <c r="AJZ11" s="242"/>
      <c r="AKA11" s="242"/>
      <c r="AKB11" s="242"/>
      <c r="AKC11" s="242"/>
      <c r="AKD11" s="242"/>
      <c r="AKE11" s="242"/>
      <c r="AKF11" s="242"/>
      <c r="AKG11" s="242"/>
      <c r="AKH11" s="242"/>
      <c r="AKI11" s="242"/>
      <c r="AKJ11" s="242"/>
      <c r="AKK11" s="242"/>
      <c r="AKL11" s="242"/>
      <c r="AKM11" s="242"/>
      <c r="AKN11" s="242"/>
      <c r="AKO11" s="242"/>
      <c r="AKP11" s="242"/>
      <c r="AKQ11" s="242"/>
      <c r="AKR11" s="242"/>
      <c r="AKS11" s="242"/>
      <c r="AKT11" s="242"/>
      <c r="AKU11" s="242"/>
      <c r="AKV11" s="242"/>
      <c r="AKW11" s="242"/>
      <c r="AKX11" s="242"/>
      <c r="AKY11" s="242"/>
      <c r="AKZ11" s="242"/>
      <c r="ALA11" s="242"/>
      <c r="ALB11" s="242"/>
      <c r="ALC11" s="242"/>
      <c r="ALD11" s="242"/>
      <c r="ALE11" s="242"/>
      <c r="ALF11" s="242"/>
      <c r="ALG11" s="242"/>
      <c r="ALH11" s="242"/>
      <c r="ALI11" s="242"/>
      <c r="ALJ11" s="242"/>
      <c r="ALK11" s="242"/>
      <c r="ALL11" s="242"/>
      <c r="ALM11" s="242"/>
      <c r="ALN11" s="242"/>
      <c r="ALO11" s="242"/>
      <c r="ALP11" s="242"/>
      <c r="ALQ11" s="242"/>
      <c r="ALR11" s="242"/>
      <c r="ALS11" s="242"/>
      <c r="ALT11" s="242"/>
      <c r="ALU11" s="242"/>
      <c r="ALV11" s="242"/>
      <c r="ALW11" s="242"/>
      <c r="ALX11" s="242"/>
      <c r="ALY11" s="242"/>
      <c r="ALZ11" s="242"/>
      <c r="AMA11" s="242"/>
      <c r="AMB11" s="242"/>
      <c r="AMC11" s="242"/>
      <c r="AMD11" s="242"/>
      <c r="AME11" s="242"/>
      <c r="AMF11" s="242"/>
      <c r="AMG11" s="242"/>
      <c r="AMH11" s="242"/>
      <c r="AMI11" s="242"/>
      <c r="AMJ11" s="242"/>
      <c r="AMK11" s="242"/>
      <c r="AML11" s="242"/>
      <c r="AMM11" s="242"/>
      <c r="AMN11" s="242"/>
      <c r="AMO11" s="242"/>
      <c r="AMP11" s="242"/>
      <c r="AMQ11" s="242"/>
      <c r="AMR11" s="242"/>
      <c r="AMS11" s="242"/>
      <c r="AMT11" s="242"/>
      <c r="AMU11" s="242"/>
      <c r="AMV11" s="242"/>
      <c r="AMW11" s="242"/>
      <c r="AMX11" s="242"/>
      <c r="AMY11" s="242"/>
      <c r="AMZ11" s="242"/>
      <c r="ANA11" s="242"/>
      <c r="ANB11" s="242"/>
      <c r="ANC11" s="242"/>
      <c r="AND11" s="242"/>
      <c r="ANE11" s="242"/>
      <c r="ANF11" s="242"/>
      <c r="ANG11" s="242"/>
      <c r="ANH11" s="242"/>
      <c r="ANI11" s="242"/>
      <c r="ANJ11" s="242"/>
      <c r="ANK11" s="242"/>
      <c r="ANL11" s="242"/>
      <c r="ANM11" s="242"/>
      <c r="ANN11" s="242"/>
      <c r="ANO11" s="242"/>
      <c r="ANP11" s="242"/>
      <c r="ANQ11" s="242"/>
      <c r="ANR11" s="242"/>
      <c r="ANS11" s="242"/>
      <c r="ANT11" s="242"/>
      <c r="ANU11" s="242"/>
      <c r="ANV11" s="242"/>
      <c r="ANW11" s="242"/>
      <c r="ANX11" s="242"/>
      <c r="ANY11" s="242"/>
      <c r="ANZ11" s="242"/>
      <c r="AOA11" s="242"/>
      <c r="AOB11" s="242"/>
      <c r="AOC11" s="242"/>
      <c r="AOD11" s="242"/>
      <c r="AOE11" s="242"/>
      <c r="AOF11" s="242"/>
      <c r="AOG11" s="242"/>
      <c r="AOH11" s="242"/>
      <c r="AOI11" s="242"/>
      <c r="AOJ11" s="242"/>
      <c r="AOK11" s="242"/>
      <c r="AOL11" s="242"/>
      <c r="AOM11" s="242"/>
      <c r="AON11" s="242"/>
      <c r="AOO11" s="242"/>
      <c r="AOP11" s="242"/>
      <c r="AOQ11" s="242"/>
      <c r="AOR11" s="242"/>
      <c r="AOS11" s="242"/>
      <c r="AOT11" s="242"/>
      <c r="AOU11" s="242"/>
      <c r="AOV11" s="242"/>
      <c r="AOW11" s="242"/>
      <c r="AOX11" s="242"/>
      <c r="AOY11" s="242"/>
      <c r="AOZ11" s="242"/>
      <c r="APA11" s="242"/>
      <c r="APB11" s="242"/>
      <c r="APC11" s="242"/>
      <c r="APD11" s="242"/>
      <c r="APE11" s="242"/>
      <c r="APF11" s="242"/>
      <c r="APG11" s="242"/>
      <c r="APH11" s="242"/>
      <c r="API11" s="242"/>
      <c r="APJ11" s="242"/>
      <c r="APK11" s="242"/>
      <c r="APL11" s="242"/>
      <c r="APM11" s="242"/>
      <c r="APN11" s="242"/>
      <c r="APO11" s="242"/>
      <c r="APP11" s="242"/>
      <c r="APQ11" s="242"/>
      <c r="APR11" s="242"/>
      <c r="APS11" s="242"/>
      <c r="APT11" s="242"/>
      <c r="APU11" s="242"/>
      <c r="APV11" s="242"/>
      <c r="APW11" s="242"/>
      <c r="APX11" s="242"/>
      <c r="APY11" s="242"/>
      <c r="APZ11" s="242"/>
      <c r="AQA11" s="242"/>
      <c r="AQB11" s="242"/>
      <c r="AQC11" s="242"/>
      <c r="AQD11" s="242"/>
      <c r="AQE11" s="242"/>
      <c r="AQF11" s="242"/>
      <c r="AQG11" s="242"/>
      <c r="AQH11" s="242"/>
      <c r="AQI11" s="242"/>
      <c r="AQJ11" s="242"/>
      <c r="AQK11" s="242"/>
      <c r="AQL11" s="242"/>
      <c r="AQM11" s="242"/>
      <c r="AQN11" s="242"/>
      <c r="AQO11" s="242"/>
      <c r="AQP11" s="242"/>
      <c r="AQQ11" s="242"/>
      <c r="AQR11" s="242"/>
      <c r="AQS11" s="242"/>
      <c r="AQT11" s="242"/>
      <c r="AQU11" s="242"/>
      <c r="AQV11" s="242"/>
      <c r="AQW11" s="242"/>
      <c r="AQX11" s="242"/>
      <c r="AQY11" s="242"/>
      <c r="AQZ11" s="242"/>
      <c r="ARA11" s="242"/>
      <c r="ARB11" s="242"/>
      <c r="ARC11" s="242"/>
      <c r="ARD11" s="242"/>
      <c r="ARE11" s="242"/>
      <c r="ARF11" s="242"/>
      <c r="ARG11" s="242"/>
      <c r="ARH11" s="242"/>
      <c r="ARI11" s="242"/>
      <c r="ARJ11" s="242"/>
      <c r="ARK11" s="242"/>
      <c r="ARL11" s="242"/>
      <c r="ARM11" s="242"/>
      <c r="ARN11" s="242"/>
      <c r="ARO11" s="242"/>
      <c r="ARP11" s="242"/>
      <c r="ARQ11" s="242"/>
      <c r="ARR11" s="242"/>
      <c r="ARS11" s="242"/>
      <c r="ART11" s="242"/>
      <c r="ARU11" s="242"/>
      <c r="ARV11" s="242"/>
      <c r="ARW11" s="242"/>
      <c r="ARX11" s="242"/>
      <c r="ARY11" s="242"/>
      <c r="ARZ11" s="242"/>
      <c r="ASA11" s="242"/>
      <c r="ASB11" s="242"/>
      <c r="ASC11" s="242"/>
      <c r="ASD11" s="242"/>
      <c r="ASE11" s="242"/>
      <c r="ASF11" s="242"/>
      <c r="ASG11" s="242"/>
      <c r="ASH11" s="242"/>
      <c r="ASI11" s="242"/>
      <c r="ASJ11" s="242"/>
      <c r="ASK11" s="242"/>
      <c r="ASL11" s="242"/>
      <c r="ASM11" s="242"/>
      <c r="ASN11" s="242"/>
      <c r="ASO11" s="242"/>
      <c r="ASP11" s="242"/>
      <c r="ASQ11" s="242"/>
      <c r="ASR11" s="242"/>
      <c r="ASS11" s="242"/>
      <c r="AST11" s="242"/>
      <c r="ASU11" s="242"/>
      <c r="ASV11" s="242"/>
      <c r="ASW11" s="242"/>
      <c r="ASX11" s="242"/>
      <c r="ASY11" s="242"/>
      <c r="ASZ11" s="242"/>
      <c r="ATA11" s="242"/>
      <c r="ATB11" s="242"/>
      <c r="ATC11" s="242"/>
      <c r="ATD11" s="242"/>
      <c r="ATE11" s="242"/>
      <c r="ATF11" s="242"/>
      <c r="ATG11" s="242"/>
      <c r="ATH11" s="242"/>
      <c r="ATI11" s="242"/>
      <c r="ATJ11" s="242"/>
      <c r="ATK11" s="242"/>
      <c r="ATL11" s="242"/>
      <c r="ATM11" s="242"/>
      <c r="ATN11" s="242"/>
      <c r="ATO11" s="242"/>
      <c r="ATP11" s="242"/>
      <c r="ATQ11" s="242"/>
      <c r="ATR11" s="242"/>
      <c r="ATS11" s="242"/>
      <c r="ATT11" s="242"/>
      <c r="ATU11" s="242"/>
      <c r="ATV11" s="242"/>
      <c r="ATW11" s="242"/>
      <c r="ATX11" s="242"/>
      <c r="ATY11" s="242"/>
      <c r="ATZ11" s="242"/>
      <c r="AUA11" s="242"/>
      <c r="AUB11" s="242"/>
      <c r="AUC11" s="242"/>
      <c r="AUD11" s="242"/>
      <c r="AUE11" s="242"/>
      <c r="AUF11" s="242"/>
      <c r="AUG11" s="242"/>
      <c r="AUH11" s="242"/>
      <c r="AUI11" s="242"/>
      <c r="AUJ11" s="242"/>
      <c r="AUK11" s="242"/>
      <c r="AUL11" s="242"/>
      <c r="AUM11" s="242"/>
      <c r="AUN11" s="242"/>
      <c r="AUO11" s="242"/>
      <c r="AUP11" s="242"/>
      <c r="AUQ11" s="242"/>
      <c r="AUR11" s="242"/>
      <c r="AUS11" s="242"/>
      <c r="AUT11" s="242"/>
      <c r="AUU11" s="242"/>
      <c r="AUV11" s="242"/>
      <c r="AUW11" s="242"/>
      <c r="AUX11" s="242"/>
      <c r="AUY11" s="242"/>
      <c r="AUZ11" s="242"/>
      <c r="AVA11" s="242"/>
      <c r="AVB11" s="242"/>
      <c r="AVC11" s="242"/>
      <c r="AVD11" s="242"/>
      <c r="AVE11" s="242"/>
      <c r="AVF11" s="242"/>
      <c r="AVG11" s="242"/>
      <c r="AVH11" s="242"/>
      <c r="AVI11" s="242"/>
      <c r="AVJ11" s="242"/>
      <c r="AVK11" s="242"/>
      <c r="AVL11" s="242"/>
      <c r="AVM11" s="242"/>
      <c r="AVN11" s="242"/>
      <c r="AVO11" s="242"/>
      <c r="AVP11" s="242"/>
      <c r="AVQ11" s="242"/>
      <c r="AVR11" s="242"/>
      <c r="AVS11" s="242"/>
      <c r="AVT11" s="242"/>
      <c r="AVU11" s="242"/>
      <c r="AVV11" s="242"/>
      <c r="AVW11" s="242"/>
      <c r="AVX11" s="242"/>
      <c r="AVY11" s="242"/>
      <c r="AVZ11" s="242"/>
      <c r="AWA11" s="242"/>
      <c r="AWB11" s="242"/>
      <c r="AWC11" s="242"/>
      <c r="AWD11" s="242"/>
      <c r="AWE11" s="242"/>
      <c r="AWF11" s="242"/>
      <c r="AWG11" s="242"/>
      <c r="AWH11" s="242"/>
      <c r="AWI11" s="242"/>
      <c r="AWJ11" s="242"/>
      <c r="AWK11" s="242"/>
      <c r="AWL11" s="242"/>
      <c r="AWM11" s="242"/>
      <c r="AWN11" s="242"/>
      <c r="AWO11" s="242"/>
      <c r="AWP11" s="242"/>
      <c r="AWQ11" s="242"/>
      <c r="AWR11" s="242"/>
      <c r="AWS11" s="242"/>
      <c r="AWT11" s="242"/>
      <c r="AWU11" s="242"/>
      <c r="AWV11" s="242"/>
      <c r="AWW11" s="242"/>
      <c r="AWX11" s="242"/>
      <c r="AWY11" s="242"/>
      <c r="AWZ11" s="242"/>
      <c r="AXA11" s="242"/>
      <c r="AXB11" s="242"/>
      <c r="AXC11" s="242"/>
      <c r="AXD11" s="242"/>
      <c r="AXE11" s="242"/>
      <c r="AXF11" s="242"/>
      <c r="AXG11" s="242"/>
      <c r="AXH11" s="242"/>
      <c r="AXI11" s="242"/>
      <c r="AXJ11" s="242"/>
      <c r="AXK11" s="242"/>
      <c r="AXL11" s="242"/>
      <c r="AXM11" s="242"/>
      <c r="AXN11" s="242"/>
      <c r="AXO11" s="242"/>
      <c r="AXP11" s="242"/>
      <c r="AXQ11" s="242"/>
      <c r="AXR11" s="242"/>
      <c r="AXS11" s="242"/>
      <c r="AXT11" s="242"/>
      <c r="AXU11" s="242"/>
      <c r="AXV11" s="242"/>
      <c r="AXW11" s="242"/>
      <c r="AXX11" s="242"/>
      <c r="AXY11" s="242"/>
      <c r="AXZ11" s="242"/>
      <c r="AYA11" s="242"/>
      <c r="AYB11" s="242"/>
      <c r="AYC11" s="242"/>
      <c r="AYD11" s="242"/>
      <c r="AYE11" s="242"/>
      <c r="AYF11" s="242"/>
      <c r="AYG11" s="242"/>
      <c r="AYH11" s="242"/>
      <c r="AYI11" s="242"/>
      <c r="AYJ11" s="242"/>
      <c r="AYK11" s="242"/>
      <c r="AYL11" s="242"/>
      <c r="AYM11" s="242"/>
      <c r="AYN11" s="242"/>
      <c r="AYO11" s="242"/>
      <c r="AYP11" s="242"/>
      <c r="AYQ11" s="242"/>
      <c r="AYR11" s="242"/>
      <c r="AYS11" s="242"/>
      <c r="AYT11" s="242"/>
      <c r="AYU11" s="242"/>
      <c r="AYV11" s="242"/>
      <c r="AYW11" s="242"/>
      <c r="AYX11" s="242"/>
      <c r="AYY11" s="242"/>
      <c r="AYZ11" s="242"/>
      <c r="AZA11" s="242"/>
      <c r="AZB11" s="242"/>
      <c r="AZC11" s="242"/>
      <c r="AZD11" s="242"/>
      <c r="AZE11" s="242"/>
      <c r="AZF11" s="242"/>
      <c r="AZG11" s="242"/>
      <c r="AZH11" s="242"/>
      <c r="AZI11" s="242"/>
      <c r="AZJ11" s="242"/>
      <c r="AZK11" s="242"/>
      <c r="AZL11" s="242"/>
      <c r="AZM11" s="242"/>
      <c r="AZN11" s="242"/>
      <c r="AZO11" s="242"/>
      <c r="AZP11" s="242"/>
      <c r="AZQ11" s="242"/>
      <c r="AZR11" s="242"/>
      <c r="AZS11" s="242"/>
      <c r="AZT11" s="242"/>
      <c r="AZU11" s="242"/>
      <c r="AZV11" s="242"/>
      <c r="AZW11" s="242"/>
      <c r="AZX11" s="242"/>
      <c r="AZY11" s="242"/>
      <c r="AZZ11" s="242"/>
      <c r="BAA11" s="242"/>
      <c r="BAB11" s="242"/>
      <c r="BAC11" s="242"/>
      <c r="BAD11" s="242"/>
      <c r="BAE11" s="242"/>
      <c r="BAF11" s="242"/>
      <c r="BAG11" s="242"/>
      <c r="BAH11" s="242"/>
      <c r="BAI11" s="242"/>
      <c r="BAJ11" s="242"/>
      <c r="BAK11" s="242"/>
      <c r="BAL11" s="242"/>
      <c r="BAM11" s="242"/>
      <c r="BAN11" s="242"/>
      <c r="BAO11" s="242"/>
      <c r="BAP11" s="242"/>
      <c r="BAQ11" s="242"/>
      <c r="BAR11" s="242"/>
      <c r="BAS11" s="242"/>
      <c r="BAT11" s="242"/>
      <c r="BAU11" s="242"/>
      <c r="BAV11" s="242"/>
      <c r="BAW11" s="242"/>
      <c r="BAX11" s="242"/>
      <c r="BAY11" s="242"/>
      <c r="BAZ11" s="242"/>
      <c r="BBA11" s="242"/>
      <c r="BBB11" s="242"/>
      <c r="BBC11" s="242"/>
      <c r="BBD11" s="242"/>
      <c r="BBE11" s="242"/>
      <c r="BBF11" s="242"/>
      <c r="BBG11" s="242"/>
      <c r="BBH11" s="242"/>
      <c r="BBI11" s="242"/>
      <c r="BBJ11" s="242"/>
      <c r="BBK11" s="242"/>
      <c r="BBL11" s="242"/>
      <c r="BBM11" s="242"/>
      <c r="BBN11" s="242"/>
      <c r="BBO11" s="242"/>
      <c r="BBP11" s="242"/>
      <c r="BBQ11" s="242"/>
      <c r="BBR11" s="242"/>
      <c r="BBS11" s="242"/>
      <c r="BBT11" s="242"/>
      <c r="BBU11" s="242"/>
      <c r="BBV11" s="242"/>
      <c r="BBW11" s="242"/>
      <c r="BBX11" s="242"/>
      <c r="BBY11" s="242"/>
      <c r="BBZ11" s="242"/>
      <c r="BCA11" s="242"/>
      <c r="BCB11" s="242"/>
      <c r="BCC11" s="242"/>
      <c r="BCD11" s="242"/>
      <c r="BCE11" s="242"/>
      <c r="BCF11" s="242"/>
      <c r="BCG11" s="242"/>
      <c r="BCH11" s="242"/>
      <c r="BCI11" s="242"/>
      <c r="BCJ11" s="242"/>
      <c r="BCK11" s="242"/>
      <c r="BCL11" s="242"/>
      <c r="BCM11" s="242"/>
      <c r="BCN11" s="242"/>
      <c r="BCO11" s="242"/>
      <c r="BCP11" s="242"/>
      <c r="BCQ11" s="242"/>
      <c r="BCR11" s="242"/>
      <c r="BCS11" s="242"/>
      <c r="BCT11" s="242"/>
      <c r="BCU11" s="242"/>
      <c r="BCV11" s="242"/>
      <c r="BCW11" s="242"/>
      <c r="BCX11" s="242"/>
      <c r="BCY11" s="242"/>
      <c r="BCZ11" s="242"/>
      <c r="BDA11" s="242"/>
      <c r="BDB11" s="242"/>
      <c r="BDC11" s="242"/>
      <c r="BDD11" s="242"/>
      <c r="BDE11" s="242"/>
      <c r="BDF11" s="242"/>
      <c r="BDG11" s="242"/>
      <c r="BDH11" s="242"/>
      <c r="BDI11" s="242"/>
      <c r="BDJ11" s="242"/>
      <c r="BDK11" s="242"/>
      <c r="BDL11" s="242"/>
      <c r="BDM11" s="242"/>
      <c r="BDN11" s="242"/>
      <c r="BDO11" s="242"/>
      <c r="BDP11" s="242"/>
      <c r="BDQ11" s="242"/>
      <c r="BDR11" s="242"/>
      <c r="BDS11" s="242"/>
      <c r="BDT11" s="242"/>
      <c r="BDU11" s="242"/>
      <c r="BDV11" s="242"/>
      <c r="BDW11" s="242"/>
      <c r="BDX11" s="242"/>
      <c r="BDY11" s="242"/>
      <c r="BDZ11" s="242"/>
      <c r="BEA11" s="242"/>
      <c r="BEB11" s="242"/>
      <c r="BEC11" s="242"/>
      <c r="BED11" s="242"/>
      <c r="BEE11" s="242"/>
      <c r="BEF11" s="242"/>
      <c r="BEG11" s="242"/>
      <c r="BEH11" s="242"/>
      <c r="BEI11" s="242"/>
      <c r="BEJ11" s="242"/>
      <c r="BEK11" s="242"/>
      <c r="BEL11" s="242"/>
      <c r="BEM11" s="242"/>
      <c r="BEN11" s="242"/>
      <c r="BEO11" s="242"/>
      <c r="BEP11" s="242"/>
      <c r="BEQ11" s="242"/>
      <c r="BER11" s="242"/>
      <c r="BES11" s="242"/>
      <c r="BET11" s="242"/>
      <c r="BEU11" s="242"/>
      <c r="BEV11" s="242"/>
      <c r="BEW11" s="242"/>
      <c r="BEX11" s="242"/>
      <c r="BEY11" s="242"/>
      <c r="BEZ11" s="242"/>
      <c r="BFA11" s="242"/>
      <c r="BFB11" s="242"/>
      <c r="BFC11" s="242"/>
      <c r="BFD11" s="242"/>
      <c r="BFE11" s="242"/>
      <c r="BFF11" s="242"/>
      <c r="BFG11" s="242"/>
      <c r="BFH11" s="242"/>
      <c r="BFI11" s="242"/>
      <c r="BFJ11" s="242"/>
      <c r="BFK11" s="242"/>
      <c r="BFL11" s="242"/>
      <c r="BFM11" s="242"/>
      <c r="BFN11" s="242"/>
      <c r="BFO11" s="242"/>
      <c r="BFP11" s="242"/>
      <c r="BFQ11" s="242"/>
      <c r="BFR11" s="242"/>
      <c r="BFS11" s="242"/>
      <c r="BFT11" s="242"/>
      <c r="BFU11" s="242"/>
      <c r="BFV11" s="242"/>
      <c r="BFW11" s="242"/>
      <c r="BFX11" s="242"/>
      <c r="BFY11" s="242"/>
      <c r="BFZ11" s="242"/>
      <c r="BGA11" s="242"/>
      <c r="BGB11" s="242"/>
      <c r="BGC11" s="242"/>
      <c r="BGD11" s="242"/>
      <c r="BGE11" s="242"/>
      <c r="BGF11" s="242"/>
      <c r="BGG11" s="242"/>
      <c r="BGH11" s="242"/>
      <c r="BGI11" s="242"/>
      <c r="BGJ11" s="242"/>
      <c r="BGK11" s="242"/>
      <c r="BGL11" s="242"/>
      <c r="BGM11" s="242"/>
      <c r="BGN11" s="242"/>
      <c r="BGO11" s="242"/>
      <c r="BGP11" s="242"/>
      <c r="BGQ11" s="242"/>
      <c r="BGR11" s="242"/>
      <c r="BGS11" s="242"/>
      <c r="BGT11" s="242"/>
      <c r="BGU11" s="242"/>
      <c r="BGV11" s="242"/>
      <c r="BGW11" s="242"/>
      <c r="BGX11" s="242"/>
      <c r="BGY11" s="242"/>
      <c r="BGZ11" s="242"/>
      <c r="BHA11" s="242"/>
      <c r="BHB11" s="242"/>
      <c r="BHC11" s="242"/>
      <c r="BHD11" s="242"/>
      <c r="BHE11" s="242"/>
      <c r="BHF11" s="242"/>
      <c r="BHG11" s="242"/>
      <c r="BHH11" s="242"/>
      <c r="BHI11" s="242"/>
      <c r="BHJ11" s="242"/>
      <c r="BHK11" s="242"/>
      <c r="BHL11" s="242"/>
      <c r="BHM11" s="242"/>
      <c r="BHN11" s="242"/>
      <c r="BHO11" s="242"/>
      <c r="BHP11" s="242"/>
      <c r="BHQ11" s="242"/>
      <c r="BHR11" s="242"/>
      <c r="BHS11" s="242"/>
      <c r="BHT11" s="242"/>
      <c r="BHU11" s="242"/>
      <c r="BHV11" s="242"/>
      <c r="BHW11" s="242"/>
      <c r="BHX11" s="242"/>
      <c r="BHY11" s="242"/>
      <c r="BHZ11" s="242"/>
      <c r="BIA11" s="242"/>
      <c r="BIB11" s="242"/>
      <c r="BIC11" s="242"/>
      <c r="BID11" s="242"/>
      <c r="BIE11" s="242"/>
      <c r="BIF11" s="242"/>
      <c r="BIG11" s="242"/>
      <c r="BIH11" s="242"/>
      <c r="BII11" s="242"/>
      <c r="BIJ11" s="242"/>
      <c r="BIK11" s="242"/>
      <c r="BIL11" s="242"/>
      <c r="BIM11" s="242"/>
      <c r="BIN11" s="242"/>
      <c r="BIO11" s="242"/>
      <c r="BIP11" s="242"/>
      <c r="BIQ11" s="242"/>
      <c r="BIR11" s="242"/>
      <c r="BIS11" s="242"/>
      <c r="BIT11" s="242"/>
      <c r="BIU11" s="242"/>
      <c r="BIV11" s="242"/>
      <c r="BIW11" s="242"/>
      <c r="BIX11" s="242"/>
      <c r="BIY11" s="242"/>
      <c r="BIZ11" s="242"/>
      <c r="BJA11" s="242"/>
      <c r="BJB11" s="242"/>
      <c r="BJC11" s="242"/>
      <c r="BJD11" s="242"/>
      <c r="BJE11" s="242"/>
      <c r="BJF11" s="242"/>
      <c r="BJG11" s="242"/>
      <c r="BJH11" s="242"/>
      <c r="BJI11" s="242"/>
      <c r="BJJ11" s="242"/>
      <c r="BJK11" s="242"/>
      <c r="BJL11" s="242"/>
      <c r="BJM11" s="242"/>
      <c r="BJN11" s="242"/>
      <c r="BJO11" s="242"/>
      <c r="BJP11" s="242"/>
      <c r="BJQ11" s="242"/>
      <c r="BJR11" s="242"/>
      <c r="BJS11" s="242"/>
      <c r="BJT11" s="242"/>
      <c r="BJU11" s="242"/>
      <c r="BJV11" s="242"/>
      <c r="BJW11" s="242"/>
      <c r="BJX11" s="242"/>
      <c r="BJY11" s="242"/>
      <c r="BJZ11" s="242"/>
      <c r="BKA11" s="242"/>
      <c r="BKB11" s="242"/>
      <c r="BKC11" s="242"/>
      <c r="BKD11" s="242"/>
      <c r="BKE11" s="242"/>
      <c r="BKF11" s="242"/>
      <c r="BKG11" s="242"/>
      <c r="BKH11" s="242"/>
      <c r="BKI11" s="242"/>
      <c r="BKJ11" s="242"/>
      <c r="BKK11" s="242"/>
      <c r="BKL11" s="242"/>
      <c r="BKM11" s="242"/>
      <c r="BKN11" s="242"/>
      <c r="BKO11" s="242"/>
      <c r="BKP11" s="242"/>
      <c r="BKQ11" s="242"/>
      <c r="BKR11" s="242"/>
      <c r="BKS11" s="242"/>
      <c r="BKT11" s="242"/>
      <c r="BKU11" s="242"/>
      <c r="BKV11" s="242"/>
      <c r="BKW11" s="242"/>
      <c r="BKX11" s="242"/>
      <c r="BKY11" s="242"/>
      <c r="BKZ11" s="242"/>
      <c r="BLA11" s="242"/>
      <c r="BLB11" s="242"/>
      <c r="BLC11" s="242"/>
      <c r="BLD11" s="242"/>
      <c r="BLE11" s="242"/>
      <c r="BLF11" s="242"/>
      <c r="BLG11" s="242"/>
      <c r="BLH11" s="242"/>
      <c r="BLI11" s="242"/>
      <c r="BLJ11" s="242"/>
      <c r="BLK11" s="242"/>
      <c r="BLL11" s="242"/>
      <c r="BLM11" s="242"/>
      <c r="BLN11" s="242"/>
      <c r="BLO11" s="242"/>
      <c r="BLP11" s="242"/>
      <c r="BLQ11" s="242"/>
      <c r="BLR11" s="242"/>
      <c r="BLS11" s="242"/>
      <c r="BLT11" s="242"/>
      <c r="BLU11" s="242"/>
      <c r="BLV11" s="242"/>
      <c r="BLW11" s="242"/>
      <c r="BLX11" s="242"/>
      <c r="BLY11" s="242"/>
      <c r="BLZ11" s="242"/>
      <c r="BMA11" s="242"/>
      <c r="BMB11" s="242"/>
      <c r="BMC11" s="242"/>
      <c r="BMD11" s="242"/>
      <c r="BME11" s="242"/>
      <c r="BMF11" s="242"/>
      <c r="BMG11" s="242"/>
      <c r="BMH11" s="242"/>
      <c r="BMI11" s="242"/>
      <c r="BMJ11" s="242"/>
      <c r="BMK11" s="242"/>
      <c r="BML11" s="242"/>
      <c r="BMM11" s="242"/>
      <c r="BMN11" s="242"/>
      <c r="BMO11" s="242"/>
      <c r="BMP11" s="242"/>
      <c r="BMQ11" s="242"/>
      <c r="BMR11" s="242"/>
      <c r="BMS11" s="242"/>
      <c r="BMT11" s="242"/>
      <c r="BMU11" s="242"/>
      <c r="BMV11" s="242"/>
      <c r="BMW11" s="242"/>
      <c r="BMX11" s="242"/>
      <c r="BMY11" s="242"/>
      <c r="BMZ11" s="242"/>
      <c r="BNA11" s="242"/>
      <c r="BNB11" s="242"/>
      <c r="BNC11" s="242"/>
      <c r="BND11" s="242"/>
      <c r="BNE11" s="242"/>
      <c r="BNF11" s="242"/>
      <c r="BNG11" s="242"/>
      <c r="BNH11" s="242"/>
      <c r="BNI11" s="242"/>
      <c r="BNJ11" s="242"/>
      <c r="BNK11" s="242"/>
      <c r="BNL11" s="242"/>
      <c r="BNM11" s="242"/>
      <c r="BNN11" s="242"/>
      <c r="BNO11" s="242"/>
      <c r="BNP11" s="242"/>
      <c r="BNQ11" s="242"/>
      <c r="BNR11" s="242"/>
      <c r="BNS11" s="242"/>
      <c r="BNT11" s="242"/>
      <c r="BNU11" s="242"/>
      <c r="BNV11" s="242"/>
      <c r="BNW11" s="242"/>
      <c r="BNX11" s="242"/>
      <c r="BNY11" s="242"/>
      <c r="BNZ11" s="242"/>
      <c r="BOA11" s="242"/>
      <c r="BOB11" s="242"/>
      <c r="BOC11" s="242"/>
      <c r="BOD11" s="242"/>
      <c r="BOE11" s="242"/>
      <c r="BOF11" s="242"/>
      <c r="BOG11" s="242"/>
      <c r="BOH11" s="242"/>
      <c r="BOI11" s="242"/>
      <c r="BOJ11" s="242"/>
      <c r="BOK11" s="242"/>
      <c r="BOL11" s="242"/>
      <c r="BOM11" s="242"/>
      <c r="BON11" s="242"/>
      <c r="BOO11" s="242"/>
      <c r="BOP11" s="242"/>
      <c r="BOQ11" s="242"/>
      <c r="BOR11" s="242"/>
      <c r="BOS11" s="242"/>
      <c r="BOT11" s="242"/>
      <c r="BOU11" s="242"/>
      <c r="BOV11" s="242"/>
      <c r="BOW11" s="242"/>
      <c r="BOX11" s="242"/>
      <c r="BOY11" s="242"/>
      <c r="BOZ11" s="242"/>
      <c r="BPA11" s="242"/>
      <c r="BPB11" s="242"/>
      <c r="BPC11" s="242"/>
      <c r="BPD11" s="242"/>
      <c r="BPE11" s="242"/>
      <c r="BPF11" s="242"/>
      <c r="BPG11" s="242"/>
      <c r="BPH11" s="242"/>
      <c r="BPI11" s="242"/>
      <c r="BPJ11" s="242"/>
      <c r="BPK11" s="242"/>
      <c r="BPL11" s="242"/>
      <c r="BPM11" s="242"/>
      <c r="BPN11" s="242"/>
      <c r="BPO11" s="242"/>
      <c r="BPP11" s="242"/>
      <c r="BPQ11" s="242"/>
      <c r="BPR11" s="242"/>
      <c r="BPS11" s="242"/>
      <c r="BPT11" s="242"/>
      <c r="BPU11" s="242"/>
      <c r="BPV11" s="242"/>
      <c r="BPW11" s="242"/>
      <c r="BPX11" s="242"/>
      <c r="BPY11" s="242"/>
      <c r="BPZ11" s="242"/>
      <c r="BQA11" s="242"/>
      <c r="BQB11" s="242"/>
      <c r="BQC11" s="242"/>
      <c r="BQD11" s="242"/>
      <c r="BQE11" s="242"/>
      <c r="BQF11" s="242"/>
      <c r="BQG11" s="242"/>
      <c r="BQH11" s="242"/>
      <c r="BQI11" s="242"/>
      <c r="BQJ11" s="242"/>
      <c r="BQK11" s="242"/>
      <c r="BQL11" s="242"/>
      <c r="BQM11" s="242"/>
      <c r="BQN11" s="242"/>
      <c r="BQO11" s="242"/>
      <c r="BQP11" s="242"/>
      <c r="BQQ11" s="242"/>
      <c r="BQR11" s="242"/>
      <c r="BQS11" s="242"/>
      <c r="BQT11" s="242"/>
      <c r="BQU11" s="242"/>
      <c r="BQV11" s="242"/>
      <c r="BQW11" s="242"/>
      <c r="BQX11" s="242"/>
      <c r="BQY11" s="242"/>
      <c r="BQZ11" s="242"/>
      <c r="BRA11" s="242"/>
      <c r="BRB11" s="242"/>
      <c r="BRC11" s="242"/>
      <c r="BRD11" s="242"/>
      <c r="BRE11" s="242"/>
      <c r="BRF11" s="242"/>
      <c r="BRG11" s="242"/>
      <c r="BRH11" s="242"/>
      <c r="BRI11" s="242"/>
      <c r="BRJ11" s="242"/>
      <c r="BRK11" s="242"/>
      <c r="BRL11" s="242"/>
      <c r="BRM11" s="242"/>
      <c r="BRN11" s="242"/>
      <c r="BRO11" s="242"/>
      <c r="BRP11" s="242"/>
      <c r="BRQ11" s="242"/>
      <c r="BRR11" s="242"/>
      <c r="BRS11" s="242"/>
      <c r="BRT11" s="242"/>
      <c r="BRU11" s="242"/>
      <c r="BRV11" s="242"/>
      <c r="BRW11" s="242"/>
      <c r="BRX11" s="242"/>
      <c r="BRY11" s="242"/>
      <c r="BRZ11" s="242"/>
      <c r="BSA11" s="242"/>
      <c r="BSB11" s="242"/>
      <c r="BSC11" s="242"/>
      <c r="BSD11" s="242"/>
      <c r="BSE11" s="242"/>
      <c r="BSF11" s="242"/>
      <c r="BSG11" s="242"/>
      <c r="BSH11" s="242"/>
      <c r="BSI11" s="242"/>
      <c r="BSJ11" s="242"/>
      <c r="BSK11" s="242"/>
      <c r="BSL11" s="242"/>
      <c r="BSM11" s="242"/>
      <c r="BSN11" s="242"/>
      <c r="BSO11" s="242"/>
      <c r="BSP11" s="242"/>
      <c r="BSQ11" s="242"/>
      <c r="BSR11" s="242"/>
      <c r="BSS11" s="242"/>
      <c r="BST11" s="242"/>
      <c r="BSU11" s="242"/>
      <c r="BSV11" s="242"/>
      <c r="BSW11" s="242"/>
      <c r="BSX11" s="242"/>
      <c r="BSY11" s="242"/>
      <c r="BSZ11" s="242"/>
      <c r="BTA11" s="242"/>
      <c r="BTB11" s="242"/>
      <c r="BTC11" s="242"/>
      <c r="BTD11" s="242"/>
      <c r="BTE11" s="242"/>
      <c r="BTF11" s="242"/>
      <c r="BTG11" s="242"/>
      <c r="BTH11" s="242"/>
      <c r="BTI11" s="242"/>
      <c r="BTJ11" s="242"/>
      <c r="BTK11" s="242"/>
      <c r="BTL11" s="242"/>
      <c r="BTM11" s="242"/>
      <c r="BTN11" s="242"/>
      <c r="BTO11" s="242"/>
      <c r="BTP11" s="242"/>
      <c r="BTQ11" s="242"/>
      <c r="BTR11" s="242"/>
      <c r="BTS11" s="242"/>
      <c r="BTT11" s="242"/>
      <c r="BTU11" s="242"/>
      <c r="BTV11" s="242"/>
      <c r="BTW11" s="242"/>
      <c r="BTX11" s="242"/>
      <c r="BTY11" s="242"/>
      <c r="BTZ11" s="242"/>
      <c r="BUA11" s="242"/>
      <c r="BUB11" s="242"/>
      <c r="BUC11" s="242"/>
      <c r="BUD11" s="242"/>
      <c r="BUE11" s="242"/>
      <c r="BUF11" s="242"/>
      <c r="BUG11" s="242"/>
      <c r="BUH11" s="242"/>
      <c r="BUI11" s="242"/>
      <c r="BUJ11" s="242"/>
      <c r="BUK11" s="242"/>
      <c r="BUL11" s="242"/>
      <c r="BUM11" s="242"/>
      <c r="BUN11" s="242"/>
      <c r="BUO11" s="242"/>
      <c r="BUP11" s="242"/>
      <c r="BUQ11" s="242"/>
      <c r="BUR11" s="242"/>
      <c r="BUS11" s="242"/>
      <c r="BUT11" s="242"/>
      <c r="BUU11" s="242"/>
      <c r="BUV11" s="242"/>
      <c r="BUW11" s="242"/>
      <c r="BUX11" s="242"/>
      <c r="BUY11" s="242"/>
      <c r="BUZ11" s="242"/>
      <c r="BVA11" s="242"/>
      <c r="BVB11" s="242"/>
      <c r="BVC11" s="242"/>
      <c r="BVD11" s="242"/>
      <c r="BVE11" s="242"/>
      <c r="BVF11" s="242"/>
      <c r="BVG11" s="242"/>
      <c r="BVH11" s="242"/>
      <c r="BVI11" s="242"/>
      <c r="BVJ11" s="242"/>
      <c r="BVK11" s="242"/>
    </row>
    <row r="12" spans="1:1935" s="258" customFormat="1" ht="57" customHeight="1" thickTop="1" x14ac:dyDescent="0.25">
      <c r="A12" s="952" t="s">
        <v>422</v>
      </c>
      <c r="B12" s="954" t="s">
        <v>348</v>
      </c>
      <c r="C12" s="954" t="s">
        <v>220</v>
      </c>
      <c r="D12" s="956" t="s">
        <v>439</v>
      </c>
      <c r="E12" s="954" t="s">
        <v>222</v>
      </c>
      <c r="F12" s="954" t="s">
        <v>223</v>
      </c>
      <c r="G12" s="954" t="s">
        <v>349</v>
      </c>
      <c r="H12" s="956" t="s">
        <v>350</v>
      </c>
      <c r="I12" s="954">
        <v>100</v>
      </c>
      <c r="J12" s="954" t="s">
        <v>63</v>
      </c>
      <c r="K12" s="972" t="s">
        <v>363</v>
      </c>
      <c r="L12" s="974" t="s">
        <v>49</v>
      </c>
      <c r="M12" s="976" t="s">
        <v>364</v>
      </c>
      <c r="N12" s="983">
        <v>0.05</v>
      </c>
      <c r="O12" s="954">
        <v>100</v>
      </c>
      <c r="P12" s="954" t="s">
        <v>63</v>
      </c>
      <c r="Q12" s="984" t="s">
        <v>133</v>
      </c>
      <c r="R12" s="954"/>
      <c r="S12" s="978"/>
      <c r="T12" s="978" t="s">
        <v>354</v>
      </c>
      <c r="U12" s="979" t="s">
        <v>424</v>
      </c>
      <c r="V12" s="979" t="s">
        <v>425</v>
      </c>
      <c r="W12" s="42">
        <v>7</v>
      </c>
      <c r="X12" s="253" t="s">
        <v>55</v>
      </c>
      <c r="Y12" s="254" t="s">
        <v>440</v>
      </c>
      <c r="Z12" s="255">
        <v>43146</v>
      </c>
      <c r="AA12" s="255">
        <v>43434</v>
      </c>
      <c r="AB12" s="42">
        <f t="shared" si="0"/>
        <v>288</v>
      </c>
      <c r="AC12" s="256">
        <v>0.25</v>
      </c>
      <c r="AD12" s="42" t="s">
        <v>57</v>
      </c>
      <c r="AE12" s="198" t="s">
        <v>114</v>
      </c>
      <c r="AF12" s="198" t="s">
        <v>431</v>
      </c>
      <c r="AG12" s="198" t="s">
        <v>436</v>
      </c>
      <c r="AH12" s="235" t="s">
        <v>438</v>
      </c>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7"/>
      <c r="EM12" s="257"/>
      <c r="EN12" s="257"/>
      <c r="EO12" s="257"/>
      <c r="EP12" s="257"/>
      <c r="EQ12" s="257"/>
      <c r="ER12" s="257"/>
      <c r="ES12" s="257"/>
      <c r="ET12" s="257"/>
      <c r="EU12" s="257"/>
      <c r="EV12" s="257"/>
      <c r="EW12" s="257"/>
      <c r="EX12" s="257"/>
      <c r="EY12" s="257"/>
      <c r="EZ12" s="257"/>
      <c r="FA12" s="257"/>
      <c r="FB12" s="257"/>
      <c r="FC12" s="257"/>
      <c r="FD12" s="257"/>
      <c r="FE12" s="257"/>
      <c r="FF12" s="257"/>
      <c r="FG12" s="257"/>
      <c r="FH12" s="257"/>
      <c r="FI12" s="257"/>
      <c r="FJ12" s="257"/>
      <c r="FK12" s="257"/>
      <c r="FL12" s="257"/>
      <c r="FM12" s="257"/>
      <c r="FN12" s="257"/>
      <c r="FO12" s="257"/>
      <c r="FP12" s="257"/>
      <c r="FQ12" s="257"/>
      <c r="FR12" s="257"/>
      <c r="FS12" s="257"/>
      <c r="FT12" s="257"/>
      <c r="FU12" s="257"/>
      <c r="FV12" s="257"/>
      <c r="FW12" s="257"/>
      <c r="FX12" s="257"/>
      <c r="FY12" s="257"/>
      <c r="FZ12" s="257"/>
      <c r="GA12" s="257"/>
      <c r="GB12" s="257"/>
      <c r="GC12" s="257"/>
      <c r="GD12" s="257"/>
      <c r="GE12" s="257"/>
      <c r="GF12" s="257"/>
      <c r="GG12" s="257"/>
      <c r="GH12" s="257"/>
      <c r="GI12" s="257"/>
      <c r="GJ12" s="257"/>
      <c r="GK12" s="257"/>
      <c r="GL12" s="257"/>
      <c r="GM12" s="257"/>
      <c r="GN12" s="257"/>
      <c r="GO12" s="257"/>
      <c r="GP12" s="257"/>
      <c r="GQ12" s="257"/>
      <c r="GR12" s="257"/>
      <c r="GS12" s="257"/>
      <c r="GT12" s="257"/>
      <c r="GU12" s="257"/>
      <c r="GV12" s="257"/>
      <c r="GW12" s="257"/>
      <c r="GX12" s="257"/>
      <c r="GY12" s="257"/>
      <c r="GZ12" s="257"/>
      <c r="HA12" s="257"/>
      <c r="HB12" s="257"/>
      <c r="HC12" s="257"/>
      <c r="HD12" s="257"/>
      <c r="HE12" s="257"/>
      <c r="HF12" s="257"/>
      <c r="HG12" s="257"/>
      <c r="HH12" s="257"/>
      <c r="HI12" s="257"/>
      <c r="HJ12" s="257"/>
      <c r="HK12" s="257"/>
      <c r="HL12" s="257"/>
      <c r="HM12" s="257"/>
      <c r="HN12" s="257"/>
      <c r="HO12" s="257"/>
      <c r="HP12" s="257"/>
      <c r="HQ12" s="257"/>
      <c r="HR12" s="257"/>
      <c r="HS12" s="257"/>
      <c r="HT12" s="257"/>
      <c r="HU12" s="257"/>
      <c r="HV12" s="257"/>
      <c r="HW12" s="257"/>
      <c r="HX12" s="257"/>
      <c r="HY12" s="257"/>
      <c r="HZ12" s="257"/>
      <c r="IA12" s="257"/>
      <c r="IB12" s="257"/>
      <c r="IC12" s="257"/>
      <c r="ID12" s="257"/>
      <c r="IE12" s="257"/>
      <c r="IF12" s="257"/>
      <c r="IG12" s="257"/>
      <c r="IH12" s="257"/>
      <c r="II12" s="257"/>
      <c r="IJ12" s="257"/>
      <c r="IK12" s="257"/>
      <c r="IL12" s="257"/>
      <c r="IM12" s="257"/>
      <c r="IN12" s="257"/>
      <c r="IO12" s="257"/>
      <c r="IP12" s="257"/>
      <c r="IQ12" s="257"/>
      <c r="IR12" s="257"/>
      <c r="IS12" s="257"/>
      <c r="IT12" s="257"/>
      <c r="IU12" s="257"/>
      <c r="IV12" s="257"/>
      <c r="IW12" s="257"/>
      <c r="IX12" s="257"/>
      <c r="IY12" s="257"/>
      <c r="IZ12" s="257"/>
      <c r="JA12" s="257"/>
      <c r="JB12" s="257"/>
      <c r="JC12" s="257"/>
      <c r="JD12" s="257"/>
      <c r="JE12" s="257"/>
      <c r="JF12" s="257"/>
      <c r="JG12" s="257"/>
      <c r="JH12" s="257"/>
      <c r="JI12" s="257"/>
      <c r="JJ12" s="257"/>
      <c r="JK12" s="257"/>
      <c r="JL12" s="257"/>
      <c r="JM12" s="257"/>
      <c r="JN12" s="257"/>
      <c r="JO12" s="257"/>
      <c r="JP12" s="257"/>
      <c r="JQ12" s="257"/>
      <c r="JR12" s="257"/>
      <c r="JS12" s="257"/>
      <c r="JT12" s="257"/>
      <c r="JU12" s="257"/>
      <c r="JV12" s="257"/>
      <c r="JW12" s="257"/>
      <c r="JX12" s="257"/>
      <c r="JY12" s="257"/>
      <c r="JZ12" s="257"/>
      <c r="KA12" s="257"/>
      <c r="KB12" s="257"/>
      <c r="KC12" s="257"/>
      <c r="KD12" s="257"/>
      <c r="KE12" s="257"/>
      <c r="KF12" s="257"/>
      <c r="KG12" s="257"/>
      <c r="KH12" s="257"/>
      <c r="KI12" s="257"/>
      <c r="KJ12" s="257"/>
      <c r="KK12" s="257"/>
      <c r="KL12" s="257"/>
      <c r="KM12" s="257"/>
      <c r="KN12" s="257"/>
      <c r="KO12" s="257"/>
      <c r="KP12" s="257"/>
      <c r="KQ12" s="257"/>
      <c r="KR12" s="257"/>
      <c r="KS12" s="257"/>
      <c r="KT12" s="257"/>
      <c r="KU12" s="257"/>
      <c r="KV12" s="257"/>
      <c r="KW12" s="257"/>
      <c r="KX12" s="257"/>
      <c r="KY12" s="257"/>
      <c r="KZ12" s="257"/>
      <c r="LA12" s="257"/>
      <c r="LB12" s="257"/>
      <c r="LC12" s="257"/>
      <c r="LD12" s="257"/>
      <c r="LE12" s="257"/>
      <c r="LF12" s="257"/>
      <c r="LG12" s="257"/>
      <c r="LH12" s="257"/>
      <c r="LI12" s="257"/>
      <c r="LJ12" s="257"/>
      <c r="LK12" s="257"/>
      <c r="LL12" s="257"/>
      <c r="LM12" s="257"/>
      <c r="LN12" s="257"/>
      <c r="LO12" s="257"/>
      <c r="LP12" s="257"/>
      <c r="LQ12" s="257"/>
      <c r="LR12" s="257"/>
      <c r="LS12" s="257"/>
      <c r="LT12" s="257"/>
      <c r="LU12" s="257"/>
      <c r="LV12" s="257"/>
      <c r="LW12" s="257"/>
      <c r="LX12" s="257"/>
      <c r="LY12" s="257"/>
      <c r="LZ12" s="257"/>
      <c r="MA12" s="257"/>
      <c r="MB12" s="257"/>
      <c r="MC12" s="257"/>
      <c r="MD12" s="257"/>
      <c r="ME12" s="257"/>
      <c r="MF12" s="257"/>
      <c r="MG12" s="257"/>
      <c r="MH12" s="257"/>
      <c r="MI12" s="257"/>
      <c r="MJ12" s="257"/>
      <c r="MK12" s="257"/>
      <c r="ML12" s="257"/>
      <c r="MM12" s="257"/>
      <c r="MN12" s="257"/>
      <c r="MO12" s="257"/>
      <c r="MP12" s="257"/>
      <c r="MQ12" s="257"/>
      <c r="MR12" s="257"/>
      <c r="MS12" s="257"/>
      <c r="MT12" s="257"/>
      <c r="MU12" s="257"/>
      <c r="MV12" s="257"/>
      <c r="MW12" s="257"/>
      <c r="MX12" s="257"/>
      <c r="MY12" s="257"/>
      <c r="MZ12" s="257"/>
      <c r="NA12" s="257"/>
      <c r="NB12" s="257"/>
      <c r="NC12" s="257"/>
      <c r="ND12" s="257"/>
      <c r="NE12" s="257"/>
      <c r="NF12" s="257"/>
      <c r="NG12" s="257"/>
      <c r="NH12" s="257"/>
      <c r="NI12" s="257"/>
      <c r="NJ12" s="257"/>
      <c r="NK12" s="257"/>
      <c r="NL12" s="257"/>
      <c r="NM12" s="257"/>
      <c r="NN12" s="257"/>
      <c r="NO12" s="257"/>
      <c r="NP12" s="257"/>
      <c r="NQ12" s="257"/>
      <c r="NR12" s="257"/>
      <c r="NS12" s="257"/>
      <c r="NT12" s="257"/>
      <c r="NU12" s="257"/>
      <c r="NV12" s="257"/>
      <c r="NW12" s="257"/>
      <c r="NX12" s="257"/>
      <c r="NY12" s="257"/>
      <c r="NZ12" s="257"/>
      <c r="OA12" s="257"/>
      <c r="OB12" s="257"/>
      <c r="OC12" s="257"/>
      <c r="OD12" s="257"/>
      <c r="OE12" s="257"/>
      <c r="OF12" s="257"/>
      <c r="OG12" s="257"/>
      <c r="OH12" s="257"/>
      <c r="OI12" s="257"/>
      <c r="OJ12" s="257"/>
      <c r="OK12" s="257"/>
      <c r="OL12" s="257"/>
      <c r="OM12" s="257"/>
      <c r="ON12" s="257"/>
      <c r="OO12" s="257"/>
      <c r="OP12" s="257"/>
      <c r="OQ12" s="257"/>
      <c r="OR12" s="257"/>
      <c r="OS12" s="257"/>
      <c r="OT12" s="257"/>
      <c r="OU12" s="257"/>
      <c r="OV12" s="257"/>
      <c r="OW12" s="257"/>
      <c r="OX12" s="257"/>
      <c r="OY12" s="257"/>
      <c r="OZ12" s="257"/>
      <c r="PA12" s="257"/>
      <c r="PB12" s="257"/>
      <c r="PC12" s="257"/>
      <c r="PD12" s="257"/>
      <c r="PE12" s="257"/>
      <c r="PF12" s="257"/>
      <c r="PG12" s="257"/>
      <c r="PH12" s="257"/>
      <c r="PI12" s="257"/>
      <c r="PJ12" s="257"/>
      <c r="PK12" s="257"/>
      <c r="PL12" s="257"/>
      <c r="PM12" s="257"/>
      <c r="PN12" s="257"/>
      <c r="PO12" s="257"/>
      <c r="PP12" s="257"/>
      <c r="PQ12" s="257"/>
      <c r="PR12" s="257"/>
      <c r="PS12" s="257"/>
      <c r="PT12" s="257"/>
      <c r="PU12" s="257"/>
      <c r="PV12" s="257"/>
      <c r="PW12" s="257"/>
      <c r="PX12" s="257"/>
      <c r="PY12" s="257"/>
      <c r="PZ12" s="257"/>
      <c r="QA12" s="257"/>
      <c r="QB12" s="257"/>
      <c r="QC12" s="257"/>
      <c r="QD12" s="257"/>
      <c r="QE12" s="257"/>
      <c r="QF12" s="257"/>
      <c r="QG12" s="257"/>
      <c r="QH12" s="257"/>
      <c r="QI12" s="257"/>
      <c r="QJ12" s="257"/>
      <c r="QK12" s="257"/>
      <c r="QL12" s="257"/>
      <c r="QM12" s="257"/>
      <c r="QN12" s="257"/>
      <c r="QO12" s="257"/>
      <c r="QP12" s="257"/>
      <c r="QQ12" s="257"/>
      <c r="QR12" s="257"/>
      <c r="QS12" s="257"/>
      <c r="QT12" s="257"/>
      <c r="QU12" s="257"/>
      <c r="QV12" s="257"/>
      <c r="QW12" s="257"/>
      <c r="QX12" s="257"/>
      <c r="QY12" s="257"/>
      <c r="QZ12" s="257"/>
      <c r="RA12" s="257"/>
      <c r="RB12" s="257"/>
      <c r="RC12" s="257"/>
      <c r="RD12" s="257"/>
      <c r="RE12" s="257"/>
      <c r="RF12" s="257"/>
      <c r="RG12" s="257"/>
      <c r="RH12" s="257"/>
      <c r="RI12" s="257"/>
      <c r="RJ12" s="257"/>
      <c r="RK12" s="257"/>
      <c r="RL12" s="257"/>
      <c r="RM12" s="257"/>
      <c r="RN12" s="257"/>
      <c r="RO12" s="257"/>
      <c r="RP12" s="257"/>
      <c r="RQ12" s="257"/>
      <c r="RR12" s="257"/>
      <c r="RS12" s="257"/>
      <c r="RT12" s="257"/>
      <c r="RU12" s="257"/>
      <c r="RV12" s="257"/>
      <c r="RW12" s="257"/>
      <c r="RX12" s="257"/>
      <c r="RY12" s="257"/>
      <c r="RZ12" s="257"/>
      <c r="SA12" s="257"/>
      <c r="SB12" s="257"/>
      <c r="SC12" s="257"/>
      <c r="SD12" s="257"/>
      <c r="SE12" s="257"/>
      <c r="SF12" s="257"/>
      <c r="SG12" s="257"/>
      <c r="SH12" s="257"/>
      <c r="SI12" s="257"/>
      <c r="SJ12" s="257"/>
      <c r="SK12" s="257"/>
      <c r="SL12" s="257"/>
      <c r="SM12" s="257"/>
      <c r="SN12" s="257"/>
      <c r="SO12" s="257"/>
      <c r="SP12" s="257"/>
      <c r="SQ12" s="257"/>
      <c r="SR12" s="257"/>
      <c r="SS12" s="257"/>
      <c r="ST12" s="257"/>
      <c r="SU12" s="257"/>
      <c r="SV12" s="257"/>
      <c r="SW12" s="257"/>
      <c r="SX12" s="257"/>
      <c r="SY12" s="257"/>
      <c r="SZ12" s="257"/>
      <c r="TA12" s="257"/>
      <c r="TB12" s="257"/>
      <c r="TC12" s="257"/>
      <c r="TD12" s="257"/>
      <c r="TE12" s="257"/>
      <c r="TF12" s="257"/>
      <c r="TG12" s="257"/>
      <c r="TH12" s="257"/>
      <c r="TI12" s="257"/>
      <c r="TJ12" s="257"/>
      <c r="TK12" s="257"/>
      <c r="TL12" s="257"/>
      <c r="TM12" s="257"/>
      <c r="TN12" s="257"/>
      <c r="TO12" s="257"/>
      <c r="TP12" s="257"/>
      <c r="TQ12" s="257"/>
      <c r="TR12" s="257"/>
      <c r="TS12" s="257"/>
      <c r="TT12" s="257"/>
      <c r="TU12" s="257"/>
      <c r="TV12" s="257"/>
      <c r="TW12" s="257"/>
      <c r="TX12" s="257"/>
      <c r="TY12" s="257"/>
      <c r="TZ12" s="257"/>
      <c r="UA12" s="257"/>
      <c r="UB12" s="257"/>
      <c r="UC12" s="257"/>
      <c r="UD12" s="257"/>
      <c r="UE12" s="257"/>
      <c r="UF12" s="257"/>
      <c r="UG12" s="257"/>
      <c r="UH12" s="257"/>
      <c r="UI12" s="257"/>
      <c r="UJ12" s="257"/>
      <c r="UK12" s="257"/>
      <c r="UL12" s="257"/>
      <c r="UM12" s="257"/>
      <c r="UN12" s="257"/>
      <c r="UO12" s="257"/>
      <c r="UP12" s="257"/>
      <c r="UQ12" s="257"/>
      <c r="UR12" s="257"/>
      <c r="US12" s="257"/>
      <c r="UT12" s="257"/>
      <c r="UU12" s="257"/>
      <c r="UV12" s="257"/>
      <c r="UW12" s="257"/>
      <c r="UX12" s="257"/>
      <c r="UY12" s="257"/>
      <c r="UZ12" s="257"/>
      <c r="VA12" s="257"/>
      <c r="VB12" s="257"/>
      <c r="VC12" s="257"/>
      <c r="VD12" s="257"/>
      <c r="VE12" s="257"/>
      <c r="VF12" s="257"/>
      <c r="VG12" s="257"/>
      <c r="VH12" s="257"/>
      <c r="VI12" s="257"/>
      <c r="VJ12" s="257"/>
      <c r="VK12" s="257"/>
      <c r="VL12" s="257"/>
      <c r="VM12" s="257"/>
      <c r="VN12" s="257"/>
      <c r="VO12" s="257"/>
      <c r="VP12" s="257"/>
      <c r="VQ12" s="257"/>
      <c r="VR12" s="257"/>
      <c r="VS12" s="257"/>
      <c r="VT12" s="257"/>
      <c r="VU12" s="257"/>
      <c r="VV12" s="257"/>
      <c r="VW12" s="257"/>
      <c r="VX12" s="257"/>
      <c r="VY12" s="257"/>
      <c r="VZ12" s="257"/>
      <c r="WA12" s="257"/>
      <c r="WB12" s="257"/>
      <c r="WC12" s="257"/>
      <c r="WD12" s="257"/>
      <c r="WE12" s="257"/>
      <c r="WF12" s="257"/>
      <c r="WG12" s="257"/>
      <c r="WH12" s="257"/>
      <c r="WI12" s="257"/>
      <c r="WJ12" s="257"/>
      <c r="WK12" s="257"/>
      <c r="WL12" s="257"/>
      <c r="WM12" s="257"/>
      <c r="WN12" s="257"/>
      <c r="WO12" s="257"/>
      <c r="WP12" s="257"/>
      <c r="WQ12" s="257"/>
      <c r="WR12" s="257"/>
      <c r="WS12" s="257"/>
      <c r="WT12" s="257"/>
      <c r="WU12" s="257"/>
      <c r="WV12" s="257"/>
      <c r="WW12" s="257"/>
      <c r="WX12" s="257"/>
      <c r="WY12" s="257"/>
      <c r="WZ12" s="257"/>
      <c r="XA12" s="257"/>
      <c r="XB12" s="257"/>
      <c r="XC12" s="257"/>
      <c r="XD12" s="257"/>
      <c r="XE12" s="257"/>
      <c r="XF12" s="257"/>
      <c r="XG12" s="257"/>
      <c r="XH12" s="257"/>
      <c r="XI12" s="257"/>
      <c r="XJ12" s="257"/>
      <c r="XK12" s="257"/>
      <c r="XL12" s="257"/>
      <c r="XM12" s="257"/>
      <c r="XN12" s="257"/>
      <c r="XO12" s="257"/>
      <c r="XP12" s="257"/>
      <c r="XQ12" s="257"/>
      <c r="XR12" s="257"/>
      <c r="XS12" s="257"/>
      <c r="XT12" s="257"/>
      <c r="XU12" s="257"/>
      <c r="XV12" s="257"/>
      <c r="XW12" s="257"/>
      <c r="XX12" s="257"/>
      <c r="XY12" s="257"/>
      <c r="XZ12" s="257"/>
      <c r="YA12" s="257"/>
      <c r="YB12" s="257"/>
      <c r="YC12" s="257"/>
      <c r="YD12" s="257"/>
      <c r="YE12" s="257"/>
      <c r="YF12" s="257"/>
      <c r="YG12" s="257"/>
      <c r="YH12" s="257"/>
      <c r="YI12" s="257"/>
      <c r="YJ12" s="257"/>
      <c r="YK12" s="257"/>
      <c r="YL12" s="257"/>
      <c r="YM12" s="257"/>
      <c r="YN12" s="257"/>
      <c r="YO12" s="257"/>
      <c r="YP12" s="257"/>
      <c r="YQ12" s="257"/>
      <c r="YR12" s="257"/>
      <c r="YS12" s="257"/>
      <c r="YT12" s="257"/>
      <c r="YU12" s="257"/>
      <c r="YV12" s="257"/>
      <c r="YW12" s="257"/>
      <c r="YX12" s="257"/>
      <c r="YY12" s="257"/>
      <c r="YZ12" s="257"/>
      <c r="ZA12" s="257"/>
      <c r="ZB12" s="257"/>
      <c r="ZC12" s="257"/>
      <c r="ZD12" s="257"/>
      <c r="ZE12" s="257"/>
      <c r="ZF12" s="257"/>
      <c r="ZG12" s="257"/>
      <c r="ZH12" s="257"/>
      <c r="ZI12" s="257"/>
      <c r="ZJ12" s="257"/>
      <c r="ZK12" s="257"/>
      <c r="ZL12" s="257"/>
      <c r="ZM12" s="257"/>
      <c r="ZN12" s="257"/>
      <c r="ZO12" s="257"/>
      <c r="ZP12" s="257"/>
      <c r="ZQ12" s="257"/>
      <c r="ZR12" s="257"/>
      <c r="ZS12" s="257"/>
      <c r="ZT12" s="257"/>
      <c r="ZU12" s="257"/>
      <c r="ZV12" s="257"/>
      <c r="ZW12" s="257"/>
      <c r="ZX12" s="257"/>
      <c r="ZY12" s="257"/>
      <c r="ZZ12" s="257"/>
      <c r="AAA12" s="257"/>
      <c r="AAB12" s="257"/>
      <c r="AAC12" s="257"/>
      <c r="AAD12" s="257"/>
      <c r="AAE12" s="257"/>
      <c r="AAF12" s="257"/>
      <c r="AAG12" s="257"/>
      <c r="AAH12" s="257"/>
      <c r="AAI12" s="257"/>
      <c r="AAJ12" s="257"/>
      <c r="AAK12" s="257"/>
      <c r="AAL12" s="257"/>
      <c r="AAM12" s="257"/>
      <c r="AAN12" s="257"/>
      <c r="AAO12" s="257"/>
      <c r="AAP12" s="257"/>
      <c r="AAQ12" s="257"/>
      <c r="AAR12" s="257"/>
      <c r="AAS12" s="257"/>
      <c r="AAT12" s="257"/>
      <c r="AAU12" s="257"/>
      <c r="AAV12" s="257"/>
      <c r="AAW12" s="257"/>
      <c r="AAX12" s="257"/>
      <c r="AAY12" s="257"/>
      <c r="AAZ12" s="257"/>
      <c r="ABA12" s="257"/>
      <c r="ABB12" s="257"/>
      <c r="ABC12" s="257"/>
      <c r="ABD12" s="257"/>
      <c r="ABE12" s="257"/>
      <c r="ABF12" s="257"/>
      <c r="ABG12" s="257"/>
      <c r="ABH12" s="257"/>
      <c r="ABI12" s="257"/>
      <c r="ABJ12" s="257"/>
      <c r="ABK12" s="257"/>
      <c r="ABL12" s="257"/>
      <c r="ABM12" s="257"/>
      <c r="ABN12" s="257"/>
      <c r="ABO12" s="257"/>
      <c r="ABP12" s="257"/>
      <c r="ABQ12" s="257"/>
      <c r="ABR12" s="257"/>
      <c r="ABS12" s="257"/>
      <c r="ABT12" s="257"/>
      <c r="ABU12" s="257"/>
      <c r="ABV12" s="257"/>
      <c r="ABW12" s="257"/>
      <c r="ABX12" s="257"/>
      <c r="ABY12" s="257"/>
      <c r="ABZ12" s="257"/>
      <c r="ACA12" s="257"/>
      <c r="ACB12" s="257"/>
      <c r="ACC12" s="257"/>
      <c r="ACD12" s="257"/>
      <c r="ACE12" s="257"/>
      <c r="ACF12" s="257"/>
      <c r="ACG12" s="257"/>
      <c r="ACH12" s="257"/>
      <c r="ACI12" s="257"/>
      <c r="ACJ12" s="257"/>
      <c r="ACK12" s="257"/>
      <c r="ACL12" s="257"/>
      <c r="ACM12" s="257"/>
      <c r="ACN12" s="257"/>
      <c r="ACO12" s="257"/>
      <c r="ACP12" s="257"/>
      <c r="ACQ12" s="257"/>
      <c r="ACR12" s="257"/>
      <c r="ACS12" s="257"/>
      <c r="ACT12" s="257"/>
      <c r="ACU12" s="257"/>
      <c r="ACV12" s="257"/>
      <c r="ACW12" s="257"/>
      <c r="ACX12" s="257"/>
      <c r="ACY12" s="257"/>
      <c r="ACZ12" s="257"/>
      <c r="ADA12" s="257"/>
      <c r="ADB12" s="257"/>
      <c r="ADC12" s="257"/>
      <c r="ADD12" s="257"/>
      <c r="ADE12" s="257"/>
      <c r="ADF12" s="257"/>
      <c r="ADG12" s="257"/>
      <c r="ADH12" s="257"/>
      <c r="ADI12" s="257"/>
      <c r="ADJ12" s="257"/>
      <c r="ADK12" s="257"/>
      <c r="ADL12" s="257"/>
      <c r="ADM12" s="257"/>
      <c r="ADN12" s="257"/>
      <c r="ADO12" s="257"/>
      <c r="ADP12" s="257"/>
      <c r="ADQ12" s="257"/>
      <c r="ADR12" s="257"/>
      <c r="ADS12" s="257"/>
      <c r="ADT12" s="257"/>
      <c r="ADU12" s="257"/>
      <c r="ADV12" s="257"/>
      <c r="ADW12" s="257"/>
      <c r="ADX12" s="257"/>
      <c r="ADY12" s="257"/>
      <c r="ADZ12" s="257"/>
      <c r="AEA12" s="257"/>
      <c r="AEB12" s="257"/>
      <c r="AEC12" s="257"/>
      <c r="AED12" s="257"/>
      <c r="AEE12" s="257"/>
      <c r="AEF12" s="257"/>
      <c r="AEG12" s="257"/>
      <c r="AEH12" s="257"/>
      <c r="AEI12" s="257"/>
      <c r="AEJ12" s="257"/>
      <c r="AEK12" s="257"/>
      <c r="AEL12" s="257"/>
      <c r="AEM12" s="257"/>
      <c r="AEN12" s="257"/>
      <c r="AEO12" s="257"/>
      <c r="AEP12" s="257"/>
      <c r="AEQ12" s="257"/>
      <c r="AER12" s="257"/>
      <c r="AES12" s="257"/>
      <c r="AET12" s="257"/>
      <c r="AEU12" s="257"/>
      <c r="AEV12" s="257"/>
      <c r="AEW12" s="257"/>
      <c r="AEX12" s="257"/>
      <c r="AEY12" s="257"/>
      <c r="AEZ12" s="257"/>
      <c r="AFA12" s="257"/>
      <c r="AFB12" s="257"/>
      <c r="AFC12" s="257"/>
      <c r="AFD12" s="257"/>
      <c r="AFE12" s="257"/>
      <c r="AFF12" s="257"/>
      <c r="AFG12" s="257"/>
      <c r="AFH12" s="257"/>
      <c r="AFI12" s="257"/>
      <c r="AFJ12" s="257"/>
      <c r="AFK12" s="257"/>
      <c r="AFL12" s="257"/>
      <c r="AFM12" s="257"/>
      <c r="AFN12" s="257"/>
      <c r="AFO12" s="257"/>
      <c r="AFP12" s="257"/>
      <c r="AFQ12" s="257"/>
      <c r="AFR12" s="257"/>
      <c r="AFS12" s="257"/>
      <c r="AFT12" s="257"/>
      <c r="AFU12" s="257"/>
      <c r="AFV12" s="257"/>
      <c r="AFW12" s="257"/>
      <c r="AFX12" s="257"/>
      <c r="AFY12" s="257"/>
      <c r="AFZ12" s="257"/>
      <c r="AGA12" s="257"/>
      <c r="AGB12" s="257"/>
      <c r="AGC12" s="257"/>
      <c r="AGD12" s="257"/>
      <c r="AGE12" s="257"/>
      <c r="AGF12" s="257"/>
      <c r="AGG12" s="257"/>
      <c r="AGH12" s="257"/>
      <c r="AGI12" s="257"/>
      <c r="AGJ12" s="257"/>
      <c r="AGK12" s="257"/>
      <c r="AGL12" s="257"/>
      <c r="AGM12" s="257"/>
      <c r="AGN12" s="257"/>
      <c r="AGO12" s="257"/>
      <c r="AGP12" s="257"/>
      <c r="AGQ12" s="257"/>
      <c r="AGR12" s="257"/>
      <c r="AGS12" s="257"/>
      <c r="AGT12" s="257"/>
      <c r="AGU12" s="257"/>
      <c r="AGV12" s="257"/>
      <c r="AGW12" s="257"/>
      <c r="AGX12" s="257"/>
      <c r="AGY12" s="257"/>
      <c r="AGZ12" s="257"/>
      <c r="AHA12" s="257"/>
      <c r="AHB12" s="257"/>
      <c r="AHC12" s="257"/>
      <c r="AHD12" s="257"/>
      <c r="AHE12" s="257"/>
      <c r="AHF12" s="257"/>
      <c r="AHG12" s="257"/>
      <c r="AHH12" s="257"/>
      <c r="AHI12" s="257"/>
      <c r="AHJ12" s="257"/>
      <c r="AHK12" s="257"/>
      <c r="AHL12" s="257"/>
      <c r="AHM12" s="257"/>
      <c r="AHN12" s="257"/>
      <c r="AHO12" s="257"/>
      <c r="AHP12" s="257"/>
      <c r="AHQ12" s="257"/>
      <c r="AHR12" s="257"/>
      <c r="AHS12" s="257"/>
      <c r="AHT12" s="257"/>
      <c r="AHU12" s="257"/>
      <c r="AHV12" s="257"/>
      <c r="AHW12" s="257"/>
      <c r="AHX12" s="257"/>
      <c r="AHY12" s="257"/>
      <c r="AHZ12" s="257"/>
      <c r="AIA12" s="257"/>
      <c r="AIB12" s="257"/>
      <c r="AIC12" s="257"/>
      <c r="AID12" s="257"/>
      <c r="AIE12" s="257"/>
      <c r="AIF12" s="257"/>
      <c r="AIG12" s="257"/>
      <c r="AIH12" s="257"/>
      <c r="AII12" s="257"/>
      <c r="AIJ12" s="257"/>
      <c r="AIK12" s="257"/>
      <c r="AIL12" s="257"/>
      <c r="AIM12" s="257"/>
      <c r="AIN12" s="257"/>
      <c r="AIO12" s="257"/>
      <c r="AIP12" s="257"/>
      <c r="AIQ12" s="257"/>
      <c r="AIR12" s="257"/>
      <c r="AIS12" s="257"/>
      <c r="AIT12" s="257"/>
      <c r="AIU12" s="257"/>
      <c r="AIV12" s="257"/>
      <c r="AIW12" s="257"/>
      <c r="AIX12" s="257"/>
      <c r="AIY12" s="257"/>
      <c r="AIZ12" s="257"/>
      <c r="AJA12" s="257"/>
      <c r="AJB12" s="257"/>
      <c r="AJC12" s="257"/>
      <c r="AJD12" s="257"/>
      <c r="AJE12" s="257"/>
      <c r="AJF12" s="257"/>
      <c r="AJG12" s="257"/>
      <c r="AJH12" s="257"/>
      <c r="AJI12" s="257"/>
      <c r="AJJ12" s="257"/>
      <c r="AJK12" s="257"/>
      <c r="AJL12" s="257"/>
      <c r="AJM12" s="257"/>
      <c r="AJN12" s="257"/>
      <c r="AJO12" s="257"/>
      <c r="AJP12" s="257"/>
      <c r="AJQ12" s="257"/>
      <c r="AJR12" s="257"/>
      <c r="AJS12" s="257"/>
      <c r="AJT12" s="257"/>
      <c r="AJU12" s="257"/>
      <c r="AJV12" s="257"/>
      <c r="AJW12" s="257"/>
      <c r="AJX12" s="257"/>
      <c r="AJY12" s="257"/>
      <c r="AJZ12" s="257"/>
      <c r="AKA12" s="257"/>
      <c r="AKB12" s="257"/>
      <c r="AKC12" s="257"/>
      <c r="AKD12" s="257"/>
      <c r="AKE12" s="257"/>
      <c r="AKF12" s="257"/>
      <c r="AKG12" s="257"/>
      <c r="AKH12" s="257"/>
      <c r="AKI12" s="257"/>
      <c r="AKJ12" s="257"/>
      <c r="AKK12" s="257"/>
      <c r="AKL12" s="257"/>
      <c r="AKM12" s="257"/>
      <c r="AKN12" s="257"/>
      <c r="AKO12" s="257"/>
      <c r="AKP12" s="257"/>
      <c r="AKQ12" s="257"/>
      <c r="AKR12" s="257"/>
      <c r="AKS12" s="257"/>
      <c r="AKT12" s="257"/>
      <c r="AKU12" s="257"/>
      <c r="AKV12" s="257"/>
      <c r="AKW12" s="257"/>
      <c r="AKX12" s="257"/>
      <c r="AKY12" s="257"/>
      <c r="AKZ12" s="257"/>
      <c r="ALA12" s="257"/>
      <c r="ALB12" s="257"/>
      <c r="ALC12" s="257"/>
      <c r="ALD12" s="257"/>
      <c r="ALE12" s="257"/>
      <c r="ALF12" s="257"/>
      <c r="ALG12" s="257"/>
      <c r="ALH12" s="257"/>
      <c r="ALI12" s="257"/>
      <c r="ALJ12" s="257"/>
      <c r="ALK12" s="257"/>
      <c r="ALL12" s="257"/>
      <c r="ALM12" s="257"/>
      <c r="ALN12" s="257"/>
      <c r="ALO12" s="257"/>
      <c r="ALP12" s="257"/>
      <c r="ALQ12" s="257"/>
      <c r="ALR12" s="257"/>
      <c r="ALS12" s="257"/>
      <c r="ALT12" s="257"/>
      <c r="ALU12" s="257"/>
      <c r="ALV12" s="257"/>
      <c r="ALW12" s="257"/>
      <c r="ALX12" s="257"/>
      <c r="ALY12" s="257"/>
      <c r="ALZ12" s="257"/>
      <c r="AMA12" s="257"/>
      <c r="AMB12" s="257"/>
      <c r="AMC12" s="257"/>
      <c r="AMD12" s="257"/>
      <c r="AME12" s="257"/>
      <c r="AMF12" s="257"/>
      <c r="AMG12" s="257"/>
      <c r="AMH12" s="257"/>
      <c r="AMI12" s="257"/>
      <c r="AMJ12" s="257"/>
      <c r="AMK12" s="257"/>
      <c r="AML12" s="257"/>
      <c r="AMM12" s="257"/>
      <c r="AMN12" s="257"/>
      <c r="AMO12" s="257"/>
      <c r="AMP12" s="257"/>
      <c r="AMQ12" s="257"/>
      <c r="AMR12" s="257"/>
      <c r="AMS12" s="257"/>
      <c r="AMT12" s="257"/>
      <c r="AMU12" s="257"/>
      <c r="AMV12" s="257"/>
      <c r="AMW12" s="257"/>
      <c r="AMX12" s="257"/>
      <c r="AMY12" s="257"/>
      <c r="AMZ12" s="257"/>
      <c r="ANA12" s="257"/>
      <c r="ANB12" s="257"/>
      <c r="ANC12" s="257"/>
      <c r="AND12" s="257"/>
      <c r="ANE12" s="257"/>
      <c r="ANF12" s="257"/>
      <c r="ANG12" s="257"/>
      <c r="ANH12" s="257"/>
      <c r="ANI12" s="257"/>
      <c r="ANJ12" s="257"/>
      <c r="ANK12" s="257"/>
      <c r="ANL12" s="257"/>
      <c r="ANM12" s="257"/>
      <c r="ANN12" s="257"/>
      <c r="ANO12" s="257"/>
      <c r="ANP12" s="257"/>
      <c r="ANQ12" s="257"/>
      <c r="ANR12" s="257"/>
      <c r="ANS12" s="257"/>
      <c r="ANT12" s="257"/>
      <c r="ANU12" s="257"/>
      <c r="ANV12" s="257"/>
      <c r="ANW12" s="257"/>
      <c r="ANX12" s="257"/>
      <c r="ANY12" s="257"/>
      <c r="ANZ12" s="257"/>
      <c r="AOA12" s="257"/>
      <c r="AOB12" s="257"/>
      <c r="AOC12" s="257"/>
      <c r="AOD12" s="257"/>
      <c r="AOE12" s="257"/>
      <c r="AOF12" s="257"/>
      <c r="AOG12" s="257"/>
      <c r="AOH12" s="257"/>
      <c r="AOI12" s="257"/>
      <c r="AOJ12" s="257"/>
      <c r="AOK12" s="257"/>
      <c r="AOL12" s="257"/>
      <c r="AOM12" s="257"/>
      <c r="AON12" s="257"/>
      <c r="AOO12" s="257"/>
      <c r="AOP12" s="257"/>
      <c r="AOQ12" s="257"/>
      <c r="AOR12" s="257"/>
      <c r="AOS12" s="257"/>
      <c r="AOT12" s="257"/>
      <c r="AOU12" s="257"/>
      <c r="AOV12" s="257"/>
      <c r="AOW12" s="257"/>
      <c r="AOX12" s="257"/>
      <c r="AOY12" s="257"/>
      <c r="AOZ12" s="257"/>
      <c r="APA12" s="257"/>
      <c r="APB12" s="257"/>
      <c r="APC12" s="257"/>
      <c r="APD12" s="257"/>
      <c r="APE12" s="257"/>
      <c r="APF12" s="257"/>
      <c r="APG12" s="257"/>
      <c r="APH12" s="257"/>
      <c r="API12" s="257"/>
      <c r="APJ12" s="257"/>
      <c r="APK12" s="257"/>
      <c r="APL12" s="257"/>
      <c r="APM12" s="257"/>
      <c r="APN12" s="257"/>
      <c r="APO12" s="257"/>
      <c r="APP12" s="257"/>
      <c r="APQ12" s="257"/>
      <c r="APR12" s="257"/>
      <c r="APS12" s="257"/>
      <c r="APT12" s="257"/>
      <c r="APU12" s="257"/>
      <c r="APV12" s="257"/>
      <c r="APW12" s="257"/>
      <c r="APX12" s="257"/>
      <c r="APY12" s="257"/>
      <c r="APZ12" s="257"/>
      <c r="AQA12" s="257"/>
      <c r="AQB12" s="257"/>
      <c r="AQC12" s="257"/>
      <c r="AQD12" s="257"/>
      <c r="AQE12" s="257"/>
      <c r="AQF12" s="257"/>
      <c r="AQG12" s="257"/>
      <c r="AQH12" s="257"/>
      <c r="AQI12" s="257"/>
      <c r="AQJ12" s="257"/>
      <c r="AQK12" s="257"/>
      <c r="AQL12" s="257"/>
      <c r="AQM12" s="257"/>
      <c r="AQN12" s="257"/>
      <c r="AQO12" s="257"/>
      <c r="AQP12" s="257"/>
      <c r="AQQ12" s="257"/>
      <c r="AQR12" s="257"/>
      <c r="AQS12" s="257"/>
      <c r="AQT12" s="257"/>
      <c r="AQU12" s="257"/>
      <c r="AQV12" s="257"/>
      <c r="AQW12" s="257"/>
      <c r="AQX12" s="257"/>
      <c r="AQY12" s="257"/>
      <c r="AQZ12" s="257"/>
      <c r="ARA12" s="257"/>
      <c r="ARB12" s="257"/>
      <c r="ARC12" s="257"/>
      <c r="ARD12" s="257"/>
      <c r="ARE12" s="257"/>
      <c r="ARF12" s="257"/>
      <c r="ARG12" s="257"/>
      <c r="ARH12" s="257"/>
      <c r="ARI12" s="257"/>
      <c r="ARJ12" s="257"/>
      <c r="ARK12" s="257"/>
      <c r="ARL12" s="257"/>
      <c r="ARM12" s="257"/>
      <c r="ARN12" s="257"/>
      <c r="ARO12" s="257"/>
      <c r="ARP12" s="257"/>
      <c r="ARQ12" s="257"/>
      <c r="ARR12" s="257"/>
      <c r="ARS12" s="257"/>
      <c r="ART12" s="257"/>
      <c r="ARU12" s="257"/>
      <c r="ARV12" s="257"/>
      <c r="ARW12" s="257"/>
      <c r="ARX12" s="257"/>
      <c r="ARY12" s="257"/>
      <c r="ARZ12" s="257"/>
      <c r="ASA12" s="257"/>
      <c r="ASB12" s="257"/>
      <c r="ASC12" s="257"/>
      <c r="ASD12" s="257"/>
      <c r="ASE12" s="257"/>
      <c r="ASF12" s="257"/>
      <c r="ASG12" s="257"/>
      <c r="ASH12" s="257"/>
      <c r="ASI12" s="257"/>
      <c r="ASJ12" s="257"/>
      <c r="ASK12" s="257"/>
      <c r="ASL12" s="257"/>
      <c r="ASM12" s="257"/>
      <c r="ASN12" s="257"/>
      <c r="ASO12" s="257"/>
      <c r="ASP12" s="257"/>
      <c r="ASQ12" s="257"/>
      <c r="ASR12" s="257"/>
      <c r="ASS12" s="257"/>
      <c r="AST12" s="257"/>
      <c r="ASU12" s="257"/>
      <c r="ASV12" s="257"/>
      <c r="ASW12" s="257"/>
      <c r="ASX12" s="257"/>
      <c r="ASY12" s="257"/>
      <c r="ASZ12" s="257"/>
      <c r="ATA12" s="257"/>
      <c r="ATB12" s="257"/>
      <c r="ATC12" s="257"/>
      <c r="ATD12" s="257"/>
      <c r="ATE12" s="257"/>
      <c r="ATF12" s="257"/>
      <c r="ATG12" s="257"/>
      <c r="ATH12" s="257"/>
      <c r="ATI12" s="257"/>
      <c r="ATJ12" s="257"/>
      <c r="ATK12" s="257"/>
      <c r="ATL12" s="257"/>
      <c r="ATM12" s="257"/>
      <c r="ATN12" s="257"/>
      <c r="ATO12" s="257"/>
      <c r="ATP12" s="257"/>
      <c r="ATQ12" s="257"/>
      <c r="ATR12" s="257"/>
      <c r="ATS12" s="257"/>
      <c r="ATT12" s="257"/>
      <c r="ATU12" s="257"/>
      <c r="ATV12" s="257"/>
      <c r="ATW12" s="257"/>
      <c r="ATX12" s="257"/>
      <c r="ATY12" s="257"/>
      <c r="ATZ12" s="257"/>
      <c r="AUA12" s="257"/>
      <c r="AUB12" s="257"/>
      <c r="AUC12" s="257"/>
      <c r="AUD12" s="257"/>
      <c r="AUE12" s="257"/>
      <c r="AUF12" s="257"/>
      <c r="AUG12" s="257"/>
      <c r="AUH12" s="257"/>
      <c r="AUI12" s="257"/>
      <c r="AUJ12" s="257"/>
      <c r="AUK12" s="257"/>
      <c r="AUL12" s="257"/>
      <c r="AUM12" s="257"/>
      <c r="AUN12" s="257"/>
      <c r="AUO12" s="257"/>
      <c r="AUP12" s="257"/>
      <c r="AUQ12" s="257"/>
      <c r="AUR12" s="257"/>
      <c r="AUS12" s="257"/>
      <c r="AUT12" s="257"/>
      <c r="AUU12" s="257"/>
      <c r="AUV12" s="257"/>
      <c r="AUW12" s="257"/>
      <c r="AUX12" s="257"/>
      <c r="AUY12" s="257"/>
      <c r="AUZ12" s="257"/>
      <c r="AVA12" s="257"/>
      <c r="AVB12" s="257"/>
      <c r="AVC12" s="257"/>
      <c r="AVD12" s="257"/>
      <c r="AVE12" s="257"/>
      <c r="AVF12" s="257"/>
      <c r="AVG12" s="257"/>
      <c r="AVH12" s="257"/>
      <c r="AVI12" s="257"/>
      <c r="AVJ12" s="257"/>
      <c r="AVK12" s="257"/>
      <c r="AVL12" s="257"/>
      <c r="AVM12" s="257"/>
      <c r="AVN12" s="257"/>
      <c r="AVO12" s="257"/>
      <c r="AVP12" s="257"/>
      <c r="AVQ12" s="257"/>
      <c r="AVR12" s="257"/>
      <c r="AVS12" s="257"/>
      <c r="AVT12" s="257"/>
      <c r="AVU12" s="257"/>
      <c r="AVV12" s="257"/>
      <c r="AVW12" s="257"/>
      <c r="AVX12" s="257"/>
      <c r="AVY12" s="257"/>
      <c r="AVZ12" s="257"/>
      <c r="AWA12" s="257"/>
      <c r="AWB12" s="257"/>
      <c r="AWC12" s="257"/>
      <c r="AWD12" s="257"/>
      <c r="AWE12" s="257"/>
      <c r="AWF12" s="257"/>
      <c r="AWG12" s="257"/>
      <c r="AWH12" s="257"/>
      <c r="AWI12" s="257"/>
      <c r="AWJ12" s="257"/>
      <c r="AWK12" s="257"/>
      <c r="AWL12" s="257"/>
      <c r="AWM12" s="257"/>
      <c r="AWN12" s="257"/>
      <c r="AWO12" s="257"/>
      <c r="AWP12" s="257"/>
      <c r="AWQ12" s="257"/>
      <c r="AWR12" s="257"/>
      <c r="AWS12" s="257"/>
      <c r="AWT12" s="257"/>
      <c r="AWU12" s="257"/>
      <c r="AWV12" s="257"/>
      <c r="AWW12" s="257"/>
      <c r="AWX12" s="257"/>
      <c r="AWY12" s="257"/>
      <c r="AWZ12" s="257"/>
      <c r="AXA12" s="257"/>
      <c r="AXB12" s="257"/>
      <c r="AXC12" s="257"/>
      <c r="AXD12" s="257"/>
      <c r="AXE12" s="257"/>
      <c r="AXF12" s="257"/>
      <c r="AXG12" s="257"/>
      <c r="AXH12" s="257"/>
      <c r="AXI12" s="257"/>
      <c r="AXJ12" s="257"/>
      <c r="AXK12" s="257"/>
      <c r="AXL12" s="257"/>
      <c r="AXM12" s="257"/>
      <c r="AXN12" s="257"/>
      <c r="AXO12" s="257"/>
      <c r="AXP12" s="257"/>
      <c r="AXQ12" s="257"/>
      <c r="AXR12" s="257"/>
      <c r="AXS12" s="257"/>
      <c r="AXT12" s="257"/>
      <c r="AXU12" s="257"/>
      <c r="AXV12" s="257"/>
      <c r="AXW12" s="257"/>
      <c r="AXX12" s="257"/>
      <c r="AXY12" s="257"/>
      <c r="AXZ12" s="257"/>
      <c r="AYA12" s="257"/>
      <c r="AYB12" s="257"/>
      <c r="AYC12" s="257"/>
      <c r="AYD12" s="257"/>
      <c r="AYE12" s="257"/>
      <c r="AYF12" s="257"/>
      <c r="AYG12" s="257"/>
      <c r="AYH12" s="257"/>
      <c r="AYI12" s="257"/>
      <c r="AYJ12" s="257"/>
      <c r="AYK12" s="257"/>
      <c r="AYL12" s="257"/>
      <c r="AYM12" s="257"/>
      <c r="AYN12" s="257"/>
      <c r="AYO12" s="257"/>
      <c r="AYP12" s="257"/>
      <c r="AYQ12" s="257"/>
      <c r="AYR12" s="257"/>
      <c r="AYS12" s="257"/>
      <c r="AYT12" s="257"/>
      <c r="AYU12" s="257"/>
      <c r="AYV12" s="257"/>
      <c r="AYW12" s="257"/>
      <c r="AYX12" s="257"/>
      <c r="AYY12" s="257"/>
      <c r="AYZ12" s="257"/>
      <c r="AZA12" s="257"/>
      <c r="AZB12" s="257"/>
      <c r="AZC12" s="257"/>
      <c r="AZD12" s="257"/>
      <c r="AZE12" s="257"/>
      <c r="AZF12" s="257"/>
      <c r="AZG12" s="257"/>
      <c r="AZH12" s="257"/>
      <c r="AZI12" s="257"/>
      <c r="AZJ12" s="257"/>
      <c r="AZK12" s="257"/>
      <c r="AZL12" s="257"/>
      <c r="AZM12" s="257"/>
      <c r="AZN12" s="257"/>
      <c r="AZO12" s="257"/>
      <c r="AZP12" s="257"/>
      <c r="AZQ12" s="257"/>
      <c r="AZR12" s="257"/>
      <c r="AZS12" s="257"/>
      <c r="AZT12" s="257"/>
      <c r="AZU12" s="257"/>
      <c r="AZV12" s="257"/>
      <c r="AZW12" s="257"/>
      <c r="AZX12" s="257"/>
      <c r="AZY12" s="257"/>
      <c r="AZZ12" s="257"/>
      <c r="BAA12" s="257"/>
      <c r="BAB12" s="257"/>
      <c r="BAC12" s="257"/>
      <c r="BAD12" s="257"/>
      <c r="BAE12" s="257"/>
      <c r="BAF12" s="257"/>
      <c r="BAG12" s="257"/>
      <c r="BAH12" s="257"/>
      <c r="BAI12" s="257"/>
      <c r="BAJ12" s="257"/>
      <c r="BAK12" s="257"/>
      <c r="BAL12" s="257"/>
      <c r="BAM12" s="257"/>
      <c r="BAN12" s="257"/>
      <c r="BAO12" s="257"/>
      <c r="BAP12" s="257"/>
      <c r="BAQ12" s="257"/>
      <c r="BAR12" s="257"/>
      <c r="BAS12" s="257"/>
      <c r="BAT12" s="257"/>
      <c r="BAU12" s="257"/>
      <c r="BAV12" s="257"/>
      <c r="BAW12" s="257"/>
      <c r="BAX12" s="257"/>
      <c r="BAY12" s="257"/>
      <c r="BAZ12" s="257"/>
      <c r="BBA12" s="257"/>
      <c r="BBB12" s="257"/>
      <c r="BBC12" s="257"/>
      <c r="BBD12" s="257"/>
      <c r="BBE12" s="257"/>
      <c r="BBF12" s="257"/>
      <c r="BBG12" s="257"/>
      <c r="BBH12" s="257"/>
      <c r="BBI12" s="257"/>
      <c r="BBJ12" s="257"/>
      <c r="BBK12" s="257"/>
      <c r="BBL12" s="257"/>
      <c r="BBM12" s="257"/>
      <c r="BBN12" s="257"/>
      <c r="BBO12" s="257"/>
      <c r="BBP12" s="257"/>
      <c r="BBQ12" s="257"/>
      <c r="BBR12" s="257"/>
      <c r="BBS12" s="257"/>
      <c r="BBT12" s="257"/>
      <c r="BBU12" s="257"/>
      <c r="BBV12" s="257"/>
      <c r="BBW12" s="257"/>
      <c r="BBX12" s="257"/>
      <c r="BBY12" s="257"/>
      <c r="BBZ12" s="257"/>
      <c r="BCA12" s="257"/>
      <c r="BCB12" s="257"/>
      <c r="BCC12" s="257"/>
      <c r="BCD12" s="257"/>
      <c r="BCE12" s="257"/>
      <c r="BCF12" s="257"/>
      <c r="BCG12" s="257"/>
      <c r="BCH12" s="257"/>
      <c r="BCI12" s="257"/>
      <c r="BCJ12" s="257"/>
      <c r="BCK12" s="257"/>
      <c r="BCL12" s="257"/>
      <c r="BCM12" s="257"/>
      <c r="BCN12" s="257"/>
      <c r="BCO12" s="257"/>
      <c r="BCP12" s="257"/>
      <c r="BCQ12" s="257"/>
      <c r="BCR12" s="257"/>
      <c r="BCS12" s="257"/>
      <c r="BCT12" s="257"/>
      <c r="BCU12" s="257"/>
      <c r="BCV12" s="257"/>
      <c r="BCW12" s="257"/>
      <c r="BCX12" s="257"/>
      <c r="BCY12" s="257"/>
      <c r="BCZ12" s="257"/>
      <c r="BDA12" s="257"/>
      <c r="BDB12" s="257"/>
      <c r="BDC12" s="257"/>
      <c r="BDD12" s="257"/>
      <c r="BDE12" s="257"/>
      <c r="BDF12" s="257"/>
      <c r="BDG12" s="257"/>
      <c r="BDH12" s="257"/>
      <c r="BDI12" s="257"/>
      <c r="BDJ12" s="257"/>
      <c r="BDK12" s="257"/>
      <c r="BDL12" s="257"/>
      <c r="BDM12" s="257"/>
      <c r="BDN12" s="257"/>
      <c r="BDO12" s="257"/>
      <c r="BDP12" s="257"/>
      <c r="BDQ12" s="257"/>
      <c r="BDR12" s="257"/>
      <c r="BDS12" s="257"/>
      <c r="BDT12" s="257"/>
      <c r="BDU12" s="257"/>
      <c r="BDV12" s="257"/>
      <c r="BDW12" s="257"/>
      <c r="BDX12" s="257"/>
      <c r="BDY12" s="257"/>
      <c r="BDZ12" s="257"/>
      <c r="BEA12" s="257"/>
      <c r="BEB12" s="257"/>
      <c r="BEC12" s="257"/>
      <c r="BED12" s="257"/>
      <c r="BEE12" s="257"/>
      <c r="BEF12" s="257"/>
      <c r="BEG12" s="257"/>
      <c r="BEH12" s="257"/>
      <c r="BEI12" s="257"/>
      <c r="BEJ12" s="257"/>
      <c r="BEK12" s="257"/>
      <c r="BEL12" s="257"/>
      <c r="BEM12" s="257"/>
      <c r="BEN12" s="257"/>
      <c r="BEO12" s="257"/>
      <c r="BEP12" s="257"/>
      <c r="BEQ12" s="257"/>
      <c r="BER12" s="257"/>
      <c r="BES12" s="257"/>
      <c r="BET12" s="257"/>
      <c r="BEU12" s="257"/>
      <c r="BEV12" s="257"/>
      <c r="BEW12" s="257"/>
      <c r="BEX12" s="257"/>
      <c r="BEY12" s="257"/>
      <c r="BEZ12" s="257"/>
      <c r="BFA12" s="257"/>
      <c r="BFB12" s="257"/>
      <c r="BFC12" s="257"/>
      <c r="BFD12" s="257"/>
      <c r="BFE12" s="257"/>
      <c r="BFF12" s="257"/>
      <c r="BFG12" s="257"/>
      <c r="BFH12" s="257"/>
      <c r="BFI12" s="257"/>
      <c r="BFJ12" s="257"/>
      <c r="BFK12" s="257"/>
      <c r="BFL12" s="257"/>
      <c r="BFM12" s="257"/>
      <c r="BFN12" s="257"/>
      <c r="BFO12" s="257"/>
      <c r="BFP12" s="257"/>
      <c r="BFQ12" s="257"/>
      <c r="BFR12" s="257"/>
      <c r="BFS12" s="257"/>
      <c r="BFT12" s="257"/>
      <c r="BFU12" s="257"/>
      <c r="BFV12" s="257"/>
      <c r="BFW12" s="257"/>
      <c r="BFX12" s="257"/>
      <c r="BFY12" s="257"/>
      <c r="BFZ12" s="257"/>
      <c r="BGA12" s="257"/>
      <c r="BGB12" s="257"/>
      <c r="BGC12" s="257"/>
      <c r="BGD12" s="257"/>
      <c r="BGE12" s="257"/>
      <c r="BGF12" s="257"/>
      <c r="BGG12" s="257"/>
      <c r="BGH12" s="257"/>
      <c r="BGI12" s="257"/>
      <c r="BGJ12" s="257"/>
      <c r="BGK12" s="257"/>
      <c r="BGL12" s="257"/>
      <c r="BGM12" s="257"/>
      <c r="BGN12" s="257"/>
      <c r="BGO12" s="257"/>
      <c r="BGP12" s="257"/>
      <c r="BGQ12" s="257"/>
      <c r="BGR12" s="257"/>
      <c r="BGS12" s="257"/>
      <c r="BGT12" s="257"/>
      <c r="BGU12" s="257"/>
      <c r="BGV12" s="257"/>
      <c r="BGW12" s="257"/>
      <c r="BGX12" s="257"/>
      <c r="BGY12" s="257"/>
      <c r="BGZ12" s="257"/>
      <c r="BHA12" s="257"/>
      <c r="BHB12" s="257"/>
      <c r="BHC12" s="257"/>
      <c r="BHD12" s="257"/>
      <c r="BHE12" s="257"/>
      <c r="BHF12" s="257"/>
      <c r="BHG12" s="257"/>
      <c r="BHH12" s="257"/>
      <c r="BHI12" s="257"/>
      <c r="BHJ12" s="257"/>
      <c r="BHK12" s="257"/>
      <c r="BHL12" s="257"/>
      <c r="BHM12" s="257"/>
      <c r="BHN12" s="257"/>
      <c r="BHO12" s="257"/>
      <c r="BHP12" s="257"/>
      <c r="BHQ12" s="257"/>
      <c r="BHR12" s="257"/>
      <c r="BHS12" s="257"/>
      <c r="BHT12" s="257"/>
      <c r="BHU12" s="257"/>
      <c r="BHV12" s="257"/>
      <c r="BHW12" s="257"/>
      <c r="BHX12" s="257"/>
      <c r="BHY12" s="257"/>
      <c r="BHZ12" s="257"/>
      <c r="BIA12" s="257"/>
      <c r="BIB12" s="257"/>
      <c r="BIC12" s="257"/>
      <c r="BID12" s="257"/>
      <c r="BIE12" s="257"/>
      <c r="BIF12" s="257"/>
      <c r="BIG12" s="257"/>
      <c r="BIH12" s="257"/>
      <c r="BII12" s="257"/>
      <c r="BIJ12" s="257"/>
      <c r="BIK12" s="257"/>
      <c r="BIL12" s="257"/>
      <c r="BIM12" s="257"/>
      <c r="BIN12" s="257"/>
      <c r="BIO12" s="257"/>
      <c r="BIP12" s="257"/>
      <c r="BIQ12" s="257"/>
      <c r="BIR12" s="257"/>
      <c r="BIS12" s="257"/>
      <c r="BIT12" s="257"/>
      <c r="BIU12" s="257"/>
      <c r="BIV12" s="257"/>
      <c r="BIW12" s="257"/>
      <c r="BIX12" s="257"/>
      <c r="BIY12" s="257"/>
      <c r="BIZ12" s="257"/>
      <c r="BJA12" s="257"/>
      <c r="BJB12" s="257"/>
      <c r="BJC12" s="257"/>
      <c r="BJD12" s="257"/>
      <c r="BJE12" s="257"/>
      <c r="BJF12" s="257"/>
      <c r="BJG12" s="257"/>
      <c r="BJH12" s="257"/>
      <c r="BJI12" s="257"/>
      <c r="BJJ12" s="257"/>
      <c r="BJK12" s="257"/>
      <c r="BJL12" s="257"/>
      <c r="BJM12" s="257"/>
      <c r="BJN12" s="257"/>
      <c r="BJO12" s="257"/>
      <c r="BJP12" s="257"/>
      <c r="BJQ12" s="257"/>
      <c r="BJR12" s="257"/>
      <c r="BJS12" s="257"/>
      <c r="BJT12" s="257"/>
      <c r="BJU12" s="257"/>
      <c r="BJV12" s="257"/>
      <c r="BJW12" s="257"/>
      <c r="BJX12" s="257"/>
      <c r="BJY12" s="257"/>
      <c r="BJZ12" s="257"/>
      <c r="BKA12" s="257"/>
      <c r="BKB12" s="257"/>
      <c r="BKC12" s="257"/>
      <c r="BKD12" s="257"/>
      <c r="BKE12" s="257"/>
      <c r="BKF12" s="257"/>
      <c r="BKG12" s="257"/>
      <c r="BKH12" s="257"/>
      <c r="BKI12" s="257"/>
      <c r="BKJ12" s="257"/>
      <c r="BKK12" s="257"/>
      <c r="BKL12" s="257"/>
      <c r="BKM12" s="257"/>
      <c r="BKN12" s="257"/>
      <c r="BKO12" s="257"/>
      <c r="BKP12" s="257"/>
      <c r="BKQ12" s="257"/>
      <c r="BKR12" s="257"/>
      <c r="BKS12" s="257"/>
      <c r="BKT12" s="257"/>
      <c r="BKU12" s="257"/>
      <c r="BKV12" s="257"/>
      <c r="BKW12" s="257"/>
      <c r="BKX12" s="257"/>
      <c r="BKY12" s="257"/>
      <c r="BKZ12" s="257"/>
      <c r="BLA12" s="257"/>
      <c r="BLB12" s="257"/>
      <c r="BLC12" s="257"/>
      <c r="BLD12" s="257"/>
      <c r="BLE12" s="257"/>
      <c r="BLF12" s="257"/>
      <c r="BLG12" s="257"/>
      <c r="BLH12" s="257"/>
      <c r="BLI12" s="257"/>
      <c r="BLJ12" s="257"/>
      <c r="BLK12" s="257"/>
      <c r="BLL12" s="257"/>
      <c r="BLM12" s="257"/>
      <c r="BLN12" s="257"/>
      <c r="BLO12" s="257"/>
      <c r="BLP12" s="257"/>
      <c r="BLQ12" s="257"/>
      <c r="BLR12" s="257"/>
      <c r="BLS12" s="257"/>
      <c r="BLT12" s="257"/>
      <c r="BLU12" s="257"/>
      <c r="BLV12" s="257"/>
      <c r="BLW12" s="257"/>
      <c r="BLX12" s="257"/>
      <c r="BLY12" s="257"/>
      <c r="BLZ12" s="257"/>
      <c r="BMA12" s="257"/>
      <c r="BMB12" s="257"/>
      <c r="BMC12" s="257"/>
      <c r="BMD12" s="257"/>
      <c r="BME12" s="257"/>
      <c r="BMF12" s="257"/>
      <c r="BMG12" s="257"/>
      <c r="BMH12" s="257"/>
      <c r="BMI12" s="257"/>
      <c r="BMJ12" s="257"/>
      <c r="BMK12" s="257"/>
      <c r="BML12" s="257"/>
      <c r="BMM12" s="257"/>
      <c r="BMN12" s="257"/>
      <c r="BMO12" s="257"/>
      <c r="BMP12" s="257"/>
      <c r="BMQ12" s="257"/>
      <c r="BMR12" s="257"/>
      <c r="BMS12" s="257"/>
      <c r="BMT12" s="257"/>
      <c r="BMU12" s="257"/>
      <c r="BMV12" s="257"/>
      <c r="BMW12" s="257"/>
      <c r="BMX12" s="257"/>
      <c r="BMY12" s="257"/>
      <c r="BMZ12" s="257"/>
      <c r="BNA12" s="257"/>
      <c r="BNB12" s="257"/>
      <c r="BNC12" s="257"/>
      <c r="BND12" s="257"/>
      <c r="BNE12" s="257"/>
      <c r="BNF12" s="257"/>
      <c r="BNG12" s="257"/>
      <c r="BNH12" s="257"/>
      <c r="BNI12" s="257"/>
      <c r="BNJ12" s="257"/>
      <c r="BNK12" s="257"/>
      <c r="BNL12" s="257"/>
      <c r="BNM12" s="257"/>
      <c r="BNN12" s="257"/>
      <c r="BNO12" s="257"/>
      <c r="BNP12" s="257"/>
      <c r="BNQ12" s="257"/>
      <c r="BNR12" s="257"/>
      <c r="BNS12" s="257"/>
      <c r="BNT12" s="257"/>
      <c r="BNU12" s="257"/>
      <c r="BNV12" s="257"/>
      <c r="BNW12" s="257"/>
      <c r="BNX12" s="257"/>
      <c r="BNY12" s="257"/>
      <c r="BNZ12" s="257"/>
      <c r="BOA12" s="257"/>
      <c r="BOB12" s="257"/>
      <c r="BOC12" s="257"/>
      <c r="BOD12" s="257"/>
      <c r="BOE12" s="257"/>
      <c r="BOF12" s="257"/>
      <c r="BOG12" s="257"/>
      <c r="BOH12" s="257"/>
      <c r="BOI12" s="257"/>
      <c r="BOJ12" s="257"/>
      <c r="BOK12" s="257"/>
      <c r="BOL12" s="257"/>
      <c r="BOM12" s="257"/>
      <c r="BON12" s="257"/>
      <c r="BOO12" s="257"/>
      <c r="BOP12" s="257"/>
      <c r="BOQ12" s="257"/>
      <c r="BOR12" s="257"/>
      <c r="BOS12" s="257"/>
      <c r="BOT12" s="257"/>
      <c r="BOU12" s="257"/>
      <c r="BOV12" s="257"/>
      <c r="BOW12" s="257"/>
      <c r="BOX12" s="257"/>
      <c r="BOY12" s="257"/>
      <c r="BOZ12" s="257"/>
      <c r="BPA12" s="257"/>
      <c r="BPB12" s="257"/>
      <c r="BPC12" s="257"/>
      <c r="BPD12" s="257"/>
      <c r="BPE12" s="257"/>
      <c r="BPF12" s="257"/>
      <c r="BPG12" s="257"/>
      <c r="BPH12" s="257"/>
      <c r="BPI12" s="257"/>
      <c r="BPJ12" s="257"/>
      <c r="BPK12" s="257"/>
      <c r="BPL12" s="257"/>
      <c r="BPM12" s="257"/>
      <c r="BPN12" s="257"/>
      <c r="BPO12" s="257"/>
      <c r="BPP12" s="257"/>
      <c r="BPQ12" s="257"/>
      <c r="BPR12" s="257"/>
      <c r="BPS12" s="257"/>
      <c r="BPT12" s="257"/>
      <c r="BPU12" s="257"/>
      <c r="BPV12" s="257"/>
      <c r="BPW12" s="257"/>
      <c r="BPX12" s="257"/>
      <c r="BPY12" s="257"/>
      <c r="BPZ12" s="257"/>
      <c r="BQA12" s="257"/>
      <c r="BQB12" s="257"/>
      <c r="BQC12" s="257"/>
      <c r="BQD12" s="257"/>
      <c r="BQE12" s="257"/>
      <c r="BQF12" s="257"/>
      <c r="BQG12" s="257"/>
      <c r="BQH12" s="257"/>
      <c r="BQI12" s="257"/>
      <c r="BQJ12" s="257"/>
      <c r="BQK12" s="257"/>
      <c r="BQL12" s="257"/>
      <c r="BQM12" s="257"/>
      <c r="BQN12" s="257"/>
      <c r="BQO12" s="257"/>
      <c r="BQP12" s="257"/>
      <c r="BQQ12" s="257"/>
      <c r="BQR12" s="257"/>
      <c r="BQS12" s="257"/>
      <c r="BQT12" s="257"/>
      <c r="BQU12" s="257"/>
      <c r="BQV12" s="257"/>
      <c r="BQW12" s="257"/>
      <c r="BQX12" s="257"/>
      <c r="BQY12" s="257"/>
      <c r="BQZ12" s="257"/>
      <c r="BRA12" s="257"/>
      <c r="BRB12" s="257"/>
      <c r="BRC12" s="257"/>
      <c r="BRD12" s="257"/>
      <c r="BRE12" s="257"/>
      <c r="BRF12" s="257"/>
      <c r="BRG12" s="257"/>
      <c r="BRH12" s="257"/>
      <c r="BRI12" s="257"/>
      <c r="BRJ12" s="257"/>
      <c r="BRK12" s="257"/>
      <c r="BRL12" s="257"/>
      <c r="BRM12" s="257"/>
      <c r="BRN12" s="257"/>
      <c r="BRO12" s="257"/>
      <c r="BRP12" s="257"/>
      <c r="BRQ12" s="257"/>
      <c r="BRR12" s="257"/>
      <c r="BRS12" s="257"/>
      <c r="BRT12" s="257"/>
      <c r="BRU12" s="257"/>
      <c r="BRV12" s="257"/>
      <c r="BRW12" s="257"/>
      <c r="BRX12" s="257"/>
      <c r="BRY12" s="257"/>
      <c r="BRZ12" s="257"/>
      <c r="BSA12" s="257"/>
      <c r="BSB12" s="257"/>
      <c r="BSC12" s="257"/>
      <c r="BSD12" s="257"/>
      <c r="BSE12" s="257"/>
      <c r="BSF12" s="257"/>
      <c r="BSG12" s="257"/>
      <c r="BSH12" s="257"/>
      <c r="BSI12" s="257"/>
      <c r="BSJ12" s="257"/>
      <c r="BSK12" s="257"/>
      <c r="BSL12" s="257"/>
      <c r="BSM12" s="257"/>
      <c r="BSN12" s="257"/>
      <c r="BSO12" s="257"/>
      <c r="BSP12" s="257"/>
      <c r="BSQ12" s="257"/>
      <c r="BSR12" s="257"/>
      <c r="BSS12" s="257"/>
      <c r="BST12" s="257"/>
      <c r="BSU12" s="257"/>
      <c r="BSV12" s="257"/>
      <c r="BSW12" s="257"/>
      <c r="BSX12" s="257"/>
      <c r="BSY12" s="257"/>
      <c r="BSZ12" s="257"/>
      <c r="BTA12" s="257"/>
      <c r="BTB12" s="257"/>
      <c r="BTC12" s="257"/>
      <c r="BTD12" s="257"/>
      <c r="BTE12" s="257"/>
      <c r="BTF12" s="257"/>
      <c r="BTG12" s="257"/>
      <c r="BTH12" s="257"/>
      <c r="BTI12" s="257"/>
      <c r="BTJ12" s="257"/>
      <c r="BTK12" s="257"/>
      <c r="BTL12" s="257"/>
      <c r="BTM12" s="257"/>
      <c r="BTN12" s="257"/>
      <c r="BTO12" s="257"/>
      <c r="BTP12" s="257"/>
      <c r="BTQ12" s="257"/>
      <c r="BTR12" s="257"/>
      <c r="BTS12" s="257"/>
      <c r="BTT12" s="257"/>
      <c r="BTU12" s="257"/>
      <c r="BTV12" s="257"/>
      <c r="BTW12" s="257"/>
      <c r="BTX12" s="257"/>
      <c r="BTY12" s="257"/>
      <c r="BTZ12" s="257"/>
      <c r="BUA12" s="257"/>
      <c r="BUB12" s="257"/>
      <c r="BUC12" s="257"/>
      <c r="BUD12" s="257"/>
      <c r="BUE12" s="257"/>
      <c r="BUF12" s="257"/>
      <c r="BUG12" s="257"/>
      <c r="BUH12" s="257"/>
      <c r="BUI12" s="257"/>
      <c r="BUJ12" s="257"/>
      <c r="BUK12" s="257"/>
      <c r="BUL12" s="257"/>
      <c r="BUM12" s="257"/>
      <c r="BUN12" s="257"/>
      <c r="BUO12" s="257"/>
      <c r="BUP12" s="257"/>
      <c r="BUQ12" s="257"/>
      <c r="BUR12" s="257"/>
      <c r="BUS12" s="257"/>
      <c r="BUT12" s="257"/>
      <c r="BUU12" s="257"/>
      <c r="BUV12" s="257"/>
      <c r="BUW12" s="257"/>
      <c r="BUX12" s="257"/>
      <c r="BUY12" s="257"/>
      <c r="BUZ12" s="257"/>
      <c r="BVA12" s="257"/>
      <c r="BVB12" s="257"/>
      <c r="BVC12" s="257"/>
      <c r="BVD12" s="257"/>
      <c r="BVE12" s="257"/>
      <c r="BVF12" s="257"/>
      <c r="BVG12" s="257"/>
      <c r="BVH12" s="257"/>
      <c r="BVI12" s="257"/>
      <c r="BVJ12" s="257"/>
      <c r="BVK12" s="257"/>
    </row>
    <row r="13" spans="1:1935" s="75" customFormat="1" ht="27" x14ac:dyDescent="0.25">
      <c r="A13" s="980"/>
      <c r="B13" s="981"/>
      <c r="C13" s="981"/>
      <c r="D13" s="982"/>
      <c r="E13" s="981"/>
      <c r="F13" s="981"/>
      <c r="G13" s="981"/>
      <c r="H13" s="982"/>
      <c r="I13" s="981"/>
      <c r="J13" s="981"/>
      <c r="K13" s="1001"/>
      <c r="L13" s="1002"/>
      <c r="M13" s="1003"/>
      <c r="N13" s="997"/>
      <c r="O13" s="981"/>
      <c r="P13" s="981"/>
      <c r="Q13" s="999"/>
      <c r="R13" s="981"/>
      <c r="S13" s="991"/>
      <c r="T13" s="991"/>
      <c r="U13" s="993"/>
      <c r="V13" s="993"/>
      <c r="W13" s="244">
        <v>8</v>
      </c>
      <c r="X13" s="245" t="s">
        <v>55</v>
      </c>
      <c r="Y13" s="246" t="s">
        <v>441</v>
      </c>
      <c r="Z13" s="247">
        <v>43132</v>
      </c>
      <c r="AA13" s="247">
        <v>43434</v>
      </c>
      <c r="AB13" s="215">
        <f>+AA13-Z13</f>
        <v>302</v>
      </c>
      <c r="AC13" s="248">
        <v>0.25</v>
      </c>
      <c r="AD13" s="208" t="s">
        <v>57</v>
      </c>
      <c r="AE13" s="208" t="s">
        <v>114</v>
      </c>
      <c r="AF13" s="208" t="s">
        <v>431</v>
      </c>
      <c r="AG13" s="208" t="s">
        <v>114</v>
      </c>
      <c r="AH13" s="249" t="s">
        <v>431</v>
      </c>
    </row>
    <row r="14" spans="1:1935" s="75" customFormat="1" ht="41.25" customHeight="1" x14ac:dyDescent="0.25">
      <c r="A14" s="980"/>
      <c r="B14" s="981"/>
      <c r="C14" s="981"/>
      <c r="D14" s="982"/>
      <c r="E14" s="981"/>
      <c r="F14" s="981"/>
      <c r="G14" s="981"/>
      <c r="H14" s="982"/>
      <c r="I14" s="981"/>
      <c r="J14" s="981"/>
      <c r="K14" s="1001"/>
      <c r="L14" s="1002"/>
      <c r="M14" s="1003"/>
      <c r="N14" s="997"/>
      <c r="O14" s="981"/>
      <c r="P14" s="981"/>
      <c r="Q14" s="999"/>
      <c r="R14" s="981"/>
      <c r="S14" s="991"/>
      <c r="T14" s="991"/>
      <c r="U14" s="993"/>
      <c r="V14" s="993"/>
      <c r="W14" s="244">
        <v>9</v>
      </c>
      <c r="X14" s="245" t="s">
        <v>55</v>
      </c>
      <c r="Y14" s="246" t="s">
        <v>442</v>
      </c>
      <c r="Z14" s="247">
        <v>43132</v>
      </c>
      <c r="AA14" s="247">
        <v>43434</v>
      </c>
      <c r="AB14" s="215">
        <f t="shared" si="0"/>
        <v>302</v>
      </c>
      <c r="AC14" s="248">
        <v>0.25</v>
      </c>
      <c r="AD14" s="208" t="s">
        <v>57</v>
      </c>
      <c r="AE14" s="208" t="s">
        <v>114</v>
      </c>
      <c r="AF14" s="208" t="s">
        <v>431</v>
      </c>
      <c r="AG14" s="208" t="s">
        <v>114</v>
      </c>
      <c r="AH14" s="249" t="s">
        <v>431</v>
      </c>
    </row>
    <row r="15" spans="1:1935" s="75" customFormat="1" ht="34.5" customHeight="1" thickBot="1" x14ac:dyDescent="0.3">
      <c r="A15" s="953"/>
      <c r="B15" s="955"/>
      <c r="C15" s="955"/>
      <c r="D15" s="957"/>
      <c r="E15" s="955"/>
      <c r="F15" s="955"/>
      <c r="G15" s="955"/>
      <c r="H15" s="957"/>
      <c r="I15" s="955"/>
      <c r="J15" s="955"/>
      <c r="K15" s="973"/>
      <c r="L15" s="975"/>
      <c r="M15" s="977"/>
      <c r="N15" s="998"/>
      <c r="O15" s="955"/>
      <c r="P15" s="955"/>
      <c r="Q15" s="1000"/>
      <c r="R15" s="955"/>
      <c r="S15" s="992"/>
      <c r="T15" s="992"/>
      <c r="U15" s="994"/>
      <c r="V15" s="994"/>
      <c r="W15" s="237">
        <v>10</v>
      </c>
      <c r="X15" s="238" t="s">
        <v>55</v>
      </c>
      <c r="Y15" s="250" t="s">
        <v>443</v>
      </c>
      <c r="Z15" s="251">
        <v>43132</v>
      </c>
      <c r="AA15" s="251">
        <v>43434</v>
      </c>
      <c r="AB15" s="225">
        <f t="shared" si="0"/>
        <v>302</v>
      </c>
      <c r="AC15" s="252">
        <v>0.25</v>
      </c>
      <c r="AD15" s="218" t="s">
        <v>57</v>
      </c>
      <c r="AE15" s="218" t="s">
        <v>114</v>
      </c>
      <c r="AF15" s="218" t="s">
        <v>431</v>
      </c>
      <c r="AG15" s="218" t="s">
        <v>114</v>
      </c>
      <c r="AH15" s="241" t="s">
        <v>431</v>
      </c>
    </row>
    <row r="16" spans="1:1935" s="75" customFormat="1" ht="27.75" thickTop="1" x14ac:dyDescent="0.25">
      <c r="A16" s="995" t="s">
        <v>422</v>
      </c>
      <c r="B16" s="979" t="s">
        <v>263</v>
      </c>
      <c r="C16" s="979" t="s">
        <v>264</v>
      </c>
      <c r="D16" s="996" t="s">
        <v>265</v>
      </c>
      <c r="E16" s="979" t="s">
        <v>266</v>
      </c>
      <c r="F16" s="979" t="s">
        <v>281</v>
      </c>
      <c r="G16" s="979" t="s">
        <v>334</v>
      </c>
      <c r="H16" s="1014" t="s">
        <v>335</v>
      </c>
      <c r="I16" s="979">
        <v>100</v>
      </c>
      <c r="J16" s="979" t="s">
        <v>271</v>
      </c>
      <c r="K16" s="1015">
        <v>175</v>
      </c>
      <c r="L16" s="1018" t="s">
        <v>49</v>
      </c>
      <c r="M16" s="1014" t="s">
        <v>444</v>
      </c>
      <c r="N16" s="983">
        <v>0.05</v>
      </c>
      <c r="O16" s="1013">
        <v>0.21</v>
      </c>
      <c r="P16" s="979" t="s">
        <v>445</v>
      </c>
      <c r="Q16" s="979" t="s">
        <v>133</v>
      </c>
      <c r="R16" s="954"/>
      <c r="S16" s="978"/>
      <c r="T16" s="978" t="s">
        <v>172</v>
      </c>
      <c r="U16" s="979" t="s">
        <v>424</v>
      </c>
      <c r="V16" s="979" t="s">
        <v>425</v>
      </c>
      <c r="W16" s="231">
        <v>11</v>
      </c>
      <c r="X16" s="232" t="s">
        <v>55</v>
      </c>
      <c r="Y16" s="259" t="s">
        <v>446</v>
      </c>
      <c r="Z16" s="260">
        <v>43146</v>
      </c>
      <c r="AA16" s="260">
        <v>43179</v>
      </c>
      <c r="AB16" s="205">
        <f t="shared" si="0"/>
        <v>33</v>
      </c>
      <c r="AC16" s="261">
        <v>0.25</v>
      </c>
      <c r="AD16" s="198" t="s">
        <v>176</v>
      </c>
      <c r="AE16" s="198" t="s">
        <v>447</v>
      </c>
      <c r="AF16" s="198" t="s">
        <v>448</v>
      </c>
      <c r="AG16" s="198" t="s">
        <v>114</v>
      </c>
      <c r="AH16" s="235" t="s">
        <v>448</v>
      </c>
    </row>
    <row r="17" spans="1:34" s="75" customFormat="1" ht="27" x14ac:dyDescent="0.25">
      <c r="A17" s="965"/>
      <c r="B17" s="967"/>
      <c r="C17" s="967"/>
      <c r="D17" s="968"/>
      <c r="E17" s="967"/>
      <c r="F17" s="967"/>
      <c r="G17" s="967"/>
      <c r="H17" s="968"/>
      <c r="I17" s="967"/>
      <c r="J17" s="967"/>
      <c r="K17" s="1016"/>
      <c r="L17" s="987"/>
      <c r="M17" s="989"/>
      <c r="N17" s="967"/>
      <c r="O17" s="967"/>
      <c r="P17" s="967"/>
      <c r="Q17" s="967"/>
      <c r="R17" s="967"/>
      <c r="S17" s="967"/>
      <c r="T17" s="967"/>
      <c r="U17" s="967"/>
      <c r="V17" s="967"/>
      <c r="W17" s="244">
        <v>12</v>
      </c>
      <c r="X17" s="245" t="s">
        <v>55</v>
      </c>
      <c r="Y17" s="246" t="s">
        <v>449</v>
      </c>
      <c r="Z17" s="247">
        <v>43190</v>
      </c>
      <c r="AA17" s="247">
        <v>43271</v>
      </c>
      <c r="AB17" s="215">
        <f t="shared" si="0"/>
        <v>81</v>
      </c>
      <c r="AC17" s="248">
        <v>0.25</v>
      </c>
      <c r="AD17" s="208" t="s">
        <v>176</v>
      </c>
      <c r="AE17" s="208" t="s">
        <v>447</v>
      </c>
      <c r="AF17" s="208" t="s">
        <v>448</v>
      </c>
      <c r="AG17" s="208" t="s">
        <v>447</v>
      </c>
      <c r="AH17" s="249" t="s">
        <v>448</v>
      </c>
    </row>
    <row r="18" spans="1:34" s="75" customFormat="1" ht="30" customHeight="1" x14ac:dyDescent="0.25">
      <c r="A18" s="965"/>
      <c r="B18" s="967"/>
      <c r="C18" s="967"/>
      <c r="D18" s="968"/>
      <c r="E18" s="967"/>
      <c r="F18" s="967"/>
      <c r="G18" s="967"/>
      <c r="H18" s="968"/>
      <c r="I18" s="967"/>
      <c r="J18" s="967"/>
      <c r="K18" s="1016"/>
      <c r="L18" s="987"/>
      <c r="M18" s="989"/>
      <c r="N18" s="967"/>
      <c r="O18" s="967"/>
      <c r="P18" s="967"/>
      <c r="Q18" s="967"/>
      <c r="R18" s="967"/>
      <c r="S18" s="967"/>
      <c r="T18" s="967"/>
      <c r="U18" s="967"/>
      <c r="V18" s="967"/>
      <c r="W18" s="244">
        <v>13</v>
      </c>
      <c r="X18" s="245" t="s">
        <v>55</v>
      </c>
      <c r="Y18" s="262" t="s">
        <v>450</v>
      </c>
      <c r="Z18" s="247">
        <v>43281</v>
      </c>
      <c r="AA18" s="247">
        <v>43363</v>
      </c>
      <c r="AB18" s="215">
        <f t="shared" si="0"/>
        <v>82</v>
      </c>
      <c r="AC18" s="248">
        <v>0.25</v>
      </c>
      <c r="AD18" s="208" t="s">
        <v>176</v>
      </c>
      <c r="AE18" s="208" t="s">
        <v>447</v>
      </c>
      <c r="AF18" s="208" t="s">
        <v>448</v>
      </c>
      <c r="AG18" s="208" t="s">
        <v>447</v>
      </c>
      <c r="AH18" s="249" t="s">
        <v>448</v>
      </c>
    </row>
    <row r="19" spans="1:34" s="75" customFormat="1" ht="26.25" customHeight="1" thickBot="1" x14ac:dyDescent="0.3">
      <c r="A19" s="966"/>
      <c r="B19" s="964"/>
      <c r="C19" s="964"/>
      <c r="D19" s="969"/>
      <c r="E19" s="964"/>
      <c r="F19" s="964"/>
      <c r="G19" s="964"/>
      <c r="H19" s="969"/>
      <c r="I19" s="964"/>
      <c r="J19" s="964"/>
      <c r="K19" s="1017"/>
      <c r="L19" s="988"/>
      <c r="M19" s="990"/>
      <c r="N19" s="964"/>
      <c r="O19" s="964"/>
      <c r="P19" s="964"/>
      <c r="Q19" s="964"/>
      <c r="R19" s="964"/>
      <c r="S19" s="964"/>
      <c r="T19" s="964"/>
      <c r="U19" s="964"/>
      <c r="V19" s="964"/>
      <c r="W19" s="237">
        <v>14</v>
      </c>
      <c r="X19" s="238" t="s">
        <v>55</v>
      </c>
      <c r="Y19" s="263" t="s">
        <v>451</v>
      </c>
      <c r="Z19" s="251">
        <v>43363</v>
      </c>
      <c r="AA19" s="251">
        <v>43434</v>
      </c>
      <c r="AB19" s="225">
        <f t="shared" si="0"/>
        <v>71</v>
      </c>
      <c r="AC19" s="252">
        <v>0.25</v>
      </c>
      <c r="AD19" s="218" t="s">
        <v>176</v>
      </c>
      <c r="AE19" s="218" t="s">
        <v>447</v>
      </c>
      <c r="AF19" s="218" t="s">
        <v>448</v>
      </c>
      <c r="AG19" s="218" t="s">
        <v>447</v>
      </c>
      <c r="AH19" s="241" t="s">
        <v>448</v>
      </c>
    </row>
    <row r="20" spans="1:34" s="75" customFormat="1" ht="59.25" customHeight="1" thickTop="1" x14ac:dyDescent="0.25">
      <c r="A20" s="1004" t="s">
        <v>422</v>
      </c>
      <c r="B20" s="1007" t="s">
        <v>143</v>
      </c>
      <c r="C20" s="1007" t="s">
        <v>125</v>
      </c>
      <c r="D20" s="1010" t="s">
        <v>126</v>
      </c>
      <c r="E20" s="1007" t="s">
        <v>144</v>
      </c>
      <c r="F20" s="1007" t="s">
        <v>145</v>
      </c>
      <c r="G20" s="1007" t="s">
        <v>146</v>
      </c>
      <c r="H20" s="956" t="s">
        <v>452</v>
      </c>
      <c r="I20" s="1007">
        <v>1.35</v>
      </c>
      <c r="J20" s="1007" t="s">
        <v>63</v>
      </c>
      <c r="K20" s="1025" t="s">
        <v>152</v>
      </c>
      <c r="L20" s="1028" t="s">
        <v>453</v>
      </c>
      <c r="M20" s="1031" t="s">
        <v>454</v>
      </c>
      <c r="N20" s="1022">
        <v>0.05</v>
      </c>
      <c r="O20" s="1007">
        <v>1</v>
      </c>
      <c r="P20" s="1007" t="s">
        <v>47</v>
      </c>
      <c r="Q20" s="1007" t="s">
        <v>133</v>
      </c>
      <c r="R20" s="1007"/>
      <c r="S20" s="1007"/>
      <c r="T20" s="1007"/>
      <c r="U20" s="1007" t="s">
        <v>424</v>
      </c>
      <c r="V20" s="1007" t="s">
        <v>425</v>
      </c>
      <c r="W20" s="231">
        <v>15</v>
      </c>
      <c r="X20" s="232" t="s">
        <v>55</v>
      </c>
      <c r="Y20" s="254" t="s">
        <v>455</v>
      </c>
      <c r="Z20" s="264">
        <v>43133</v>
      </c>
      <c r="AA20" s="264">
        <v>43434</v>
      </c>
      <c r="AB20" s="205">
        <f t="shared" si="0"/>
        <v>301</v>
      </c>
      <c r="AC20" s="265">
        <v>0.5</v>
      </c>
      <c r="AD20" s="41" t="s">
        <v>176</v>
      </c>
      <c r="AE20" s="41" t="s">
        <v>456</v>
      </c>
      <c r="AF20" s="41" t="s">
        <v>457</v>
      </c>
      <c r="AG20" s="41" t="s">
        <v>458</v>
      </c>
      <c r="AH20" s="266" t="s">
        <v>457</v>
      </c>
    </row>
    <row r="21" spans="1:34" s="75" customFormat="1" ht="27" x14ac:dyDescent="0.25">
      <c r="A21" s="1005"/>
      <c r="B21" s="1008"/>
      <c r="C21" s="1008"/>
      <c r="D21" s="1011"/>
      <c r="E21" s="1008"/>
      <c r="F21" s="1008"/>
      <c r="G21" s="1008"/>
      <c r="H21" s="982"/>
      <c r="I21" s="1008"/>
      <c r="J21" s="1008"/>
      <c r="K21" s="1026"/>
      <c r="L21" s="1029"/>
      <c r="M21" s="1032"/>
      <c r="N21" s="1023"/>
      <c r="O21" s="1008"/>
      <c r="P21" s="1008"/>
      <c r="Q21" s="1008"/>
      <c r="R21" s="1008"/>
      <c r="S21" s="1008"/>
      <c r="T21" s="1008"/>
      <c r="U21" s="1008"/>
      <c r="V21" s="1008"/>
      <c r="W21" s="244">
        <v>16</v>
      </c>
      <c r="X21" s="245" t="s">
        <v>55</v>
      </c>
      <c r="Y21" s="267" t="s">
        <v>459</v>
      </c>
      <c r="Z21" s="268">
        <v>43133</v>
      </c>
      <c r="AA21" s="268">
        <v>43434</v>
      </c>
      <c r="AB21" s="215">
        <f t="shared" si="0"/>
        <v>301</v>
      </c>
      <c r="AC21" s="269">
        <v>0.25</v>
      </c>
      <c r="AD21" s="270" t="s">
        <v>176</v>
      </c>
      <c r="AE21" s="270" t="s">
        <v>456</v>
      </c>
      <c r="AF21" s="270" t="s">
        <v>457</v>
      </c>
      <c r="AG21" s="270" t="s">
        <v>458</v>
      </c>
      <c r="AH21" s="271" t="s">
        <v>457</v>
      </c>
    </row>
    <row r="22" spans="1:34" s="75" customFormat="1" ht="45.75" customHeight="1" thickBot="1" x14ac:dyDescent="0.3">
      <c r="A22" s="1006"/>
      <c r="B22" s="1009"/>
      <c r="C22" s="1009"/>
      <c r="D22" s="1012"/>
      <c r="E22" s="1009"/>
      <c r="F22" s="1009"/>
      <c r="G22" s="1009"/>
      <c r="H22" s="957"/>
      <c r="I22" s="1009"/>
      <c r="J22" s="1009"/>
      <c r="K22" s="1027"/>
      <c r="L22" s="1030"/>
      <c r="M22" s="1033"/>
      <c r="N22" s="1024"/>
      <c r="O22" s="1009"/>
      <c r="P22" s="1009"/>
      <c r="Q22" s="1009"/>
      <c r="R22" s="1009"/>
      <c r="S22" s="1009"/>
      <c r="T22" s="1009"/>
      <c r="U22" s="1009"/>
      <c r="V22" s="1009"/>
      <c r="W22" s="237">
        <v>17</v>
      </c>
      <c r="X22" s="238" t="s">
        <v>55</v>
      </c>
      <c r="Y22" s="272" t="s">
        <v>460</v>
      </c>
      <c r="Z22" s="273">
        <v>43133</v>
      </c>
      <c r="AA22" s="273">
        <v>43434</v>
      </c>
      <c r="AB22" s="225">
        <f t="shared" si="0"/>
        <v>301</v>
      </c>
      <c r="AC22" s="274">
        <v>0.25</v>
      </c>
      <c r="AD22" s="45" t="s">
        <v>176</v>
      </c>
      <c r="AE22" s="45" t="s">
        <v>456</v>
      </c>
      <c r="AF22" s="45" t="s">
        <v>457</v>
      </c>
      <c r="AG22" s="45" t="s">
        <v>456</v>
      </c>
      <c r="AH22" s="275" t="s">
        <v>457</v>
      </c>
    </row>
    <row r="23" spans="1:34" s="75" customFormat="1" ht="46.5" customHeight="1" thickTop="1" x14ac:dyDescent="0.25">
      <c r="A23" s="995" t="s">
        <v>422</v>
      </c>
      <c r="B23" s="979" t="s">
        <v>461</v>
      </c>
      <c r="C23" s="979" t="s">
        <v>164</v>
      </c>
      <c r="D23" s="996" t="s">
        <v>165</v>
      </c>
      <c r="E23" s="979" t="s">
        <v>462</v>
      </c>
      <c r="F23" s="979" t="s">
        <v>463</v>
      </c>
      <c r="G23" s="979" t="s">
        <v>464</v>
      </c>
      <c r="H23" s="956" t="s">
        <v>452</v>
      </c>
      <c r="I23" s="979">
        <v>100</v>
      </c>
      <c r="J23" s="979" t="s">
        <v>63</v>
      </c>
      <c r="K23" s="1044" t="s">
        <v>465</v>
      </c>
      <c r="L23" s="1018" t="s">
        <v>49</v>
      </c>
      <c r="M23" s="1014" t="s">
        <v>466</v>
      </c>
      <c r="N23" s="1041">
        <v>0.1</v>
      </c>
      <c r="O23" s="1013">
        <v>1</v>
      </c>
      <c r="P23" s="979" t="s">
        <v>63</v>
      </c>
      <c r="Q23" s="954" t="s">
        <v>133</v>
      </c>
      <c r="R23" s="984"/>
      <c r="S23" s="984"/>
      <c r="T23" s="1034"/>
      <c r="U23" s="979" t="s">
        <v>424</v>
      </c>
      <c r="V23" s="979" t="s">
        <v>425</v>
      </c>
      <c r="W23" s="1036">
        <v>18</v>
      </c>
      <c r="X23" s="1039" t="s">
        <v>55</v>
      </c>
      <c r="Y23" s="233" t="s">
        <v>467</v>
      </c>
      <c r="Z23" s="260">
        <v>43132</v>
      </c>
      <c r="AA23" s="260">
        <v>43179</v>
      </c>
      <c r="AB23" s="205">
        <f t="shared" si="0"/>
        <v>47</v>
      </c>
      <c r="AC23" s="261">
        <v>0.25</v>
      </c>
      <c r="AD23" s="198" t="s">
        <v>176</v>
      </c>
      <c r="AE23" s="198" t="s">
        <v>174</v>
      </c>
      <c r="AF23" s="198" t="s">
        <v>468</v>
      </c>
      <c r="AG23" s="198" t="s">
        <v>469</v>
      </c>
      <c r="AH23" s="235" t="s">
        <v>470</v>
      </c>
    </row>
    <row r="24" spans="1:34" s="75" customFormat="1" ht="40.5" x14ac:dyDescent="0.25">
      <c r="A24" s="1019"/>
      <c r="B24" s="993"/>
      <c r="C24" s="993"/>
      <c r="D24" s="1020"/>
      <c r="E24" s="993"/>
      <c r="F24" s="993"/>
      <c r="G24" s="993"/>
      <c r="H24" s="982"/>
      <c r="I24" s="993"/>
      <c r="J24" s="993"/>
      <c r="K24" s="985"/>
      <c r="L24" s="987"/>
      <c r="M24" s="989"/>
      <c r="N24" s="1042"/>
      <c r="O24" s="1043"/>
      <c r="P24" s="993"/>
      <c r="Q24" s="981"/>
      <c r="R24" s="999"/>
      <c r="S24" s="999"/>
      <c r="T24" s="1035"/>
      <c r="U24" s="993"/>
      <c r="V24" s="993"/>
      <c r="W24" s="1037"/>
      <c r="X24" s="1040"/>
      <c r="Y24" s="262" t="s">
        <v>471</v>
      </c>
      <c r="Z24" s="247">
        <v>43191</v>
      </c>
      <c r="AA24" s="247">
        <v>43419</v>
      </c>
      <c r="AB24" s="215">
        <f t="shared" si="0"/>
        <v>228</v>
      </c>
      <c r="AC24" s="248">
        <v>0.5</v>
      </c>
      <c r="AD24" s="208" t="s">
        <v>176</v>
      </c>
      <c r="AE24" s="208" t="s">
        <v>174</v>
      </c>
      <c r="AF24" s="208" t="s">
        <v>468</v>
      </c>
      <c r="AG24" s="208" t="s">
        <v>469</v>
      </c>
      <c r="AH24" s="249" t="s">
        <v>470</v>
      </c>
    </row>
    <row r="25" spans="1:34" s="278" customFormat="1" ht="27.75" thickBot="1" x14ac:dyDescent="0.3">
      <c r="A25" s="966"/>
      <c r="B25" s="964"/>
      <c r="C25" s="964"/>
      <c r="D25" s="1021"/>
      <c r="E25" s="964"/>
      <c r="F25" s="964"/>
      <c r="G25" s="964"/>
      <c r="H25" s="969"/>
      <c r="I25" s="964"/>
      <c r="J25" s="964"/>
      <c r="K25" s="986"/>
      <c r="L25" s="988"/>
      <c r="M25" s="990"/>
      <c r="N25" s="964"/>
      <c r="O25" s="964"/>
      <c r="P25" s="964"/>
      <c r="Q25" s="955"/>
      <c r="R25" s="964"/>
      <c r="S25" s="964"/>
      <c r="T25" s="1021"/>
      <c r="U25" s="964"/>
      <c r="V25" s="964"/>
      <c r="W25" s="1038"/>
      <c r="X25" s="964"/>
      <c r="Y25" s="272" t="s">
        <v>472</v>
      </c>
      <c r="Z25" s="276">
        <v>43419</v>
      </c>
      <c r="AA25" s="276">
        <v>43434</v>
      </c>
      <c r="AB25" s="46">
        <f t="shared" si="0"/>
        <v>15</v>
      </c>
      <c r="AC25" s="277">
        <v>0.25</v>
      </c>
      <c r="AD25" s="46" t="s">
        <v>176</v>
      </c>
      <c r="AE25" s="218" t="s">
        <v>174</v>
      </c>
      <c r="AF25" s="218" t="s">
        <v>468</v>
      </c>
      <c r="AG25" s="218" t="s">
        <v>469</v>
      </c>
      <c r="AH25" s="241" t="s">
        <v>470</v>
      </c>
    </row>
    <row r="26" spans="1:34" s="75" customFormat="1" ht="41.25" thickTop="1" x14ac:dyDescent="0.25">
      <c r="A26" s="1004" t="s">
        <v>422</v>
      </c>
      <c r="B26" s="1007" t="s">
        <v>143</v>
      </c>
      <c r="C26" s="1007" t="s">
        <v>125</v>
      </c>
      <c r="D26" s="1010" t="s">
        <v>126</v>
      </c>
      <c r="E26" s="1007" t="s">
        <v>144</v>
      </c>
      <c r="F26" s="1007" t="s">
        <v>145</v>
      </c>
      <c r="G26" s="1007" t="s">
        <v>146</v>
      </c>
      <c r="H26" s="1010" t="s">
        <v>147</v>
      </c>
      <c r="I26" s="1007">
        <v>1.35</v>
      </c>
      <c r="J26" s="1007" t="s">
        <v>63</v>
      </c>
      <c r="K26" s="1025" t="s">
        <v>148</v>
      </c>
      <c r="L26" s="1028" t="s">
        <v>49</v>
      </c>
      <c r="M26" s="1045" t="s">
        <v>149</v>
      </c>
      <c r="N26" s="1022">
        <v>0.05</v>
      </c>
      <c r="O26" s="1007">
        <v>26000</v>
      </c>
      <c r="P26" s="1007" t="s">
        <v>47</v>
      </c>
      <c r="Q26" s="1007" t="s">
        <v>133</v>
      </c>
      <c r="R26" s="1007"/>
      <c r="S26" s="1007"/>
      <c r="T26" s="1007"/>
      <c r="U26" s="1007" t="s">
        <v>424</v>
      </c>
      <c r="V26" s="979" t="s">
        <v>425</v>
      </c>
      <c r="W26" s="231">
        <v>19</v>
      </c>
      <c r="X26" s="232" t="s">
        <v>55</v>
      </c>
      <c r="Y26" s="279" t="s">
        <v>473</v>
      </c>
      <c r="Z26" s="264">
        <v>43101</v>
      </c>
      <c r="AA26" s="264">
        <v>43434</v>
      </c>
      <c r="AB26" s="205">
        <f t="shared" si="0"/>
        <v>333</v>
      </c>
      <c r="AC26" s="265">
        <v>0.5</v>
      </c>
      <c r="AD26" s="41" t="s">
        <v>137</v>
      </c>
      <c r="AE26" s="41" t="s">
        <v>474</v>
      </c>
      <c r="AF26" s="41" t="s">
        <v>475</v>
      </c>
      <c r="AG26" s="41" t="s">
        <v>174</v>
      </c>
      <c r="AH26" s="266" t="s">
        <v>476</v>
      </c>
    </row>
    <row r="27" spans="1:34" s="75" customFormat="1" ht="42" customHeight="1" thickBot="1" x14ac:dyDescent="0.3">
      <c r="A27" s="1006"/>
      <c r="B27" s="1009"/>
      <c r="C27" s="1009"/>
      <c r="D27" s="1012"/>
      <c r="E27" s="1009"/>
      <c r="F27" s="1009"/>
      <c r="G27" s="1009"/>
      <c r="H27" s="1012"/>
      <c r="I27" s="1009"/>
      <c r="J27" s="1009"/>
      <c r="K27" s="1027"/>
      <c r="L27" s="1030"/>
      <c r="M27" s="1046"/>
      <c r="N27" s="1024"/>
      <c r="O27" s="1009"/>
      <c r="P27" s="1009"/>
      <c r="Q27" s="1009"/>
      <c r="R27" s="1009"/>
      <c r="S27" s="1009"/>
      <c r="T27" s="1009"/>
      <c r="U27" s="1009"/>
      <c r="V27" s="964"/>
      <c r="W27" s="237">
        <v>20</v>
      </c>
      <c r="X27" s="238" t="s">
        <v>55</v>
      </c>
      <c r="Y27" s="280" t="s">
        <v>477</v>
      </c>
      <c r="Z27" s="273">
        <v>43174</v>
      </c>
      <c r="AA27" s="273">
        <v>43434</v>
      </c>
      <c r="AB27" s="225">
        <f t="shared" si="0"/>
        <v>260</v>
      </c>
      <c r="AC27" s="274">
        <v>0.5</v>
      </c>
      <c r="AD27" s="45" t="s">
        <v>137</v>
      </c>
      <c r="AE27" s="45" t="s">
        <v>474</v>
      </c>
      <c r="AF27" s="45" t="s">
        <v>475</v>
      </c>
      <c r="AG27" s="45" t="s">
        <v>174</v>
      </c>
      <c r="AH27" s="275" t="s">
        <v>476</v>
      </c>
    </row>
    <row r="28" spans="1:34" s="75" customFormat="1" ht="27.75" thickTop="1" x14ac:dyDescent="0.25">
      <c r="A28" s="1004" t="s">
        <v>422</v>
      </c>
      <c r="B28" s="1007" t="s">
        <v>393</v>
      </c>
      <c r="C28" s="1007" t="s">
        <v>394</v>
      </c>
      <c r="D28" s="1010" t="s">
        <v>395</v>
      </c>
      <c r="E28" s="1007" t="s">
        <v>396</v>
      </c>
      <c r="F28" s="1007" t="s">
        <v>397</v>
      </c>
      <c r="G28" s="1007" t="s">
        <v>398</v>
      </c>
      <c r="H28" s="1010" t="s">
        <v>399</v>
      </c>
      <c r="I28" s="979">
        <v>10</v>
      </c>
      <c r="J28" s="979" t="s">
        <v>47</v>
      </c>
      <c r="K28" s="1044" t="s">
        <v>478</v>
      </c>
      <c r="L28" s="974" t="s">
        <v>49</v>
      </c>
      <c r="M28" s="1014" t="s">
        <v>479</v>
      </c>
      <c r="N28" s="1050">
        <v>0.05</v>
      </c>
      <c r="O28" s="979">
        <v>8</v>
      </c>
      <c r="P28" s="979" t="s">
        <v>121</v>
      </c>
      <c r="Q28" s="979" t="s">
        <v>133</v>
      </c>
      <c r="R28" s="978"/>
      <c r="S28" s="978"/>
      <c r="T28" s="1047"/>
      <c r="U28" s="979" t="s">
        <v>424</v>
      </c>
      <c r="V28" s="979" t="s">
        <v>425</v>
      </c>
      <c r="W28" s="231">
        <v>21</v>
      </c>
      <c r="X28" s="201" t="s">
        <v>55</v>
      </c>
      <c r="Y28" s="202" t="s">
        <v>480</v>
      </c>
      <c r="Z28" s="203">
        <v>43132</v>
      </c>
      <c r="AA28" s="203">
        <v>43434</v>
      </c>
      <c r="AB28" s="205">
        <f t="shared" si="0"/>
        <v>302</v>
      </c>
      <c r="AC28" s="234">
        <v>0.3</v>
      </c>
      <c r="AD28" s="198" t="s">
        <v>176</v>
      </c>
      <c r="AE28" s="198" t="s">
        <v>447</v>
      </c>
      <c r="AF28" s="198" t="s">
        <v>481</v>
      </c>
      <c r="AG28" s="198" t="s">
        <v>447</v>
      </c>
      <c r="AH28" s="235" t="s">
        <v>481</v>
      </c>
    </row>
    <row r="29" spans="1:34" s="75" customFormat="1" ht="27" x14ac:dyDescent="0.25">
      <c r="A29" s="1005"/>
      <c r="B29" s="1008"/>
      <c r="C29" s="1008"/>
      <c r="D29" s="1011"/>
      <c r="E29" s="1008"/>
      <c r="F29" s="1008"/>
      <c r="G29" s="1008"/>
      <c r="H29" s="1011"/>
      <c r="I29" s="993"/>
      <c r="J29" s="993"/>
      <c r="K29" s="985"/>
      <c r="L29" s="1002"/>
      <c r="M29" s="989"/>
      <c r="N29" s="1051"/>
      <c r="O29" s="993"/>
      <c r="P29" s="993"/>
      <c r="Q29" s="993"/>
      <c r="R29" s="991"/>
      <c r="S29" s="991"/>
      <c r="T29" s="1048"/>
      <c r="U29" s="993"/>
      <c r="V29" s="993"/>
      <c r="W29" s="244">
        <v>22</v>
      </c>
      <c r="X29" s="211" t="s">
        <v>55</v>
      </c>
      <c r="Y29" s="212" t="s">
        <v>482</v>
      </c>
      <c r="Z29" s="213">
        <v>43132</v>
      </c>
      <c r="AA29" s="213">
        <v>43434</v>
      </c>
      <c r="AB29" s="215">
        <f t="shared" si="0"/>
        <v>302</v>
      </c>
      <c r="AC29" s="281">
        <v>0.3</v>
      </c>
      <c r="AD29" s="208" t="s">
        <v>176</v>
      </c>
      <c r="AE29" s="208" t="s">
        <v>447</v>
      </c>
      <c r="AF29" s="208" t="s">
        <v>481</v>
      </c>
      <c r="AG29" s="208" t="s">
        <v>447</v>
      </c>
      <c r="AH29" s="249" t="s">
        <v>481</v>
      </c>
    </row>
    <row r="30" spans="1:34" s="75" customFormat="1" ht="27.75" thickBot="1" x14ac:dyDescent="0.3">
      <c r="A30" s="1006"/>
      <c r="B30" s="1009"/>
      <c r="C30" s="1009"/>
      <c r="D30" s="1012"/>
      <c r="E30" s="1009"/>
      <c r="F30" s="1009"/>
      <c r="G30" s="1009"/>
      <c r="H30" s="1012"/>
      <c r="I30" s="994"/>
      <c r="J30" s="994"/>
      <c r="K30" s="986"/>
      <c r="L30" s="975"/>
      <c r="M30" s="990"/>
      <c r="N30" s="1052"/>
      <c r="O30" s="994"/>
      <c r="P30" s="994"/>
      <c r="Q30" s="994"/>
      <c r="R30" s="992"/>
      <c r="S30" s="992"/>
      <c r="T30" s="1049"/>
      <c r="U30" s="994"/>
      <c r="V30" s="994"/>
      <c r="W30" s="237">
        <v>23</v>
      </c>
      <c r="X30" s="221" t="s">
        <v>55</v>
      </c>
      <c r="Y30" s="272" t="s">
        <v>483</v>
      </c>
      <c r="Z30" s="223">
        <v>43132</v>
      </c>
      <c r="AA30" s="223">
        <v>43434</v>
      </c>
      <c r="AB30" s="225">
        <f t="shared" si="0"/>
        <v>302</v>
      </c>
      <c r="AC30" s="240">
        <v>0.4</v>
      </c>
      <c r="AD30" s="218" t="s">
        <v>176</v>
      </c>
      <c r="AE30" s="218" t="s">
        <v>447</v>
      </c>
      <c r="AF30" s="218" t="s">
        <v>481</v>
      </c>
      <c r="AG30" s="218" t="s">
        <v>447</v>
      </c>
      <c r="AH30" s="241" t="s">
        <v>481</v>
      </c>
    </row>
    <row r="31" spans="1:34" s="75" customFormat="1" ht="122.25" thickTop="1" x14ac:dyDescent="0.25">
      <c r="A31" s="952" t="s">
        <v>422</v>
      </c>
      <c r="B31" s="954" t="s">
        <v>374</v>
      </c>
      <c r="C31" s="954" t="s">
        <v>178</v>
      </c>
      <c r="D31" s="956" t="s">
        <v>179</v>
      </c>
      <c r="E31" s="954" t="s">
        <v>375</v>
      </c>
      <c r="F31" s="954" t="s">
        <v>376</v>
      </c>
      <c r="G31" s="954" t="s">
        <v>377</v>
      </c>
      <c r="H31" s="956" t="s">
        <v>378</v>
      </c>
      <c r="I31" s="954">
        <v>70</v>
      </c>
      <c r="J31" s="954" t="s">
        <v>63</v>
      </c>
      <c r="K31" s="972" t="s">
        <v>379</v>
      </c>
      <c r="L31" s="974" t="s">
        <v>49</v>
      </c>
      <c r="M31" s="976" t="s">
        <v>380</v>
      </c>
      <c r="N31" s="970">
        <v>0.1</v>
      </c>
      <c r="O31" s="954">
        <v>1</v>
      </c>
      <c r="P31" s="984" t="s">
        <v>47</v>
      </c>
      <c r="Q31" s="954" t="s">
        <v>133</v>
      </c>
      <c r="R31" s="978"/>
      <c r="S31" s="978"/>
      <c r="T31" s="282" t="s">
        <v>382</v>
      </c>
      <c r="U31" s="954" t="s">
        <v>424</v>
      </c>
      <c r="V31" s="954" t="s">
        <v>425</v>
      </c>
      <c r="W31" s="231">
        <v>24</v>
      </c>
      <c r="X31" s="232" t="s">
        <v>55</v>
      </c>
      <c r="Y31" s="233" t="s">
        <v>484</v>
      </c>
      <c r="Z31" s="204">
        <v>43132</v>
      </c>
      <c r="AA31" s="204">
        <v>43434</v>
      </c>
      <c r="AB31" s="205">
        <f t="shared" si="0"/>
        <v>302</v>
      </c>
      <c r="AC31" s="234">
        <v>0.5</v>
      </c>
      <c r="AD31" s="283" t="s">
        <v>176</v>
      </c>
      <c r="AE31" s="200" t="s">
        <v>485</v>
      </c>
      <c r="AF31" s="200" t="s">
        <v>486</v>
      </c>
      <c r="AG31" s="200" t="s">
        <v>485</v>
      </c>
      <c r="AH31" s="207" t="s">
        <v>486</v>
      </c>
    </row>
    <row r="32" spans="1:34" s="75" customFormat="1" ht="81" x14ac:dyDescent="0.25">
      <c r="A32" s="980"/>
      <c r="B32" s="981"/>
      <c r="C32" s="981"/>
      <c r="D32" s="982"/>
      <c r="E32" s="981"/>
      <c r="F32" s="981"/>
      <c r="G32" s="981"/>
      <c r="H32" s="982"/>
      <c r="I32" s="981"/>
      <c r="J32" s="981"/>
      <c r="K32" s="1001"/>
      <c r="L32" s="1002"/>
      <c r="M32" s="1003"/>
      <c r="N32" s="1053"/>
      <c r="O32" s="981"/>
      <c r="P32" s="999"/>
      <c r="Q32" s="981"/>
      <c r="R32" s="991"/>
      <c r="S32" s="991"/>
      <c r="T32" s="284" t="s">
        <v>487</v>
      </c>
      <c r="U32" s="981"/>
      <c r="V32" s="981"/>
      <c r="W32" s="244">
        <v>25</v>
      </c>
      <c r="X32" s="245" t="s">
        <v>55</v>
      </c>
      <c r="Y32" s="262" t="s">
        <v>488</v>
      </c>
      <c r="Z32" s="214">
        <v>43160</v>
      </c>
      <c r="AA32" s="214">
        <v>43281</v>
      </c>
      <c r="AB32" s="215">
        <f t="shared" si="0"/>
        <v>121</v>
      </c>
      <c r="AC32" s="281">
        <v>0.25</v>
      </c>
      <c r="AD32" s="285" t="s">
        <v>176</v>
      </c>
      <c r="AE32" s="210" t="s">
        <v>485</v>
      </c>
      <c r="AF32" s="210" t="s">
        <v>486</v>
      </c>
      <c r="AG32" s="210" t="s">
        <v>485</v>
      </c>
      <c r="AH32" s="217" t="s">
        <v>486</v>
      </c>
    </row>
    <row r="33" spans="1:34" s="75" customFormat="1" x14ac:dyDescent="0.25">
      <c r="A33" s="980"/>
      <c r="B33" s="981"/>
      <c r="C33" s="981"/>
      <c r="D33" s="982"/>
      <c r="E33" s="981"/>
      <c r="F33" s="981"/>
      <c r="G33" s="981"/>
      <c r="H33" s="982"/>
      <c r="I33" s="981"/>
      <c r="J33" s="981"/>
      <c r="K33" s="1001"/>
      <c r="L33" s="1002"/>
      <c r="M33" s="1003"/>
      <c r="N33" s="1053"/>
      <c r="O33" s="981"/>
      <c r="P33" s="999"/>
      <c r="Q33" s="981"/>
      <c r="R33" s="991"/>
      <c r="S33" s="991"/>
      <c r="T33" s="1063" t="s">
        <v>489</v>
      </c>
      <c r="U33" s="981"/>
      <c r="V33" s="981"/>
      <c r="W33" s="1037">
        <v>26</v>
      </c>
      <c r="X33" s="1058" t="s">
        <v>55</v>
      </c>
      <c r="Y33" s="982" t="s">
        <v>490</v>
      </c>
      <c r="Z33" s="1059">
        <v>43160</v>
      </c>
      <c r="AA33" s="1059">
        <v>43403</v>
      </c>
      <c r="AB33" s="1060">
        <f t="shared" si="0"/>
        <v>243</v>
      </c>
      <c r="AC33" s="1061">
        <v>0.25</v>
      </c>
      <c r="AD33" s="999" t="s">
        <v>176</v>
      </c>
      <c r="AE33" s="981" t="s">
        <v>485</v>
      </c>
      <c r="AF33" s="981" t="s">
        <v>486</v>
      </c>
      <c r="AG33" s="1054" t="s">
        <v>174</v>
      </c>
      <c r="AH33" s="1056" t="s">
        <v>486</v>
      </c>
    </row>
    <row r="34" spans="1:34" s="75" customFormat="1" ht="15.75" thickBot="1" x14ac:dyDescent="0.3">
      <c r="A34" s="953"/>
      <c r="B34" s="955"/>
      <c r="C34" s="955"/>
      <c r="D34" s="957"/>
      <c r="E34" s="955"/>
      <c r="F34" s="955"/>
      <c r="G34" s="955"/>
      <c r="H34" s="957"/>
      <c r="I34" s="955"/>
      <c r="J34" s="955"/>
      <c r="K34" s="973"/>
      <c r="L34" s="975"/>
      <c r="M34" s="977"/>
      <c r="N34" s="971"/>
      <c r="O34" s="955"/>
      <c r="P34" s="1000"/>
      <c r="Q34" s="955"/>
      <c r="R34" s="992"/>
      <c r="S34" s="992"/>
      <c r="T34" s="964"/>
      <c r="U34" s="955"/>
      <c r="V34" s="955"/>
      <c r="W34" s="1038"/>
      <c r="X34" s="964"/>
      <c r="Y34" s="969"/>
      <c r="Z34" s="964"/>
      <c r="AA34" s="964"/>
      <c r="AB34" s="964"/>
      <c r="AC34" s="1062"/>
      <c r="AD34" s="964"/>
      <c r="AE34" s="964"/>
      <c r="AF34" s="964"/>
      <c r="AG34" s="1055"/>
      <c r="AH34" s="1057"/>
    </row>
    <row r="35" spans="1:34" s="75" customFormat="1" ht="41.25" thickTop="1" x14ac:dyDescent="0.25">
      <c r="A35" s="952" t="s">
        <v>422</v>
      </c>
      <c r="B35" s="954" t="s">
        <v>374</v>
      </c>
      <c r="C35" s="954" t="s">
        <v>178</v>
      </c>
      <c r="D35" s="956" t="s">
        <v>179</v>
      </c>
      <c r="E35" s="954" t="s">
        <v>375</v>
      </c>
      <c r="F35" s="954" t="s">
        <v>376</v>
      </c>
      <c r="G35" s="954" t="s">
        <v>377</v>
      </c>
      <c r="H35" s="956" t="s">
        <v>378</v>
      </c>
      <c r="I35" s="954">
        <v>70</v>
      </c>
      <c r="J35" s="954" t="s">
        <v>63</v>
      </c>
      <c r="K35" s="972" t="s">
        <v>389</v>
      </c>
      <c r="L35" s="974" t="s">
        <v>49</v>
      </c>
      <c r="M35" s="976" t="s">
        <v>390</v>
      </c>
      <c r="N35" s="970">
        <v>0.1</v>
      </c>
      <c r="O35" s="954">
        <v>2</v>
      </c>
      <c r="P35" s="984" t="s">
        <v>47</v>
      </c>
      <c r="Q35" s="954" t="s">
        <v>133</v>
      </c>
      <c r="R35" s="1064"/>
      <c r="S35" s="1064"/>
      <c r="T35" s="282" t="s">
        <v>391</v>
      </c>
      <c r="U35" s="954" t="s">
        <v>424</v>
      </c>
      <c r="V35" s="963" t="s">
        <v>425</v>
      </c>
      <c r="W35" s="231">
        <v>27</v>
      </c>
      <c r="X35" s="232" t="s">
        <v>55</v>
      </c>
      <c r="Y35" s="233" t="s">
        <v>491</v>
      </c>
      <c r="Z35" s="204">
        <v>43160</v>
      </c>
      <c r="AA35" s="204">
        <v>43281</v>
      </c>
      <c r="AB35" s="205">
        <f t="shared" ref="AB35:AB37" si="1">+AA35-Z35</f>
        <v>121</v>
      </c>
      <c r="AC35" s="234">
        <v>0.3</v>
      </c>
      <c r="AD35" s="283" t="s">
        <v>176</v>
      </c>
      <c r="AE35" s="200" t="s">
        <v>485</v>
      </c>
      <c r="AF35" s="200" t="s">
        <v>486</v>
      </c>
      <c r="AG35" s="200" t="s">
        <v>485</v>
      </c>
      <c r="AH35" s="207" t="s">
        <v>486</v>
      </c>
    </row>
    <row r="36" spans="1:34" s="75" customFormat="1" ht="94.5" x14ac:dyDescent="0.25">
      <c r="A36" s="965"/>
      <c r="B36" s="967"/>
      <c r="C36" s="967"/>
      <c r="D36" s="968"/>
      <c r="E36" s="967"/>
      <c r="F36" s="967"/>
      <c r="G36" s="967"/>
      <c r="H36" s="968"/>
      <c r="I36" s="967"/>
      <c r="J36" s="967"/>
      <c r="K36" s="985"/>
      <c r="L36" s="987"/>
      <c r="M36" s="989"/>
      <c r="N36" s="967"/>
      <c r="O36" s="967"/>
      <c r="P36" s="967"/>
      <c r="Q36" s="967"/>
      <c r="R36" s="1065"/>
      <c r="S36" s="1065"/>
      <c r="T36" s="284" t="s">
        <v>492</v>
      </c>
      <c r="U36" s="967"/>
      <c r="V36" s="967"/>
      <c r="W36" s="244">
        <v>28</v>
      </c>
      <c r="X36" s="245" t="s">
        <v>55</v>
      </c>
      <c r="Y36" s="212" t="s">
        <v>493</v>
      </c>
      <c r="Z36" s="214">
        <v>43132</v>
      </c>
      <c r="AA36" s="214">
        <v>43281</v>
      </c>
      <c r="AB36" s="215">
        <f t="shared" si="1"/>
        <v>149</v>
      </c>
      <c r="AC36" s="281">
        <v>0.3</v>
      </c>
      <c r="AD36" s="285" t="s">
        <v>176</v>
      </c>
      <c r="AE36" s="210" t="s">
        <v>485</v>
      </c>
      <c r="AF36" s="210" t="s">
        <v>486</v>
      </c>
      <c r="AG36" s="210" t="s">
        <v>485</v>
      </c>
      <c r="AH36" s="217" t="s">
        <v>486</v>
      </c>
    </row>
    <row r="37" spans="1:34" s="75" customFormat="1" ht="81.75" thickBot="1" x14ac:dyDescent="0.3">
      <c r="A37" s="966"/>
      <c r="B37" s="964"/>
      <c r="C37" s="964"/>
      <c r="D37" s="969"/>
      <c r="E37" s="964"/>
      <c r="F37" s="964"/>
      <c r="G37" s="964"/>
      <c r="H37" s="969"/>
      <c r="I37" s="964"/>
      <c r="J37" s="964"/>
      <c r="K37" s="986"/>
      <c r="L37" s="988"/>
      <c r="M37" s="990"/>
      <c r="N37" s="964"/>
      <c r="O37" s="964"/>
      <c r="P37" s="964"/>
      <c r="Q37" s="964"/>
      <c r="R37" s="1066"/>
      <c r="S37" s="1066"/>
      <c r="T37" s="286" t="s">
        <v>494</v>
      </c>
      <c r="U37" s="964"/>
      <c r="V37" s="964"/>
      <c r="W37" s="237">
        <v>29</v>
      </c>
      <c r="X37" s="238" t="s">
        <v>55</v>
      </c>
      <c r="Y37" s="222" t="s">
        <v>490</v>
      </c>
      <c r="Z37" s="224">
        <v>43132</v>
      </c>
      <c r="AA37" s="287">
        <v>43434</v>
      </c>
      <c r="AB37" s="225">
        <f t="shared" si="1"/>
        <v>302</v>
      </c>
      <c r="AC37" s="240">
        <v>0.4</v>
      </c>
      <c r="AD37" s="288" t="s">
        <v>176</v>
      </c>
      <c r="AE37" s="220" t="s">
        <v>485</v>
      </c>
      <c r="AF37" s="220" t="s">
        <v>486</v>
      </c>
      <c r="AG37" s="220" t="s">
        <v>485</v>
      </c>
      <c r="AH37" s="227" t="s">
        <v>486</v>
      </c>
    </row>
    <row r="38" spans="1:34" s="75" customFormat="1" ht="45" customHeight="1" thickTop="1" x14ac:dyDescent="0.25">
      <c r="A38" s="952" t="s">
        <v>422</v>
      </c>
      <c r="B38" s="954" t="s">
        <v>219</v>
      </c>
      <c r="C38" s="954" t="s">
        <v>220</v>
      </c>
      <c r="D38" s="956" t="s">
        <v>221</v>
      </c>
      <c r="E38" s="954" t="s">
        <v>222</v>
      </c>
      <c r="F38" s="954" t="s">
        <v>223</v>
      </c>
      <c r="G38" s="954" t="s">
        <v>234</v>
      </c>
      <c r="H38" s="956" t="s">
        <v>235</v>
      </c>
      <c r="I38" s="954">
        <v>68</v>
      </c>
      <c r="J38" s="954" t="s">
        <v>63</v>
      </c>
      <c r="K38" s="972" t="s">
        <v>236</v>
      </c>
      <c r="L38" s="974" t="s">
        <v>49</v>
      </c>
      <c r="M38" s="976" t="s">
        <v>237</v>
      </c>
      <c r="N38" s="970">
        <v>0.1</v>
      </c>
      <c r="O38" s="954">
        <v>90</v>
      </c>
      <c r="P38" s="954" t="s">
        <v>63</v>
      </c>
      <c r="Q38" s="979" t="s">
        <v>133</v>
      </c>
      <c r="R38" s="978"/>
      <c r="S38" s="978"/>
      <c r="T38" s="978" t="s">
        <v>52</v>
      </c>
      <c r="U38" s="984" t="s">
        <v>424</v>
      </c>
      <c r="V38" s="984" t="s">
        <v>425</v>
      </c>
      <c r="W38" s="231">
        <v>30</v>
      </c>
      <c r="X38" s="232" t="s">
        <v>55</v>
      </c>
      <c r="Y38" s="233" t="s">
        <v>495</v>
      </c>
      <c r="Z38" s="255">
        <v>43133</v>
      </c>
      <c r="AA38" s="255">
        <v>43179</v>
      </c>
      <c r="AB38" s="205">
        <f>+AA38-Z38</f>
        <v>46</v>
      </c>
      <c r="AC38" s="234">
        <v>0.3</v>
      </c>
      <c r="AD38" s="198" t="s">
        <v>57</v>
      </c>
      <c r="AE38" s="283" t="s">
        <v>485</v>
      </c>
      <c r="AF38" s="283" t="s">
        <v>496</v>
      </c>
      <c r="AG38" s="283" t="s">
        <v>485</v>
      </c>
      <c r="AH38" s="289" t="s">
        <v>496</v>
      </c>
    </row>
    <row r="39" spans="1:34" s="75" customFormat="1" ht="27" x14ac:dyDescent="0.25">
      <c r="A39" s="980"/>
      <c r="B39" s="981"/>
      <c r="C39" s="981"/>
      <c r="D39" s="982"/>
      <c r="E39" s="981"/>
      <c r="F39" s="981"/>
      <c r="G39" s="981"/>
      <c r="H39" s="982"/>
      <c r="I39" s="981"/>
      <c r="J39" s="981"/>
      <c r="K39" s="1001"/>
      <c r="L39" s="1002"/>
      <c r="M39" s="1003"/>
      <c r="N39" s="967"/>
      <c r="O39" s="981"/>
      <c r="P39" s="981"/>
      <c r="Q39" s="993"/>
      <c r="R39" s="991"/>
      <c r="S39" s="991"/>
      <c r="T39" s="991"/>
      <c r="U39" s="999"/>
      <c r="V39" s="999"/>
      <c r="W39" s="244">
        <v>31</v>
      </c>
      <c r="X39" s="245" t="s">
        <v>55</v>
      </c>
      <c r="Y39" s="262" t="s">
        <v>497</v>
      </c>
      <c r="Z39" s="290">
        <v>43189</v>
      </c>
      <c r="AA39" s="290">
        <v>43210</v>
      </c>
      <c r="AB39" s="215">
        <f>+AA39-Z39</f>
        <v>21</v>
      </c>
      <c r="AC39" s="281">
        <v>0.3</v>
      </c>
      <c r="AD39" s="208" t="s">
        <v>57</v>
      </c>
      <c r="AE39" s="285" t="s">
        <v>485</v>
      </c>
      <c r="AF39" s="285" t="s">
        <v>496</v>
      </c>
      <c r="AG39" s="285" t="s">
        <v>485</v>
      </c>
      <c r="AH39" s="291" t="s">
        <v>496</v>
      </c>
    </row>
    <row r="40" spans="1:34" s="75" customFormat="1" ht="27.75" thickBot="1" x14ac:dyDescent="0.3">
      <c r="A40" s="1067"/>
      <c r="B40" s="1068"/>
      <c r="C40" s="1068"/>
      <c r="D40" s="1068"/>
      <c r="E40" s="1068"/>
      <c r="F40" s="1068"/>
      <c r="G40" s="1068"/>
      <c r="H40" s="969"/>
      <c r="I40" s="1068"/>
      <c r="J40" s="1068"/>
      <c r="K40" s="1069"/>
      <c r="L40" s="1070"/>
      <c r="M40" s="990"/>
      <c r="N40" s="964"/>
      <c r="O40" s="1068"/>
      <c r="P40" s="1068"/>
      <c r="Q40" s="1068"/>
      <c r="R40" s="1068"/>
      <c r="S40" s="1068"/>
      <c r="T40" s="1068"/>
      <c r="U40" s="1068"/>
      <c r="V40" s="1068"/>
      <c r="W40" s="237">
        <v>32</v>
      </c>
      <c r="X40" s="292"/>
      <c r="Y40" s="293" t="s">
        <v>498</v>
      </c>
      <c r="Z40" s="276">
        <v>43191</v>
      </c>
      <c r="AA40" s="276">
        <v>43434</v>
      </c>
      <c r="AB40" s="225">
        <f>+AA40-Z40</f>
        <v>243</v>
      </c>
      <c r="AC40" s="240">
        <v>0.4</v>
      </c>
      <c r="AD40" s="288" t="s">
        <v>57</v>
      </c>
      <c r="AE40" s="288" t="s">
        <v>485</v>
      </c>
      <c r="AF40" s="288" t="s">
        <v>496</v>
      </c>
      <c r="AG40" s="288" t="s">
        <v>485</v>
      </c>
      <c r="AH40" s="294" t="s">
        <v>496</v>
      </c>
    </row>
    <row r="41" spans="1:34" ht="27.75" thickTop="1" x14ac:dyDescent="0.25">
      <c r="A41" s="952" t="s">
        <v>422</v>
      </c>
      <c r="B41" s="954" t="s">
        <v>499</v>
      </c>
      <c r="C41" s="954" t="s">
        <v>178</v>
      </c>
      <c r="D41" s="954" t="s">
        <v>179</v>
      </c>
      <c r="E41" s="954" t="s">
        <v>180</v>
      </c>
      <c r="F41" s="954" t="s">
        <v>181</v>
      </c>
      <c r="G41" s="954" t="s">
        <v>182</v>
      </c>
      <c r="H41" s="956" t="s">
        <v>452</v>
      </c>
      <c r="I41" s="954">
        <v>100</v>
      </c>
      <c r="J41" s="954" t="s">
        <v>63</v>
      </c>
      <c r="K41" s="972" t="s">
        <v>152</v>
      </c>
      <c r="L41" s="974" t="s">
        <v>453</v>
      </c>
      <c r="M41" s="1074" t="s">
        <v>500</v>
      </c>
      <c r="N41" s="1077">
        <v>0.1</v>
      </c>
      <c r="O41" s="972">
        <v>100</v>
      </c>
      <c r="P41" s="978" t="s">
        <v>63</v>
      </c>
      <c r="Q41" s="978" t="s">
        <v>133</v>
      </c>
      <c r="R41" s="978"/>
      <c r="S41" s="978"/>
      <c r="T41" s="978" t="s">
        <v>501</v>
      </c>
      <c r="U41" s="972" t="s">
        <v>424</v>
      </c>
      <c r="V41" s="972" t="s">
        <v>425</v>
      </c>
      <c r="W41" s="231">
        <v>33</v>
      </c>
      <c r="X41" s="232" t="s">
        <v>55</v>
      </c>
      <c r="Y41" s="202" t="s">
        <v>502</v>
      </c>
      <c r="Z41" s="203">
        <v>43146</v>
      </c>
      <c r="AA41" s="203">
        <v>43191</v>
      </c>
      <c r="AB41" s="282">
        <f t="shared" ref="AB41:AB44" si="2">+AA41-Z41</f>
        <v>45</v>
      </c>
      <c r="AC41" s="295">
        <v>0.25</v>
      </c>
      <c r="AD41" s="206" t="s">
        <v>57</v>
      </c>
      <c r="AE41" s="206" t="s">
        <v>114</v>
      </c>
      <c r="AF41" s="206" t="s">
        <v>503</v>
      </c>
      <c r="AG41" s="206" t="s">
        <v>504</v>
      </c>
      <c r="AH41" s="296" t="s">
        <v>504</v>
      </c>
    </row>
    <row r="42" spans="1:34" ht="27" x14ac:dyDescent="0.25">
      <c r="A42" s="980"/>
      <c r="B42" s="980"/>
      <c r="C42" s="981"/>
      <c r="D42" s="981"/>
      <c r="E42" s="981"/>
      <c r="F42" s="981"/>
      <c r="G42" s="981"/>
      <c r="H42" s="982"/>
      <c r="I42" s="981"/>
      <c r="J42" s="981"/>
      <c r="K42" s="1001"/>
      <c r="L42" s="1002"/>
      <c r="M42" s="1075"/>
      <c r="N42" s="1078"/>
      <c r="O42" s="1001"/>
      <c r="P42" s="991"/>
      <c r="Q42" s="991"/>
      <c r="R42" s="991"/>
      <c r="S42" s="991"/>
      <c r="T42" s="991"/>
      <c r="U42" s="1001"/>
      <c r="V42" s="1001"/>
      <c r="W42" s="244">
        <v>34</v>
      </c>
      <c r="X42" s="245" t="s">
        <v>55</v>
      </c>
      <c r="Y42" s="212" t="s">
        <v>505</v>
      </c>
      <c r="Z42" s="213">
        <v>43191</v>
      </c>
      <c r="AA42" s="213">
        <v>43419</v>
      </c>
      <c r="AB42" s="284">
        <f t="shared" si="2"/>
        <v>228</v>
      </c>
      <c r="AC42" s="297">
        <v>0.25</v>
      </c>
      <c r="AD42" s="216" t="s">
        <v>57</v>
      </c>
      <c r="AE42" s="216" t="s">
        <v>114</v>
      </c>
      <c r="AF42" s="216" t="s">
        <v>503</v>
      </c>
      <c r="AG42" s="216" t="s">
        <v>504</v>
      </c>
      <c r="AH42" s="298" t="s">
        <v>504</v>
      </c>
    </row>
    <row r="43" spans="1:34" ht="27.75" thickBot="1" x14ac:dyDescent="0.3">
      <c r="A43" s="953"/>
      <c r="B43" s="955"/>
      <c r="C43" s="955"/>
      <c r="D43" s="955"/>
      <c r="E43" s="955"/>
      <c r="F43" s="955"/>
      <c r="G43" s="955"/>
      <c r="H43" s="969"/>
      <c r="I43" s="955"/>
      <c r="J43" s="955"/>
      <c r="K43" s="973"/>
      <c r="L43" s="975"/>
      <c r="M43" s="1076"/>
      <c r="N43" s="1079"/>
      <c r="O43" s="973"/>
      <c r="P43" s="992"/>
      <c r="Q43" s="992"/>
      <c r="R43" s="992"/>
      <c r="S43" s="992"/>
      <c r="T43" s="992"/>
      <c r="U43" s="973"/>
      <c r="V43" s="973"/>
      <c r="W43" s="237">
        <v>35</v>
      </c>
      <c r="X43" s="238" t="s">
        <v>55</v>
      </c>
      <c r="Y43" s="222" t="s">
        <v>506</v>
      </c>
      <c r="Z43" s="223">
        <v>43191</v>
      </c>
      <c r="AA43" s="223">
        <v>43434</v>
      </c>
      <c r="AB43" s="286">
        <f>+AA43-Z43</f>
        <v>243</v>
      </c>
      <c r="AC43" s="299">
        <v>0.5</v>
      </c>
      <c r="AD43" s="226" t="s">
        <v>57</v>
      </c>
      <c r="AE43" s="226" t="s">
        <v>114</v>
      </c>
      <c r="AF43" s="226" t="s">
        <v>503</v>
      </c>
      <c r="AG43" s="226" t="s">
        <v>114</v>
      </c>
      <c r="AH43" s="300" t="s">
        <v>503</v>
      </c>
    </row>
    <row r="44" spans="1:34" s="302" customFormat="1" ht="41.25" thickTop="1" x14ac:dyDescent="0.25">
      <c r="A44" s="995" t="s">
        <v>422</v>
      </c>
      <c r="B44" s="979" t="s">
        <v>263</v>
      </c>
      <c r="C44" s="979" t="s">
        <v>264</v>
      </c>
      <c r="D44" s="996" t="s">
        <v>265</v>
      </c>
      <c r="E44" s="979" t="s">
        <v>266</v>
      </c>
      <c r="F44" s="979" t="s">
        <v>281</v>
      </c>
      <c r="G44" s="979" t="s">
        <v>268</v>
      </c>
      <c r="H44" s="996" t="s">
        <v>269</v>
      </c>
      <c r="I44" s="979" t="s">
        <v>270</v>
      </c>
      <c r="J44" s="979" t="s">
        <v>271</v>
      </c>
      <c r="K44" s="1044" t="s">
        <v>272</v>
      </c>
      <c r="L44" s="1018" t="s">
        <v>49</v>
      </c>
      <c r="M44" s="1014" t="s">
        <v>507</v>
      </c>
      <c r="N44" s="983">
        <v>0.05</v>
      </c>
      <c r="O44" s="1013">
        <v>0.25</v>
      </c>
      <c r="P44" s="979" t="s">
        <v>63</v>
      </c>
      <c r="Q44" s="979" t="s">
        <v>274</v>
      </c>
      <c r="R44" s="978"/>
      <c r="S44" s="978"/>
      <c r="T44" s="978" t="s">
        <v>172</v>
      </c>
      <c r="U44" s="979" t="s">
        <v>508</v>
      </c>
      <c r="V44" s="979" t="s">
        <v>509</v>
      </c>
      <c r="W44" s="231">
        <v>36</v>
      </c>
      <c r="X44" s="232" t="s">
        <v>55</v>
      </c>
      <c r="Y44" s="233" t="s">
        <v>510</v>
      </c>
      <c r="Z44" s="260">
        <v>43146</v>
      </c>
      <c r="AA44" s="260">
        <v>43434</v>
      </c>
      <c r="AB44" s="282">
        <f t="shared" si="2"/>
        <v>288</v>
      </c>
      <c r="AC44" s="301">
        <v>0.5</v>
      </c>
      <c r="AD44" s="198" t="s">
        <v>176</v>
      </c>
      <c r="AE44" s="198" t="s">
        <v>447</v>
      </c>
      <c r="AF44" s="198" t="s">
        <v>448</v>
      </c>
      <c r="AG44" s="198" t="s">
        <v>114</v>
      </c>
      <c r="AH44" s="235" t="s">
        <v>448</v>
      </c>
    </row>
    <row r="45" spans="1:34" s="302" customFormat="1" ht="46.5" customHeight="1" thickBot="1" x14ac:dyDescent="0.3">
      <c r="A45" s="1071"/>
      <c r="B45" s="1072"/>
      <c r="C45" s="1072"/>
      <c r="D45" s="1073"/>
      <c r="E45" s="1072"/>
      <c r="F45" s="1072"/>
      <c r="G45" s="1072"/>
      <c r="H45" s="1073"/>
      <c r="I45" s="1072"/>
      <c r="J45" s="1072"/>
      <c r="K45" s="1084"/>
      <c r="L45" s="1085"/>
      <c r="M45" s="1080"/>
      <c r="N45" s="1081"/>
      <c r="O45" s="1082"/>
      <c r="P45" s="1072"/>
      <c r="Q45" s="1072"/>
      <c r="R45" s="1083"/>
      <c r="S45" s="1083"/>
      <c r="T45" s="1083"/>
      <c r="U45" s="1072"/>
      <c r="V45" s="1072"/>
      <c r="W45" s="303">
        <v>37</v>
      </c>
      <c r="X45" s="304" t="s">
        <v>55</v>
      </c>
      <c r="Y45" s="305" t="s">
        <v>511</v>
      </c>
      <c r="Z45" s="306">
        <v>43252</v>
      </c>
      <c r="AA45" s="306">
        <v>43434</v>
      </c>
      <c r="AB45" s="307">
        <f>+AA45-Z45</f>
        <v>182</v>
      </c>
      <c r="AC45" s="308">
        <v>0.5</v>
      </c>
      <c r="AD45" s="309" t="s">
        <v>176</v>
      </c>
      <c r="AE45" s="309" t="s">
        <v>447</v>
      </c>
      <c r="AF45" s="309" t="s">
        <v>448</v>
      </c>
      <c r="AG45" s="309" t="s">
        <v>114</v>
      </c>
      <c r="AH45" s="310" t="s">
        <v>448</v>
      </c>
    </row>
    <row r="46" spans="1:34" s="75" customFormat="1" ht="27.75" thickTop="1" x14ac:dyDescent="0.25">
      <c r="A46" s="1004" t="s">
        <v>422</v>
      </c>
      <c r="B46" s="1007" t="s">
        <v>143</v>
      </c>
      <c r="C46" s="1007" t="s">
        <v>125</v>
      </c>
      <c r="D46" s="1010" t="s">
        <v>126</v>
      </c>
      <c r="E46" s="1007" t="s">
        <v>144</v>
      </c>
      <c r="F46" s="1007" t="s">
        <v>145</v>
      </c>
      <c r="G46" s="1007" t="s">
        <v>512</v>
      </c>
      <c r="H46" s="1010" t="s">
        <v>152</v>
      </c>
      <c r="I46" s="1007">
        <v>41</v>
      </c>
      <c r="J46" s="1007" t="s">
        <v>47</v>
      </c>
      <c r="K46" s="1025" t="s">
        <v>152</v>
      </c>
      <c r="L46" s="1028" t="s">
        <v>453</v>
      </c>
      <c r="M46" s="1045" t="s">
        <v>513</v>
      </c>
      <c r="N46" s="1022">
        <v>0.05</v>
      </c>
      <c r="O46" s="1007"/>
      <c r="P46" s="1007"/>
      <c r="Q46" s="1007"/>
      <c r="R46" s="1007"/>
      <c r="S46" s="1007"/>
      <c r="T46" s="1007"/>
      <c r="U46" s="1007" t="s">
        <v>424</v>
      </c>
      <c r="V46" s="979" t="s">
        <v>425</v>
      </c>
      <c r="W46" s="231">
        <v>38</v>
      </c>
      <c r="X46" s="232" t="s">
        <v>55</v>
      </c>
      <c r="Y46" s="279" t="s">
        <v>514</v>
      </c>
      <c r="Z46" s="264">
        <v>43174</v>
      </c>
      <c r="AA46" s="264">
        <v>43434</v>
      </c>
      <c r="AB46" s="205">
        <f t="shared" ref="AB46:AB48" si="3">+AA46-Z46</f>
        <v>260</v>
      </c>
      <c r="AC46" s="265">
        <v>0.5</v>
      </c>
      <c r="AD46" s="41" t="s">
        <v>176</v>
      </c>
      <c r="AE46" s="41" t="s">
        <v>474</v>
      </c>
      <c r="AF46" s="41" t="s">
        <v>475</v>
      </c>
      <c r="AG46" s="41" t="s">
        <v>174</v>
      </c>
      <c r="AH46" s="266" t="s">
        <v>476</v>
      </c>
    </row>
    <row r="47" spans="1:34" s="75" customFormat="1" ht="27" x14ac:dyDescent="0.25">
      <c r="A47" s="1005"/>
      <c r="B47" s="1008"/>
      <c r="C47" s="1008"/>
      <c r="D47" s="1011"/>
      <c r="E47" s="1008"/>
      <c r="F47" s="1008"/>
      <c r="G47" s="1008"/>
      <c r="H47" s="1011"/>
      <c r="I47" s="1008"/>
      <c r="J47" s="1008"/>
      <c r="K47" s="1026"/>
      <c r="L47" s="1029"/>
      <c r="M47" s="1086"/>
      <c r="N47" s="1023"/>
      <c r="O47" s="1008"/>
      <c r="P47" s="1008"/>
      <c r="Q47" s="1008"/>
      <c r="R47" s="1008"/>
      <c r="S47" s="1008"/>
      <c r="T47" s="1008"/>
      <c r="U47" s="1008"/>
      <c r="V47" s="967"/>
      <c r="W47" s="244">
        <v>39</v>
      </c>
      <c r="X47" s="245" t="s">
        <v>55</v>
      </c>
      <c r="Y47" s="311" t="s">
        <v>515</v>
      </c>
      <c r="Z47" s="268">
        <v>43174</v>
      </c>
      <c r="AA47" s="268">
        <v>43434</v>
      </c>
      <c r="AB47" s="215">
        <f t="shared" si="3"/>
        <v>260</v>
      </c>
      <c r="AC47" s="269">
        <v>0.25</v>
      </c>
      <c r="AD47" s="270" t="s">
        <v>176</v>
      </c>
      <c r="AE47" s="270" t="s">
        <v>474</v>
      </c>
      <c r="AF47" s="270" t="s">
        <v>475</v>
      </c>
      <c r="AG47" s="270" t="s">
        <v>174</v>
      </c>
      <c r="AH47" s="271" t="s">
        <v>476</v>
      </c>
    </row>
    <row r="48" spans="1:34" ht="27.75" thickBot="1" x14ac:dyDescent="0.3">
      <c r="A48" s="1067"/>
      <c r="B48" s="1068"/>
      <c r="C48" s="1068"/>
      <c r="D48" s="1068"/>
      <c r="E48" s="1068"/>
      <c r="F48" s="1068"/>
      <c r="G48" s="1068"/>
      <c r="H48" s="969"/>
      <c r="I48" s="1068"/>
      <c r="J48" s="1068"/>
      <c r="K48" s="1069"/>
      <c r="L48" s="1070"/>
      <c r="M48" s="990"/>
      <c r="N48" s="1068"/>
      <c r="O48" s="1068"/>
      <c r="P48" s="1068"/>
      <c r="Q48" s="1068"/>
      <c r="R48" s="1068"/>
      <c r="S48" s="1068"/>
      <c r="T48" s="1068"/>
      <c r="U48" s="1068"/>
      <c r="V48" s="1068"/>
      <c r="W48" s="237">
        <v>40</v>
      </c>
      <c r="X48" s="312" t="s">
        <v>55</v>
      </c>
      <c r="Y48" s="272" t="s">
        <v>516</v>
      </c>
      <c r="Z48" s="276">
        <v>43174</v>
      </c>
      <c r="AA48" s="276">
        <v>43434</v>
      </c>
      <c r="AB48" s="225">
        <f t="shared" si="3"/>
        <v>260</v>
      </c>
      <c r="AC48" s="277">
        <v>0.25</v>
      </c>
      <c r="AD48" s="45" t="s">
        <v>176</v>
      </c>
      <c r="AE48" s="45" t="s">
        <v>474</v>
      </c>
      <c r="AF48" s="45" t="s">
        <v>475</v>
      </c>
      <c r="AG48" s="45" t="s">
        <v>174</v>
      </c>
      <c r="AH48" s="275" t="s">
        <v>476</v>
      </c>
    </row>
    <row r="49" spans="1:34" ht="78.75" customHeight="1" thickTop="1" thickBot="1" x14ac:dyDescent="0.3">
      <c r="A49" s="313" t="s">
        <v>422</v>
      </c>
      <c r="B49" s="314" t="s">
        <v>256</v>
      </c>
      <c r="C49" s="314" t="s">
        <v>178</v>
      </c>
      <c r="D49" s="315" t="s">
        <v>68</v>
      </c>
      <c r="E49" s="314" t="s">
        <v>43</v>
      </c>
      <c r="F49" s="314" t="s">
        <v>257</v>
      </c>
      <c r="G49" s="314" t="s">
        <v>258</v>
      </c>
      <c r="H49" s="315" t="s">
        <v>259</v>
      </c>
      <c r="I49" s="314">
        <v>100</v>
      </c>
      <c r="J49" s="314" t="s">
        <v>63</v>
      </c>
      <c r="K49" s="316" t="s">
        <v>260</v>
      </c>
      <c r="L49" s="317" t="s">
        <v>49</v>
      </c>
      <c r="M49" s="318" t="s">
        <v>261</v>
      </c>
      <c r="N49" s="319">
        <v>0.05</v>
      </c>
      <c r="O49" s="314">
        <v>100</v>
      </c>
      <c r="P49" s="314" t="s">
        <v>63</v>
      </c>
      <c r="Q49" s="314" t="s">
        <v>133</v>
      </c>
      <c r="R49" s="314"/>
      <c r="S49" s="314"/>
      <c r="T49" s="320"/>
      <c r="U49" s="314" t="s">
        <v>424</v>
      </c>
      <c r="V49" s="314" t="s">
        <v>425</v>
      </c>
      <c r="W49" s="321">
        <v>41</v>
      </c>
      <c r="X49" s="322" t="s">
        <v>55</v>
      </c>
      <c r="Y49" s="315" t="s">
        <v>517</v>
      </c>
      <c r="Z49" s="323">
        <v>43160</v>
      </c>
      <c r="AA49" s="323">
        <v>43464</v>
      </c>
      <c r="AB49" s="324">
        <v>302</v>
      </c>
      <c r="AC49" s="325">
        <v>1</v>
      </c>
      <c r="AD49" s="326" t="s">
        <v>57</v>
      </c>
      <c r="AE49" s="327" t="s">
        <v>114</v>
      </c>
      <c r="AF49" s="327" t="s">
        <v>427</v>
      </c>
      <c r="AG49" s="327" t="s">
        <v>254</v>
      </c>
      <c r="AH49" s="328" t="s">
        <v>428</v>
      </c>
    </row>
    <row r="50" spans="1:34" ht="15.75" thickTop="1" x14ac:dyDescent="0.25">
      <c r="N50" s="329"/>
    </row>
    <row r="51" spans="1:34" x14ac:dyDescent="0.25">
      <c r="N51" s="334"/>
    </row>
    <row r="52" spans="1:34" x14ac:dyDescent="0.25">
      <c r="N52" s="334"/>
    </row>
    <row r="53" spans="1:34" x14ac:dyDescent="0.25">
      <c r="N53" s="334"/>
    </row>
    <row r="54" spans="1:34" x14ac:dyDescent="0.25">
      <c r="N54" s="334"/>
    </row>
    <row r="55" spans="1:34" x14ac:dyDescent="0.25">
      <c r="N55" s="334"/>
    </row>
    <row r="56" spans="1:34" x14ac:dyDescent="0.25">
      <c r="N56" s="334"/>
    </row>
    <row r="57" spans="1:34" x14ac:dyDescent="0.25">
      <c r="N57" s="334"/>
    </row>
    <row r="58" spans="1:34" x14ac:dyDescent="0.25">
      <c r="N58" s="334"/>
    </row>
    <row r="59" spans="1:34" x14ac:dyDescent="0.25">
      <c r="N59" s="334"/>
    </row>
    <row r="60" spans="1:34" x14ac:dyDescent="0.25">
      <c r="N60" s="334"/>
    </row>
    <row r="61" spans="1:34" x14ac:dyDescent="0.25">
      <c r="N61" s="334"/>
    </row>
    <row r="62" spans="1:34" x14ac:dyDescent="0.25">
      <c r="N62" s="334"/>
    </row>
    <row r="63" spans="1:34" x14ac:dyDescent="0.25">
      <c r="N63" s="334"/>
    </row>
    <row r="64" spans="1:34" x14ac:dyDescent="0.25">
      <c r="N64" s="334"/>
    </row>
    <row r="65" spans="14:14" x14ac:dyDescent="0.25">
      <c r="N65" s="334"/>
    </row>
    <row r="66" spans="14:14" x14ac:dyDescent="0.25">
      <c r="N66" s="334"/>
    </row>
    <row r="67" spans="14:14" x14ac:dyDescent="0.25">
      <c r="N67" s="334"/>
    </row>
    <row r="68" spans="14:14" x14ac:dyDescent="0.25">
      <c r="N68" s="334"/>
    </row>
    <row r="69" spans="14:14" x14ac:dyDescent="0.25">
      <c r="N69" s="334"/>
    </row>
    <row r="70" spans="14:14" x14ac:dyDescent="0.25">
      <c r="N70" s="334"/>
    </row>
    <row r="71" spans="14:14" x14ac:dyDescent="0.25">
      <c r="N71" s="334"/>
    </row>
    <row r="72" spans="14:14" x14ac:dyDescent="0.25">
      <c r="N72" s="334"/>
    </row>
    <row r="73" spans="14:14" x14ac:dyDescent="0.25">
      <c r="N73" s="334"/>
    </row>
    <row r="74" spans="14:14" x14ac:dyDescent="0.25">
      <c r="N74" s="334"/>
    </row>
    <row r="75" spans="14:14" x14ac:dyDescent="0.25">
      <c r="N75" s="334"/>
    </row>
    <row r="76" spans="14:14" x14ac:dyDescent="0.25">
      <c r="N76" s="334"/>
    </row>
    <row r="77" spans="14:14" x14ac:dyDescent="0.25">
      <c r="N77" s="334"/>
    </row>
    <row r="78" spans="14:14" x14ac:dyDescent="0.25">
      <c r="N78" s="334"/>
    </row>
    <row r="79" spans="14:14" x14ac:dyDescent="0.25">
      <c r="N79" s="334"/>
    </row>
    <row r="80" spans="14:14" x14ac:dyDescent="0.25">
      <c r="N80" s="334"/>
    </row>
    <row r="81" spans="14:14" x14ac:dyDescent="0.25">
      <c r="N81" s="334"/>
    </row>
    <row r="82" spans="14:14" x14ac:dyDescent="0.25">
      <c r="N82" s="334"/>
    </row>
    <row r="83" spans="14:14" x14ac:dyDescent="0.25">
      <c r="N83" s="334"/>
    </row>
    <row r="84" spans="14:14" x14ac:dyDescent="0.25">
      <c r="N84" s="334"/>
    </row>
    <row r="85" spans="14:14" x14ac:dyDescent="0.25">
      <c r="N85" s="334"/>
    </row>
    <row r="86" spans="14:14" x14ac:dyDescent="0.25">
      <c r="N86" s="334"/>
    </row>
    <row r="87" spans="14:14" x14ac:dyDescent="0.25">
      <c r="N87" s="334"/>
    </row>
    <row r="88" spans="14:14" x14ac:dyDescent="0.25">
      <c r="N88" s="334"/>
    </row>
    <row r="89" spans="14:14" x14ac:dyDescent="0.25">
      <c r="N89" s="334"/>
    </row>
    <row r="90" spans="14:14" x14ac:dyDescent="0.25">
      <c r="N90" s="334"/>
    </row>
    <row r="91" spans="14:14" x14ac:dyDescent="0.25">
      <c r="N91" s="334"/>
    </row>
    <row r="92" spans="14:14" x14ac:dyDescent="0.25">
      <c r="N92" s="334"/>
    </row>
    <row r="93" spans="14:14" x14ac:dyDescent="0.25">
      <c r="N93" s="334"/>
    </row>
    <row r="94" spans="14:14" x14ac:dyDescent="0.25">
      <c r="N94" s="334"/>
    </row>
    <row r="95" spans="14:14" x14ac:dyDescent="0.25">
      <c r="N95" s="334"/>
    </row>
    <row r="96" spans="14:14" x14ac:dyDescent="0.25">
      <c r="N96" s="334"/>
    </row>
    <row r="97" spans="14:14" x14ac:dyDescent="0.25">
      <c r="N97" s="334"/>
    </row>
    <row r="98" spans="14:14" x14ac:dyDescent="0.25">
      <c r="N98" s="334"/>
    </row>
    <row r="99" spans="14:14" x14ac:dyDescent="0.25">
      <c r="N99" s="334"/>
    </row>
    <row r="100" spans="14:14" x14ac:dyDescent="0.25">
      <c r="N100" s="334"/>
    </row>
    <row r="101" spans="14:14" x14ac:dyDescent="0.25">
      <c r="N101" s="334"/>
    </row>
    <row r="102" spans="14:14" x14ac:dyDescent="0.25">
      <c r="N102" s="334"/>
    </row>
    <row r="103" spans="14:14" x14ac:dyDescent="0.25">
      <c r="N103" s="334"/>
    </row>
    <row r="104" spans="14:14" x14ac:dyDescent="0.25">
      <c r="N104" s="334"/>
    </row>
    <row r="105" spans="14:14" x14ac:dyDescent="0.25">
      <c r="N105" s="334"/>
    </row>
    <row r="106" spans="14:14" x14ac:dyDescent="0.25">
      <c r="N106" s="334"/>
    </row>
    <row r="107" spans="14:14" x14ac:dyDescent="0.25">
      <c r="N107" s="334"/>
    </row>
    <row r="108" spans="14:14" x14ac:dyDescent="0.25">
      <c r="N108" s="334"/>
    </row>
    <row r="109" spans="14:14" x14ac:dyDescent="0.25">
      <c r="N109" s="334"/>
    </row>
    <row r="110" spans="14:14" x14ac:dyDescent="0.25">
      <c r="N110" s="334"/>
    </row>
    <row r="111" spans="14:14" x14ac:dyDescent="0.25">
      <c r="N111" s="334"/>
    </row>
    <row r="112" spans="14:14" x14ac:dyDescent="0.25">
      <c r="N112" s="334"/>
    </row>
    <row r="113" spans="14:14" x14ac:dyDescent="0.25">
      <c r="N113" s="334"/>
    </row>
    <row r="114" spans="14:14" x14ac:dyDescent="0.25">
      <c r="N114" s="334"/>
    </row>
    <row r="115" spans="14:14" x14ac:dyDescent="0.25">
      <c r="N115" s="334"/>
    </row>
    <row r="116" spans="14:14" x14ac:dyDescent="0.25">
      <c r="N116" s="334"/>
    </row>
    <row r="117" spans="14:14" x14ac:dyDescent="0.25">
      <c r="N117" s="334"/>
    </row>
    <row r="118" spans="14:14" x14ac:dyDescent="0.25">
      <c r="N118" s="334"/>
    </row>
    <row r="119" spans="14:14" x14ac:dyDescent="0.25">
      <c r="N119" s="334"/>
    </row>
    <row r="120" spans="14:14" x14ac:dyDescent="0.25">
      <c r="N120" s="334"/>
    </row>
    <row r="121" spans="14:14" x14ac:dyDescent="0.25">
      <c r="N121" s="334"/>
    </row>
    <row r="122" spans="14:14" x14ac:dyDescent="0.25">
      <c r="N122" s="334"/>
    </row>
    <row r="123" spans="14:14" x14ac:dyDescent="0.25">
      <c r="N123" s="334"/>
    </row>
    <row r="124" spans="14:14" x14ac:dyDescent="0.25">
      <c r="N124" s="334"/>
    </row>
    <row r="125" spans="14:14" x14ac:dyDescent="0.25">
      <c r="N125" s="334"/>
    </row>
    <row r="126" spans="14:14" x14ac:dyDescent="0.25">
      <c r="N126" s="334"/>
    </row>
    <row r="127" spans="14:14" x14ac:dyDescent="0.25">
      <c r="N127" s="334"/>
    </row>
    <row r="128" spans="14:14" x14ac:dyDescent="0.25">
      <c r="N128" s="334"/>
    </row>
    <row r="129" spans="14:14" x14ac:dyDescent="0.25">
      <c r="N129" s="334"/>
    </row>
    <row r="130" spans="14:14" x14ac:dyDescent="0.25">
      <c r="N130" s="334"/>
    </row>
    <row r="131" spans="14:14" x14ac:dyDescent="0.25">
      <c r="N131" s="334"/>
    </row>
    <row r="132" spans="14:14" x14ac:dyDescent="0.25">
      <c r="N132" s="334"/>
    </row>
    <row r="133" spans="14:14" x14ac:dyDescent="0.25">
      <c r="N133" s="334"/>
    </row>
    <row r="134" spans="14:14" x14ac:dyDescent="0.25">
      <c r="N134" s="334"/>
    </row>
    <row r="135" spans="14:14" x14ac:dyDescent="0.25">
      <c r="N135" s="334"/>
    </row>
    <row r="136" spans="14:14" x14ac:dyDescent="0.25">
      <c r="N136" s="334"/>
    </row>
    <row r="137" spans="14:14" x14ac:dyDescent="0.25">
      <c r="N137" s="334"/>
    </row>
    <row r="138" spans="14:14" x14ac:dyDescent="0.25">
      <c r="N138" s="334"/>
    </row>
    <row r="139" spans="14:14" x14ac:dyDescent="0.25">
      <c r="N139" s="334"/>
    </row>
    <row r="140" spans="14:14" x14ac:dyDescent="0.25">
      <c r="N140" s="334"/>
    </row>
    <row r="141" spans="14:14" x14ac:dyDescent="0.25">
      <c r="N141" s="334"/>
    </row>
    <row r="142" spans="14:14" x14ac:dyDescent="0.25">
      <c r="N142" s="334"/>
    </row>
    <row r="143" spans="14:14" x14ac:dyDescent="0.25">
      <c r="N143" s="334"/>
    </row>
    <row r="144" spans="14:14" x14ac:dyDescent="0.25">
      <c r="N144" s="334"/>
    </row>
    <row r="145" spans="14:14" x14ac:dyDescent="0.25">
      <c r="N145" s="334"/>
    </row>
    <row r="146" spans="14:14" x14ac:dyDescent="0.25">
      <c r="N146" s="334"/>
    </row>
    <row r="147" spans="14:14" x14ac:dyDescent="0.25">
      <c r="N147" s="334"/>
    </row>
    <row r="148" spans="14:14" x14ac:dyDescent="0.25">
      <c r="N148" s="334"/>
    </row>
    <row r="149" spans="14:14" x14ac:dyDescent="0.25">
      <c r="N149" s="334"/>
    </row>
    <row r="150" spans="14:14" x14ac:dyDescent="0.25">
      <c r="N150" s="334"/>
    </row>
    <row r="151" spans="14:14" x14ac:dyDescent="0.25">
      <c r="N151" s="334"/>
    </row>
    <row r="152" spans="14:14" x14ac:dyDescent="0.25">
      <c r="N152" s="334"/>
    </row>
    <row r="153" spans="14:14" x14ac:dyDescent="0.25">
      <c r="N153" s="334"/>
    </row>
    <row r="154" spans="14:14" x14ac:dyDescent="0.25">
      <c r="N154" s="334"/>
    </row>
    <row r="155" spans="14:14" x14ac:dyDescent="0.25">
      <c r="N155" s="334"/>
    </row>
    <row r="156" spans="14:14" x14ac:dyDescent="0.25">
      <c r="N156" s="334"/>
    </row>
    <row r="157" spans="14:14" x14ac:dyDescent="0.25">
      <c r="N157" s="334"/>
    </row>
    <row r="158" spans="14:14" x14ac:dyDescent="0.25">
      <c r="N158" s="334"/>
    </row>
    <row r="159" spans="14:14" x14ac:dyDescent="0.25">
      <c r="N159" s="334"/>
    </row>
    <row r="160" spans="14:14" x14ac:dyDescent="0.25">
      <c r="N160" s="334"/>
    </row>
    <row r="161" spans="14:14" x14ac:dyDescent="0.25">
      <c r="N161" s="334"/>
    </row>
    <row r="162" spans="14:14" x14ac:dyDescent="0.25">
      <c r="N162" s="334"/>
    </row>
    <row r="163" spans="14:14" x14ac:dyDescent="0.25">
      <c r="N163" s="334"/>
    </row>
    <row r="164" spans="14:14" x14ac:dyDescent="0.25">
      <c r="N164" s="334"/>
    </row>
    <row r="165" spans="14:14" x14ac:dyDescent="0.25">
      <c r="N165" s="334"/>
    </row>
    <row r="166" spans="14:14" x14ac:dyDescent="0.25">
      <c r="N166" s="334"/>
    </row>
    <row r="167" spans="14:14" x14ac:dyDescent="0.25">
      <c r="N167" s="334"/>
    </row>
    <row r="168" spans="14:14" x14ac:dyDescent="0.25">
      <c r="N168" s="334"/>
    </row>
    <row r="169" spans="14:14" x14ac:dyDescent="0.25">
      <c r="N169" s="334"/>
    </row>
    <row r="170" spans="14:14" x14ac:dyDescent="0.25">
      <c r="N170" s="334"/>
    </row>
    <row r="171" spans="14:14" x14ac:dyDescent="0.25">
      <c r="N171" s="334"/>
    </row>
    <row r="172" spans="14:14" x14ac:dyDescent="0.25">
      <c r="N172" s="334"/>
    </row>
    <row r="173" spans="14:14" x14ac:dyDescent="0.25">
      <c r="N173" s="334"/>
    </row>
    <row r="174" spans="14:14" x14ac:dyDescent="0.25">
      <c r="N174" s="334"/>
    </row>
    <row r="175" spans="14:14" x14ac:dyDescent="0.25">
      <c r="N175" s="334"/>
    </row>
    <row r="176" spans="14:14" x14ac:dyDescent="0.25">
      <c r="N176" s="334"/>
    </row>
    <row r="177" spans="14:14" x14ac:dyDescent="0.25">
      <c r="N177" s="334"/>
    </row>
    <row r="178" spans="14:14" x14ac:dyDescent="0.25">
      <c r="N178" s="334"/>
    </row>
    <row r="179" spans="14:14" x14ac:dyDescent="0.25">
      <c r="N179" s="334"/>
    </row>
    <row r="180" spans="14:14" x14ac:dyDescent="0.25">
      <c r="N180" s="334"/>
    </row>
    <row r="181" spans="14:14" x14ac:dyDescent="0.25">
      <c r="N181" s="334"/>
    </row>
    <row r="182" spans="14:14" x14ac:dyDescent="0.25">
      <c r="N182" s="334"/>
    </row>
    <row r="183" spans="14:14" x14ac:dyDescent="0.25">
      <c r="N183" s="334"/>
    </row>
    <row r="184" spans="14:14" x14ac:dyDescent="0.25">
      <c r="N184" s="334"/>
    </row>
    <row r="185" spans="14:14" x14ac:dyDescent="0.25">
      <c r="N185" s="334"/>
    </row>
    <row r="186" spans="14:14" x14ac:dyDescent="0.25">
      <c r="N186" s="334"/>
    </row>
    <row r="187" spans="14:14" x14ac:dyDescent="0.25">
      <c r="N187" s="334"/>
    </row>
    <row r="188" spans="14:14" x14ac:dyDescent="0.25">
      <c r="N188" s="334"/>
    </row>
    <row r="189" spans="14:14" x14ac:dyDescent="0.25">
      <c r="N189" s="334"/>
    </row>
    <row r="190" spans="14:14" x14ac:dyDescent="0.25">
      <c r="N190" s="334"/>
    </row>
    <row r="191" spans="14:14" x14ac:dyDescent="0.25">
      <c r="N191" s="334"/>
    </row>
    <row r="192" spans="14:14" x14ac:dyDescent="0.25">
      <c r="N192" s="334"/>
    </row>
    <row r="193" spans="14:14" x14ac:dyDescent="0.25">
      <c r="N193" s="334"/>
    </row>
    <row r="194" spans="14:14" x14ac:dyDescent="0.25">
      <c r="N194" s="334"/>
    </row>
    <row r="195" spans="14:14" x14ac:dyDescent="0.25">
      <c r="N195" s="334"/>
    </row>
    <row r="196" spans="14:14" x14ac:dyDescent="0.25">
      <c r="N196" s="334"/>
    </row>
    <row r="197" spans="14:14" x14ac:dyDescent="0.25">
      <c r="N197" s="334"/>
    </row>
    <row r="198" spans="14:14" x14ac:dyDescent="0.25">
      <c r="N198" s="334"/>
    </row>
    <row r="199" spans="14:14" x14ac:dyDescent="0.25">
      <c r="N199" s="334"/>
    </row>
    <row r="200" spans="14:14" x14ac:dyDescent="0.25">
      <c r="N200" s="334"/>
    </row>
    <row r="201" spans="14:14" x14ac:dyDescent="0.25">
      <c r="N201" s="334"/>
    </row>
    <row r="202" spans="14:14" x14ac:dyDescent="0.25">
      <c r="N202" s="334"/>
    </row>
    <row r="203" spans="14:14" x14ac:dyDescent="0.25">
      <c r="N203" s="334"/>
    </row>
    <row r="204" spans="14:14" x14ac:dyDescent="0.25">
      <c r="N204" s="334"/>
    </row>
    <row r="205" spans="14:14" x14ac:dyDescent="0.25">
      <c r="N205" s="334"/>
    </row>
    <row r="206" spans="14:14" x14ac:dyDescent="0.25">
      <c r="N206" s="334"/>
    </row>
    <row r="207" spans="14:14" x14ac:dyDescent="0.25">
      <c r="N207" s="334"/>
    </row>
    <row r="208" spans="14:14" x14ac:dyDescent="0.25">
      <c r="N208" s="334"/>
    </row>
    <row r="209" spans="14:14" x14ac:dyDescent="0.25">
      <c r="N209" s="334"/>
    </row>
    <row r="210" spans="14:14" x14ac:dyDescent="0.25">
      <c r="N210" s="334"/>
    </row>
    <row r="211" spans="14:14" x14ac:dyDescent="0.25">
      <c r="N211" s="334"/>
    </row>
    <row r="212" spans="14:14" x14ac:dyDescent="0.25">
      <c r="N212" s="334"/>
    </row>
    <row r="213" spans="14:14" x14ac:dyDescent="0.25">
      <c r="N213" s="334"/>
    </row>
    <row r="214" spans="14:14" x14ac:dyDescent="0.25">
      <c r="N214" s="334"/>
    </row>
    <row r="215" spans="14:14" x14ac:dyDescent="0.25">
      <c r="N215" s="334"/>
    </row>
    <row r="216" spans="14:14" x14ac:dyDescent="0.25">
      <c r="N216" s="334"/>
    </row>
    <row r="217" spans="14:14" x14ac:dyDescent="0.25">
      <c r="N217" s="334"/>
    </row>
    <row r="218" spans="14:14" x14ac:dyDescent="0.25">
      <c r="N218" s="334"/>
    </row>
    <row r="219" spans="14:14" x14ac:dyDescent="0.25">
      <c r="N219" s="334"/>
    </row>
    <row r="220" spans="14:14" x14ac:dyDescent="0.25">
      <c r="N220" s="334"/>
    </row>
    <row r="221" spans="14:14" x14ac:dyDescent="0.25">
      <c r="N221" s="334"/>
    </row>
    <row r="222" spans="14:14" x14ac:dyDescent="0.25">
      <c r="N222" s="334"/>
    </row>
    <row r="223" spans="14:14" x14ac:dyDescent="0.25">
      <c r="N223" s="334"/>
    </row>
    <row r="224" spans="14:14" x14ac:dyDescent="0.25">
      <c r="N224" s="334"/>
    </row>
    <row r="225" spans="14:14" x14ac:dyDescent="0.25">
      <c r="N225" s="334"/>
    </row>
    <row r="226" spans="14:14" x14ac:dyDescent="0.25">
      <c r="N226" s="334"/>
    </row>
    <row r="227" spans="14:14" x14ac:dyDescent="0.25">
      <c r="N227" s="334"/>
    </row>
    <row r="228" spans="14:14" x14ac:dyDescent="0.25">
      <c r="N228" s="334"/>
    </row>
    <row r="229" spans="14:14" x14ac:dyDescent="0.25">
      <c r="N229" s="334"/>
    </row>
    <row r="230" spans="14:14" x14ac:dyDescent="0.25">
      <c r="N230" s="334"/>
    </row>
    <row r="231" spans="14:14" x14ac:dyDescent="0.25">
      <c r="N231" s="334"/>
    </row>
    <row r="232" spans="14:14" x14ac:dyDescent="0.25">
      <c r="N232" s="334"/>
    </row>
    <row r="233" spans="14:14" x14ac:dyDescent="0.25">
      <c r="N233" s="334"/>
    </row>
    <row r="234" spans="14:14" x14ac:dyDescent="0.25">
      <c r="N234" s="334"/>
    </row>
    <row r="235" spans="14:14" x14ac:dyDescent="0.25">
      <c r="N235" s="334"/>
    </row>
    <row r="236" spans="14:14" x14ac:dyDescent="0.25">
      <c r="N236" s="334"/>
    </row>
    <row r="237" spans="14:14" x14ac:dyDescent="0.25">
      <c r="N237" s="334"/>
    </row>
    <row r="238" spans="14:14" x14ac:dyDescent="0.25">
      <c r="N238" s="334"/>
    </row>
    <row r="239" spans="14:14" x14ac:dyDescent="0.25">
      <c r="N239" s="334"/>
    </row>
    <row r="240" spans="14:14" x14ac:dyDescent="0.25">
      <c r="N240" s="334"/>
    </row>
    <row r="241" spans="14:14" x14ac:dyDescent="0.25">
      <c r="N241" s="334"/>
    </row>
    <row r="242" spans="14:14" x14ac:dyDescent="0.25">
      <c r="N242" s="334"/>
    </row>
    <row r="243" spans="14:14" x14ac:dyDescent="0.25">
      <c r="N243" s="334"/>
    </row>
    <row r="244" spans="14:14" x14ac:dyDescent="0.25">
      <c r="N244" s="334"/>
    </row>
    <row r="245" spans="14:14" x14ac:dyDescent="0.25">
      <c r="N245" s="334"/>
    </row>
    <row r="246" spans="14:14" x14ac:dyDescent="0.25">
      <c r="N246" s="334"/>
    </row>
    <row r="247" spans="14:14" x14ac:dyDescent="0.25">
      <c r="N247" s="334"/>
    </row>
    <row r="248" spans="14:14" x14ac:dyDescent="0.25">
      <c r="N248" s="334"/>
    </row>
    <row r="249" spans="14:14" x14ac:dyDescent="0.25">
      <c r="N249" s="334"/>
    </row>
    <row r="250" spans="14:14" x14ac:dyDescent="0.25">
      <c r="N250" s="334"/>
    </row>
    <row r="251" spans="14:14" x14ac:dyDescent="0.25">
      <c r="N251" s="334"/>
    </row>
    <row r="252" spans="14:14" x14ac:dyDescent="0.25">
      <c r="N252" s="334"/>
    </row>
    <row r="253" spans="14:14" x14ac:dyDescent="0.25">
      <c r="N253" s="334"/>
    </row>
    <row r="254" spans="14:14" x14ac:dyDescent="0.25">
      <c r="N254" s="334"/>
    </row>
    <row r="255" spans="14:14" x14ac:dyDescent="0.25">
      <c r="N255" s="334"/>
    </row>
    <row r="256" spans="14:14" x14ac:dyDescent="0.25">
      <c r="N256" s="334"/>
    </row>
    <row r="257" spans="14:14" x14ac:dyDescent="0.25">
      <c r="N257" s="334"/>
    </row>
    <row r="258" spans="14:14" x14ac:dyDescent="0.25">
      <c r="N258" s="334"/>
    </row>
    <row r="259" spans="14:14" x14ac:dyDescent="0.25">
      <c r="N259" s="334"/>
    </row>
    <row r="260" spans="14:14" x14ac:dyDescent="0.25">
      <c r="N260" s="334"/>
    </row>
    <row r="261" spans="14:14" x14ac:dyDescent="0.25">
      <c r="N261" s="334"/>
    </row>
    <row r="262" spans="14:14" x14ac:dyDescent="0.25">
      <c r="N262" s="334"/>
    </row>
    <row r="263" spans="14:14" x14ac:dyDescent="0.25">
      <c r="N263" s="334"/>
    </row>
    <row r="264" spans="14:14" x14ac:dyDescent="0.25">
      <c r="N264" s="334"/>
    </row>
    <row r="265" spans="14:14" x14ac:dyDescent="0.25">
      <c r="N265" s="334"/>
    </row>
    <row r="266" spans="14:14" x14ac:dyDescent="0.25">
      <c r="N266" s="334"/>
    </row>
    <row r="267" spans="14:14" x14ac:dyDescent="0.25">
      <c r="N267" s="334"/>
    </row>
    <row r="268" spans="14:14" x14ac:dyDescent="0.25">
      <c r="N268" s="334"/>
    </row>
    <row r="269" spans="14:14" x14ac:dyDescent="0.25">
      <c r="N269" s="334"/>
    </row>
    <row r="270" spans="14:14" x14ac:dyDescent="0.25">
      <c r="N270" s="334"/>
    </row>
    <row r="271" spans="14:14" x14ac:dyDescent="0.25">
      <c r="N271" s="334"/>
    </row>
    <row r="272" spans="14:14" x14ac:dyDescent="0.25">
      <c r="N272" s="334"/>
    </row>
    <row r="273" spans="14:14" x14ac:dyDescent="0.25">
      <c r="N273" s="334"/>
    </row>
    <row r="274" spans="14:14" x14ac:dyDescent="0.25">
      <c r="N274" s="334"/>
    </row>
    <row r="275" spans="14:14" x14ac:dyDescent="0.25">
      <c r="N275" s="334"/>
    </row>
    <row r="276" spans="14:14" x14ac:dyDescent="0.25">
      <c r="N276" s="334"/>
    </row>
    <row r="277" spans="14:14" x14ac:dyDescent="0.25">
      <c r="N277" s="334"/>
    </row>
    <row r="278" spans="14:14" x14ac:dyDescent="0.25">
      <c r="N278" s="334"/>
    </row>
    <row r="279" spans="14:14" x14ac:dyDescent="0.25">
      <c r="N279" s="334"/>
    </row>
    <row r="280" spans="14:14" x14ac:dyDescent="0.25">
      <c r="N280" s="334"/>
    </row>
    <row r="281" spans="14:14" x14ac:dyDescent="0.25">
      <c r="N281" s="334"/>
    </row>
    <row r="282" spans="14:14" x14ac:dyDescent="0.25">
      <c r="N282" s="334"/>
    </row>
    <row r="283" spans="14:14" x14ac:dyDescent="0.25">
      <c r="N283" s="334"/>
    </row>
    <row r="284" spans="14:14" x14ac:dyDescent="0.25">
      <c r="N284" s="334"/>
    </row>
    <row r="285" spans="14:14" x14ac:dyDescent="0.25">
      <c r="N285" s="334"/>
    </row>
    <row r="286" spans="14:14" x14ac:dyDescent="0.25">
      <c r="N286" s="334"/>
    </row>
    <row r="287" spans="14:14" x14ac:dyDescent="0.25">
      <c r="N287" s="334"/>
    </row>
    <row r="288" spans="14:14" x14ac:dyDescent="0.25">
      <c r="N288" s="334"/>
    </row>
    <row r="289" spans="14:14" x14ac:dyDescent="0.25">
      <c r="N289" s="334"/>
    </row>
    <row r="290" spans="14:14" x14ac:dyDescent="0.25">
      <c r="N290" s="334"/>
    </row>
    <row r="291" spans="14:14" x14ac:dyDescent="0.25">
      <c r="N291" s="334"/>
    </row>
    <row r="292" spans="14:14" x14ac:dyDescent="0.25">
      <c r="N292" s="334"/>
    </row>
    <row r="293" spans="14:14" x14ac:dyDescent="0.25">
      <c r="N293" s="334"/>
    </row>
    <row r="294" spans="14:14" x14ac:dyDescent="0.25">
      <c r="N294" s="334"/>
    </row>
    <row r="295" spans="14:14" x14ac:dyDescent="0.25">
      <c r="N295" s="334"/>
    </row>
    <row r="296" spans="14:14" x14ac:dyDescent="0.25">
      <c r="N296" s="334"/>
    </row>
    <row r="297" spans="14:14" x14ac:dyDescent="0.25">
      <c r="N297" s="334"/>
    </row>
    <row r="298" spans="14:14" x14ac:dyDescent="0.25">
      <c r="N298" s="334"/>
    </row>
    <row r="299" spans="14:14" x14ac:dyDescent="0.25">
      <c r="N299" s="334"/>
    </row>
    <row r="300" spans="14:14" x14ac:dyDescent="0.25">
      <c r="N300" s="334"/>
    </row>
    <row r="301" spans="14:14" x14ac:dyDescent="0.25">
      <c r="N301" s="334"/>
    </row>
    <row r="302" spans="14:14" x14ac:dyDescent="0.25">
      <c r="N302" s="334"/>
    </row>
    <row r="303" spans="14:14" x14ac:dyDescent="0.25">
      <c r="N303" s="334"/>
    </row>
    <row r="304" spans="14:14" x14ac:dyDescent="0.25">
      <c r="N304" s="334"/>
    </row>
    <row r="305" spans="14:14" x14ac:dyDescent="0.25">
      <c r="N305" s="334"/>
    </row>
    <row r="306" spans="14:14" x14ac:dyDescent="0.25">
      <c r="N306" s="334"/>
    </row>
    <row r="307" spans="14:14" x14ac:dyDescent="0.25">
      <c r="N307" s="334"/>
    </row>
    <row r="308" spans="14:14" x14ac:dyDescent="0.25">
      <c r="N308" s="334"/>
    </row>
    <row r="309" spans="14:14" x14ac:dyDescent="0.25">
      <c r="N309" s="334"/>
    </row>
    <row r="310" spans="14:14" x14ac:dyDescent="0.25">
      <c r="N310" s="334"/>
    </row>
    <row r="311" spans="14:14" x14ac:dyDescent="0.25">
      <c r="N311" s="334"/>
    </row>
    <row r="312" spans="14:14" x14ac:dyDescent="0.25">
      <c r="N312" s="334"/>
    </row>
    <row r="313" spans="14:14" x14ac:dyDescent="0.25">
      <c r="N313" s="334"/>
    </row>
    <row r="314" spans="14:14" x14ac:dyDescent="0.25">
      <c r="N314" s="334"/>
    </row>
    <row r="315" spans="14:14" x14ac:dyDescent="0.25">
      <c r="N315" s="334"/>
    </row>
    <row r="316" spans="14:14" x14ac:dyDescent="0.25">
      <c r="N316" s="334"/>
    </row>
    <row r="317" spans="14:14" x14ac:dyDescent="0.25">
      <c r="N317" s="334"/>
    </row>
    <row r="318" spans="14:14" x14ac:dyDescent="0.25">
      <c r="N318" s="334"/>
    </row>
    <row r="319" spans="14:14" x14ac:dyDescent="0.25">
      <c r="N319" s="334"/>
    </row>
    <row r="320" spans="14:14" x14ac:dyDescent="0.25">
      <c r="N320" s="334"/>
    </row>
    <row r="321" spans="14:14" x14ac:dyDescent="0.25">
      <c r="N321" s="334"/>
    </row>
    <row r="322" spans="14:14" x14ac:dyDescent="0.25">
      <c r="N322" s="334"/>
    </row>
    <row r="323" spans="14:14" x14ac:dyDescent="0.25">
      <c r="N323" s="334"/>
    </row>
    <row r="324" spans="14:14" x14ac:dyDescent="0.25">
      <c r="N324" s="334"/>
    </row>
    <row r="325" spans="14:14" x14ac:dyDescent="0.25">
      <c r="N325" s="334"/>
    </row>
    <row r="326" spans="14:14" x14ac:dyDescent="0.25">
      <c r="N326" s="334"/>
    </row>
    <row r="327" spans="14:14" x14ac:dyDescent="0.25">
      <c r="N327" s="334"/>
    </row>
    <row r="328" spans="14:14" x14ac:dyDescent="0.25">
      <c r="N328" s="334"/>
    </row>
    <row r="329" spans="14:14" x14ac:dyDescent="0.25">
      <c r="N329" s="334"/>
    </row>
    <row r="330" spans="14:14" x14ac:dyDescent="0.25">
      <c r="N330" s="334"/>
    </row>
    <row r="331" spans="14:14" x14ac:dyDescent="0.25">
      <c r="N331" s="334"/>
    </row>
    <row r="332" spans="14:14" x14ac:dyDescent="0.25">
      <c r="N332" s="334"/>
    </row>
    <row r="333" spans="14:14" x14ac:dyDescent="0.25">
      <c r="N333" s="334"/>
    </row>
    <row r="334" spans="14:14" x14ac:dyDescent="0.25">
      <c r="N334" s="334"/>
    </row>
    <row r="335" spans="14:14" x14ac:dyDescent="0.25">
      <c r="N335" s="334"/>
    </row>
    <row r="336" spans="14:14" x14ac:dyDescent="0.25">
      <c r="N336" s="334"/>
    </row>
    <row r="337" spans="14:14" x14ac:dyDescent="0.25">
      <c r="N337" s="334"/>
    </row>
    <row r="338" spans="14:14" x14ac:dyDescent="0.25">
      <c r="N338" s="334"/>
    </row>
    <row r="339" spans="14:14" x14ac:dyDescent="0.25">
      <c r="N339" s="334"/>
    </row>
    <row r="340" spans="14:14" x14ac:dyDescent="0.25">
      <c r="N340" s="334"/>
    </row>
    <row r="341" spans="14:14" x14ac:dyDescent="0.25">
      <c r="N341" s="334"/>
    </row>
    <row r="342" spans="14:14" x14ac:dyDescent="0.25">
      <c r="N342" s="334"/>
    </row>
    <row r="343" spans="14:14" x14ac:dyDescent="0.25">
      <c r="N343" s="334"/>
    </row>
    <row r="344" spans="14:14" x14ac:dyDescent="0.25">
      <c r="N344" s="334"/>
    </row>
    <row r="345" spans="14:14" x14ac:dyDescent="0.25">
      <c r="N345" s="334"/>
    </row>
    <row r="346" spans="14:14" x14ac:dyDescent="0.25">
      <c r="N346" s="334"/>
    </row>
    <row r="347" spans="14:14" x14ac:dyDescent="0.25">
      <c r="N347" s="334"/>
    </row>
    <row r="348" spans="14:14" x14ac:dyDescent="0.25">
      <c r="N348" s="334"/>
    </row>
    <row r="349" spans="14:14" x14ac:dyDescent="0.25">
      <c r="N349" s="334"/>
    </row>
    <row r="350" spans="14:14" x14ac:dyDescent="0.25">
      <c r="N350" s="334"/>
    </row>
    <row r="351" spans="14:14" x14ac:dyDescent="0.25">
      <c r="N351" s="334"/>
    </row>
    <row r="352" spans="14:14" x14ac:dyDescent="0.25">
      <c r="N352" s="334"/>
    </row>
    <row r="353" spans="14:14" x14ac:dyDescent="0.25">
      <c r="N353" s="334"/>
    </row>
    <row r="354" spans="14:14" x14ac:dyDescent="0.25">
      <c r="N354" s="334"/>
    </row>
    <row r="355" spans="14:14" x14ac:dyDescent="0.25">
      <c r="N355" s="334"/>
    </row>
    <row r="356" spans="14:14" x14ac:dyDescent="0.25">
      <c r="N356" s="334"/>
    </row>
    <row r="357" spans="14:14" x14ac:dyDescent="0.25">
      <c r="N357" s="334"/>
    </row>
    <row r="358" spans="14:14" x14ac:dyDescent="0.25">
      <c r="N358" s="334"/>
    </row>
    <row r="359" spans="14:14" x14ac:dyDescent="0.25">
      <c r="N359" s="334"/>
    </row>
    <row r="360" spans="14:14" x14ac:dyDescent="0.25">
      <c r="N360" s="334"/>
    </row>
    <row r="361" spans="14:14" x14ac:dyDescent="0.25">
      <c r="N361" s="334"/>
    </row>
    <row r="362" spans="14:14" x14ac:dyDescent="0.25">
      <c r="N362" s="334"/>
    </row>
    <row r="363" spans="14:14" x14ac:dyDescent="0.25">
      <c r="N363" s="334"/>
    </row>
    <row r="364" spans="14:14" x14ac:dyDescent="0.25">
      <c r="N364" s="334"/>
    </row>
    <row r="365" spans="14:14" x14ac:dyDescent="0.25">
      <c r="N365" s="334"/>
    </row>
    <row r="366" spans="14:14" x14ac:dyDescent="0.25">
      <c r="N366" s="334"/>
    </row>
    <row r="367" spans="14:14" x14ac:dyDescent="0.25">
      <c r="N367" s="334"/>
    </row>
    <row r="368" spans="14:14" x14ac:dyDescent="0.25">
      <c r="N368" s="334"/>
    </row>
    <row r="369" spans="14:14" x14ac:dyDescent="0.25">
      <c r="N369" s="334"/>
    </row>
    <row r="370" spans="14:14" x14ac:dyDescent="0.25">
      <c r="N370" s="334"/>
    </row>
    <row r="371" spans="14:14" x14ac:dyDescent="0.25">
      <c r="N371" s="334"/>
    </row>
    <row r="372" spans="14:14" x14ac:dyDescent="0.25">
      <c r="N372" s="334"/>
    </row>
    <row r="373" spans="14:14" x14ac:dyDescent="0.25">
      <c r="N373" s="334"/>
    </row>
    <row r="374" spans="14:14" x14ac:dyDescent="0.25">
      <c r="N374" s="334"/>
    </row>
    <row r="375" spans="14:14" x14ac:dyDescent="0.25">
      <c r="N375" s="334"/>
    </row>
    <row r="376" spans="14:14" x14ac:dyDescent="0.25">
      <c r="N376" s="334"/>
    </row>
    <row r="377" spans="14:14" x14ac:dyDescent="0.25">
      <c r="N377" s="334"/>
    </row>
    <row r="378" spans="14:14" x14ac:dyDescent="0.25">
      <c r="N378" s="334"/>
    </row>
    <row r="379" spans="14:14" x14ac:dyDescent="0.25">
      <c r="N379" s="334"/>
    </row>
    <row r="380" spans="14:14" x14ac:dyDescent="0.25">
      <c r="N380" s="334"/>
    </row>
    <row r="381" spans="14:14" x14ac:dyDescent="0.25">
      <c r="N381" s="334"/>
    </row>
    <row r="382" spans="14:14" x14ac:dyDescent="0.25">
      <c r="N382" s="334"/>
    </row>
    <row r="383" spans="14:14" x14ac:dyDescent="0.25">
      <c r="N383" s="334"/>
    </row>
    <row r="384" spans="14:14" x14ac:dyDescent="0.25">
      <c r="N384" s="334"/>
    </row>
    <row r="385" spans="14:14" x14ac:dyDescent="0.25">
      <c r="N385" s="334"/>
    </row>
    <row r="386" spans="14:14" x14ac:dyDescent="0.25">
      <c r="N386" s="334"/>
    </row>
    <row r="387" spans="14:14" x14ac:dyDescent="0.25">
      <c r="N387" s="334"/>
    </row>
    <row r="388" spans="14:14" x14ac:dyDescent="0.25">
      <c r="N388" s="334"/>
    </row>
    <row r="389" spans="14:14" x14ac:dyDescent="0.25">
      <c r="N389" s="334"/>
    </row>
    <row r="390" spans="14:14" x14ac:dyDescent="0.25">
      <c r="N390" s="334"/>
    </row>
    <row r="391" spans="14:14" x14ac:dyDescent="0.25">
      <c r="N391" s="334"/>
    </row>
    <row r="392" spans="14:14" x14ac:dyDescent="0.25">
      <c r="N392" s="334"/>
    </row>
    <row r="393" spans="14:14" x14ac:dyDescent="0.25">
      <c r="N393" s="334"/>
    </row>
    <row r="394" spans="14:14" x14ac:dyDescent="0.25">
      <c r="N394" s="334"/>
    </row>
    <row r="395" spans="14:14" x14ac:dyDescent="0.25">
      <c r="N395" s="334"/>
    </row>
    <row r="396" spans="14:14" x14ac:dyDescent="0.25">
      <c r="N396" s="334"/>
    </row>
    <row r="397" spans="14:14" x14ac:dyDescent="0.25">
      <c r="N397" s="334"/>
    </row>
    <row r="398" spans="14:14" x14ac:dyDescent="0.25">
      <c r="N398" s="334"/>
    </row>
    <row r="399" spans="14:14" x14ac:dyDescent="0.25">
      <c r="N399" s="334"/>
    </row>
    <row r="400" spans="14:14" x14ac:dyDescent="0.25">
      <c r="N400" s="334"/>
    </row>
    <row r="401" spans="14:14" x14ac:dyDescent="0.25">
      <c r="N401" s="334"/>
    </row>
    <row r="402" spans="14:14" x14ac:dyDescent="0.25">
      <c r="N402" s="334"/>
    </row>
    <row r="403" spans="14:14" x14ac:dyDescent="0.25">
      <c r="N403" s="334"/>
    </row>
    <row r="404" spans="14:14" x14ac:dyDescent="0.25">
      <c r="N404" s="334"/>
    </row>
    <row r="405" spans="14:14" x14ac:dyDescent="0.25">
      <c r="N405" s="334"/>
    </row>
    <row r="406" spans="14:14" x14ac:dyDescent="0.25">
      <c r="N406" s="334"/>
    </row>
    <row r="407" spans="14:14" x14ac:dyDescent="0.25">
      <c r="N407" s="334"/>
    </row>
    <row r="408" spans="14:14" x14ac:dyDescent="0.25">
      <c r="N408" s="334"/>
    </row>
    <row r="409" spans="14:14" x14ac:dyDescent="0.25">
      <c r="N409" s="334"/>
    </row>
    <row r="410" spans="14:14" x14ac:dyDescent="0.25">
      <c r="N410" s="334"/>
    </row>
    <row r="411" spans="14:14" x14ac:dyDescent="0.25">
      <c r="N411" s="334"/>
    </row>
    <row r="412" spans="14:14" x14ac:dyDescent="0.25">
      <c r="N412" s="334"/>
    </row>
    <row r="413" spans="14:14" x14ac:dyDescent="0.25">
      <c r="N413" s="334"/>
    </row>
    <row r="414" spans="14:14" x14ac:dyDescent="0.25">
      <c r="N414" s="334"/>
    </row>
    <row r="415" spans="14:14" x14ac:dyDescent="0.25">
      <c r="N415" s="334"/>
    </row>
    <row r="416" spans="14:14" x14ac:dyDescent="0.25">
      <c r="N416" s="334"/>
    </row>
    <row r="417" spans="14:14" x14ac:dyDescent="0.25">
      <c r="N417" s="334"/>
    </row>
    <row r="418" spans="14:14" x14ac:dyDescent="0.25">
      <c r="N418" s="334"/>
    </row>
    <row r="419" spans="14:14" x14ac:dyDescent="0.25">
      <c r="N419" s="334"/>
    </row>
    <row r="420" spans="14:14" x14ac:dyDescent="0.25">
      <c r="N420" s="334"/>
    </row>
    <row r="421" spans="14:14" x14ac:dyDescent="0.25">
      <c r="N421" s="334"/>
    </row>
    <row r="422" spans="14:14" x14ac:dyDescent="0.25">
      <c r="N422" s="334"/>
    </row>
    <row r="423" spans="14:14" x14ac:dyDescent="0.25">
      <c r="N423" s="334"/>
    </row>
    <row r="424" spans="14:14" x14ac:dyDescent="0.25">
      <c r="N424" s="334"/>
    </row>
    <row r="425" spans="14:14" x14ac:dyDescent="0.25">
      <c r="N425" s="334"/>
    </row>
    <row r="426" spans="14:14" x14ac:dyDescent="0.25">
      <c r="N426" s="334"/>
    </row>
    <row r="427" spans="14:14" x14ac:dyDescent="0.25">
      <c r="N427" s="334"/>
    </row>
    <row r="428" spans="14:14" x14ac:dyDescent="0.25">
      <c r="N428" s="334"/>
    </row>
    <row r="429" spans="14:14" x14ac:dyDescent="0.25">
      <c r="N429" s="334"/>
    </row>
    <row r="430" spans="14:14" x14ac:dyDescent="0.25">
      <c r="N430" s="334"/>
    </row>
    <row r="431" spans="14:14" x14ac:dyDescent="0.25">
      <c r="N431" s="334"/>
    </row>
    <row r="432" spans="14:14" x14ac:dyDescent="0.25">
      <c r="N432" s="334"/>
    </row>
    <row r="433" spans="14:14" x14ac:dyDescent="0.25">
      <c r="N433" s="334"/>
    </row>
    <row r="434" spans="14:14" x14ac:dyDescent="0.25">
      <c r="N434" s="334"/>
    </row>
    <row r="435" spans="14:14" x14ac:dyDescent="0.25">
      <c r="N435" s="334"/>
    </row>
    <row r="436" spans="14:14" x14ac:dyDescent="0.25">
      <c r="N436" s="334"/>
    </row>
    <row r="437" spans="14:14" x14ac:dyDescent="0.25">
      <c r="N437" s="334"/>
    </row>
    <row r="438" spans="14:14" x14ac:dyDescent="0.25">
      <c r="N438" s="334"/>
    </row>
    <row r="439" spans="14:14" x14ac:dyDescent="0.25">
      <c r="N439" s="334"/>
    </row>
    <row r="440" spans="14:14" x14ac:dyDescent="0.25">
      <c r="N440" s="334"/>
    </row>
    <row r="441" spans="14:14" x14ac:dyDescent="0.25">
      <c r="N441" s="334"/>
    </row>
    <row r="442" spans="14:14" x14ac:dyDescent="0.25">
      <c r="N442" s="334"/>
    </row>
    <row r="443" spans="14:14" x14ac:dyDescent="0.25">
      <c r="N443" s="334"/>
    </row>
    <row r="444" spans="14:14" x14ac:dyDescent="0.25">
      <c r="N444" s="334"/>
    </row>
    <row r="445" spans="14:14" x14ac:dyDescent="0.25">
      <c r="N445" s="334"/>
    </row>
    <row r="446" spans="14:14" x14ac:dyDescent="0.25">
      <c r="N446" s="334"/>
    </row>
    <row r="447" spans="14:14" x14ac:dyDescent="0.25">
      <c r="N447" s="334"/>
    </row>
    <row r="448" spans="14:14" x14ac:dyDescent="0.25">
      <c r="N448" s="334"/>
    </row>
    <row r="449" spans="14:14" x14ac:dyDescent="0.25">
      <c r="N449" s="334"/>
    </row>
    <row r="450" spans="14:14" x14ac:dyDescent="0.25">
      <c r="N450" s="334"/>
    </row>
    <row r="451" spans="14:14" x14ac:dyDescent="0.25">
      <c r="N451" s="334"/>
    </row>
    <row r="452" spans="14:14" x14ac:dyDescent="0.25">
      <c r="N452" s="334"/>
    </row>
    <row r="453" spans="14:14" x14ac:dyDescent="0.25">
      <c r="N453" s="334"/>
    </row>
    <row r="454" spans="14:14" x14ac:dyDescent="0.25">
      <c r="N454" s="334"/>
    </row>
    <row r="455" spans="14:14" x14ac:dyDescent="0.25">
      <c r="N455" s="334"/>
    </row>
    <row r="456" spans="14:14" x14ac:dyDescent="0.25">
      <c r="N456" s="334"/>
    </row>
    <row r="457" spans="14:14" x14ac:dyDescent="0.25">
      <c r="N457" s="334"/>
    </row>
    <row r="458" spans="14:14" x14ac:dyDescent="0.25">
      <c r="N458" s="334"/>
    </row>
    <row r="459" spans="14:14" x14ac:dyDescent="0.25">
      <c r="N459" s="334"/>
    </row>
    <row r="460" spans="14:14" x14ac:dyDescent="0.25">
      <c r="N460" s="334"/>
    </row>
    <row r="461" spans="14:14" x14ac:dyDescent="0.25">
      <c r="N461" s="334"/>
    </row>
    <row r="462" spans="14:14" x14ac:dyDescent="0.25">
      <c r="N462" s="334"/>
    </row>
    <row r="463" spans="14:14" x14ac:dyDescent="0.25">
      <c r="N463" s="334"/>
    </row>
    <row r="464" spans="14:14" x14ac:dyDescent="0.25">
      <c r="N464" s="334"/>
    </row>
    <row r="465" spans="14:14" x14ac:dyDescent="0.25">
      <c r="N465" s="334"/>
    </row>
    <row r="466" spans="14:14" x14ac:dyDescent="0.25">
      <c r="N466" s="334"/>
    </row>
    <row r="467" spans="14:14" x14ac:dyDescent="0.25">
      <c r="N467" s="334"/>
    </row>
    <row r="468" spans="14:14" x14ac:dyDescent="0.25">
      <c r="N468" s="334"/>
    </row>
    <row r="469" spans="14:14" x14ac:dyDescent="0.25">
      <c r="N469" s="334"/>
    </row>
    <row r="470" spans="14:14" x14ac:dyDescent="0.25">
      <c r="N470" s="334"/>
    </row>
    <row r="471" spans="14:14" x14ac:dyDescent="0.25">
      <c r="N471" s="334"/>
    </row>
    <row r="472" spans="14:14" x14ac:dyDescent="0.25">
      <c r="N472" s="334"/>
    </row>
    <row r="473" spans="14:14" x14ac:dyDescent="0.25">
      <c r="N473" s="334"/>
    </row>
    <row r="474" spans="14:14" x14ac:dyDescent="0.25">
      <c r="N474" s="334"/>
    </row>
    <row r="475" spans="14:14" x14ac:dyDescent="0.25">
      <c r="N475" s="334"/>
    </row>
    <row r="476" spans="14:14" x14ac:dyDescent="0.25">
      <c r="N476" s="334"/>
    </row>
    <row r="477" spans="14:14" x14ac:dyDescent="0.25">
      <c r="N477" s="334"/>
    </row>
    <row r="478" spans="14:14" x14ac:dyDescent="0.25">
      <c r="N478" s="334"/>
    </row>
    <row r="479" spans="14:14" x14ac:dyDescent="0.25">
      <c r="N479" s="334"/>
    </row>
    <row r="480" spans="14:14" x14ac:dyDescent="0.25">
      <c r="N480" s="334"/>
    </row>
    <row r="481" spans="14:14" x14ac:dyDescent="0.25">
      <c r="N481" s="334"/>
    </row>
    <row r="482" spans="14:14" x14ac:dyDescent="0.25">
      <c r="N482" s="334"/>
    </row>
    <row r="483" spans="14:14" x14ac:dyDescent="0.25">
      <c r="N483" s="334"/>
    </row>
    <row r="484" spans="14:14" x14ac:dyDescent="0.25">
      <c r="N484" s="334"/>
    </row>
    <row r="485" spans="14:14" x14ac:dyDescent="0.25">
      <c r="N485" s="334"/>
    </row>
    <row r="486" spans="14:14" x14ac:dyDescent="0.25">
      <c r="N486" s="334"/>
    </row>
    <row r="487" spans="14:14" x14ac:dyDescent="0.25">
      <c r="N487" s="334"/>
    </row>
    <row r="488" spans="14:14" x14ac:dyDescent="0.25">
      <c r="N488" s="334"/>
    </row>
    <row r="489" spans="14:14" x14ac:dyDescent="0.25">
      <c r="N489" s="334"/>
    </row>
    <row r="490" spans="14:14" x14ac:dyDescent="0.25">
      <c r="N490" s="334"/>
    </row>
    <row r="491" spans="14:14" x14ac:dyDescent="0.25">
      <c r="N491" s="334"/>
    </row>
    <row r="492" spans="14:14" x14ac:dyDescent="0.25">
      <c r="N492" s="334"/>
    </row>
    <row r="493" spans="14:14" x14ac:dyDescent="0.25">
      <c r="N493" s="334"/>
    </row>
    <row r="494" spans="14:14" x14ac:dyDescent="0.25">
      <c r="N494" s="334"/>
    </row>
    <row r="495" spans="14:14" x14ac:dyDescent="0.25">
      <c r="N495" s="334"/>
    </row>
    <row r="496" spans="14:14" x14ac:dyDescent="0.25">
      <c r="N496" s="334"/>
    </row>
    <row r="497" spans="14:14" x14ac:dyDescent="0.25">
      <c r="N497" s="334"/>
    </row>
    <row r="498" spans="14:14" x14ac:dyDescent="0.25">
      <c r="N498" s="334"/>
    </row>
    <row r="499" spans="14:14" x14ac:dyDescent="0.25">
      <c r="N499" s="334"/>
    </row>
    <row r="500" spans="14:14" x14ac:dyDescent="0.25">
      <c r="N500" s="334"/>
    </row>
    <row r="501" spans="14:14" x14ac:dyDescent="0.25">
      <c r="N501" s="334"/>
    </row>
    <row r="502" spans="14:14" x14ac:dyDescent="0.25">
      <c r="N502" s="334"/>
    </row>
    <row r="503" spans="14:14" x14ac:dyDescent="0.25">
      <c r="N503" s="334"/>
    </row>
    <row r="504" spans="14:14" x14ac:dyDescent="0.25">
      <c r="N504" s="334"/>
    </row>
    <row r="505" spans="14:14" x14ac:dyDescent="0.25">
      <c r="N505" s="334"/>
    </row>
    <row r="506" spans="14:14" x14ac:dyDescent="0.25">
      <c r="N506" s="334"/>
    </row>
    <row r="507" spans="14:14" x14ac:dyDescent="0.25">
      <c r="N507" s="334"/>
    </row>
    <row r="508" spans="14:14" x14ac:dyDescent="0.25">
      <c r="N508" s="334"/>
    </row>
    <row r="509" spans="14:14" x14ac:dyDescent="0.25">
      <c r="N509" s="334"/>
    </row>
    <row r="510" spans="14:14" x14ac:dyDescent="0.25">
      <c r="N510" s="334"/>
    </row>
    <row r="511" spans="14:14" x14ac:dyDescent="0.25">
      <c r="N511" s="334"/>
    </row>
    <row r="512" spans="14:14" x14ac:dyDescent="0.25">
      <c r="N512" s="334"/>
    </row>
    <row r="513" spans="14:14" x14ac:dyDescent="0.25">
      <c r="N513" s="334"/>
    </row>
    <row r="514" spans="14:14" x14ac:dyDescent="0.25">
      <c r="N514" s="334"/>
    </row>
    <row r="515" spans="14:14" x14ac:dyDescent="0.25">
      <c r="N515" s="334"/>
    </row>
    <row r="516" spans="14:14" x14ac:dyDescent="0.25">
      <c r="N516" s="334"/>
    </row>
    <row r="517" spans="14:14" x14ac:dyDescent="0.25">
      <c r="N517" s="334"/>
    </row>
    <row r="518" spans="14:14" x14ac:dyDescent="0.25">
      <c r="N518" s="334"/>
    </row>
    <row r="519" spans="14:14" x14ac:dyDescent="0.25">
      <c r="N519" s="334"/>
    </row>
    <row r="520" spans="14:14" x14ac:dyDescent="0.25">
      <c r="N520" s="334"/>
    </row>
    <row r="521" spans="14:14" x14ac:dyDescent="0.25">
      <c r="N521" s="334"/>
    </row>
    <row r="522" spans="14:14" x14ac:dyDescent="0.25">
      <c r="N522" s="334"/>
    </row>
    <row r="523" spans="14:14" x14ac:dyDescent="0.25">
      <c r="N523" s="334"/>
    </row>
    <row r="524" spans="14:14" x14ac:dyDescent="0.25">
      <c r="N524" s="334"/>
    </row>
    <row r="525" spans="14:14" x14ac:dyDescent="0.25">
      <c r="N525" s="334"/>
    </row>
    <row r="526" spans="14:14" x14ac:dyDescent="0.25">
      <c r="N526" s="334"/>
    </row>
    <row r="527" spans="14:14" x14ac:dyDescent="0.25">
      <c r="N527" s="334"/>
    </row>
    <row r="528" spans="14:14" x14ac:dyDescent="0.25">
      <c r="N528" s="334"/>
    </row>
    <row r="529" spans="14:14" x14ac:dyDescent="0.25">
      <c r="N529" s="334"/>
    </row>
    <row r="530" spans="14:14" x14ac:dyDescent="0.25">
      <c r="N530" s="334"/>
    </row>
    <row r="531" spans="14:14" x14ac:dyDescent="0.25">
      <c r="N531" s="334"/>
    </row>
    <row r="532" spans="14:14" x14ac:dyDescent="0.25">
      <c r="N532" s="334"/>
    </row>
    <row r="533" spans="14:14" x14ac:dyDescent="0.25">
      <c r="N533" s="334"/>
    </row>
    <row r="534" spans="14:14" x14ac:dyDescent="0.25">
      <c r="N534" s="334"/>
    </row>
    <row r="535" spans="14:14" x14ac:dyDescent="0.25">
      <c r="N535" s="334"/>
    </row>
    <row r="536" spans="14:14" x14ac:dyDescent="0.25">
      <c r="N536" s="334"/>
    </row>
    <row r="537" spans="14:14" x14ac:dyDescent="0.25">
      <c r="N537" s="334"/>
    </row>
    <row r="538" spans="14:14" x14ac:dyDescent="0.25">
      <c r="N538" s="334"/>
    </row>
    <row r="539" spans="14:14" x14ac:dyDescent="0.25">
      <c r="N539" s="334"/>
    </row>
    <row r="540" spans="14:14" x14ac:dyDescent="0.25">
      <c r="N540" s="334"/>
    </row>
    <row r="541" spans="14:14" x14ac:dyDescent="0.25">
      <c r="N541" s="334"/>
    </row>
    <row r="542" spans="14:14" x14ac:dyDescent="0.25">
      <c r="N542" s="334"/>
    </row>
    <row r="543" spans="14:14" x14ac:dyDescent="0.25">
      <c r="N543" s="334"/>
    </row>
    <row r="544" spans="14:14" x14ac:dyDescent="0.25">
      <c r="N544" s="334"/>
    </row>
    <row r="545" spans="14:14" x14ac:dyDescent="0.25">
      <c r="N545" s="334"/>
    </row>
    <row r="546" spans="14:14" x14ac:dyDescent="0.25">
      <c r="N546" s="334"/>
    </row>
    <row r="547" spans="14:14" x14ac:dyDescent="0.25">
      <c r="N547" s="334"/>
    </row>
    <row r="548" spans="14:14" x14ac:dyDescent="0.25">
      <c r="N548" s="334"/>
    </row>
    <row r="549" spans="14:14" x14ac:dyDescent="0.25">
      <c r="N549" s="334"/>
    </row>
    <row r="550" spans="14:14" x14ac:dyDescent="0.25">
      <c r="N550" s="334"/>
    </row>
    <row r="551" spans="14:14" x14ac:dyDescent="0.25">
      <c r="N551" s="334"/>
    </row>
    <row r="552" spans="14:14" x14ac:dyDescent="0.25">
      <c r="N552" s="334"/>
    </row>
    <row r="553" spans="14:14" x14ac:dyDescent="0.25">
      <c r="N553" s="334"/>
    </row>
    <row r="554" spans="14:14" x14ac:dyDescent="0.25">
      <c r="N554" s="334"/>
    </row>
    <row r="555" spans="14:14" x14ac:dyDescent="0.25">
      <c r="N555" s="334"/>
    </row>
    <row r="556" spans="14:14" x14ac:dyDescent="0.25">
      <c r="N556" s="334"/>
    </row>
    <row r="557" spans="14:14" x14ac:dyDescent="0.25">
      <c r="N557" s="334"/>
    </row>
    <row r="558" spans="14:14" x14ac:dyDescent="0.25">
      <c r="N558" s="334"/>
    </row>
    <row r="559" spans="14:14" x14ac:dyDescent="0.25">
      <c r="N559" s="334"/>
    </row>
    <row r="560" spans="14:14" x14ac:dyDescent="0.25">
      <c r="N560" s="334"/>
    </row>
    <row r="561" spans="14:14" x14ac:dyDescent="0.25">
      <c r="N561" s="334"/>
    </row>
    <row r="562" spans="14:14" x14ac:dyDescent="0.25">
      <c r="N562" s="334"/>
    </row>
    <row r="563" spans="14:14" x14ac:dyDescent="0.25">
      <c r="N563" s="334"/>
    </row>
    <row r="564" spans="14:14" x14ac:dyDescent="0.25">
      <c r="N564" s="334"/>
    </row>
    <row r="565" spans="14:14" x14ac:dyDescent="0.25">
      <c r="N565" s="334"/>
    </row>
    <row r="566" spans="14:14" x14ac:dyDescent="0.25">
      <c r="N566" s="334"/>
    </row>
    <row r="567" spans="14:14" x14ac:dyDescent="0.25">
      <c r="N567" s="334"/>
    </row>
    <row r="568" spans="14:14" x14ac:dyDescent="0.25">
      <c r="N568" s="334"/>
    </row>
    <row r="569" spans="14:14" x14ac:dyDescent="0.25">
      <c r="N569" s="334"/>
    </row>
    <row r="570" spans="14:14" x14ac:dyDescent="0.25">
      <c r="N570" s="334"/>
    </row>
    <row r="571" spans="14:14" x14ac:dyDescent="0.25">
      <c r="N571" s="334"/>
    </row>
    <row r="572" spans="14:14" x14ac:dyDescent="0.25">
      <c r="N572" s="334"/>
    </row>
    <row r="573" spans="14:14" x14ac:dyDescent="0.25">
      <c r="N573" s="334"/>
    </row>
    <row r="574" spans="14:14" x14ac:dyDescent="0.25">
      <c r="N574" s="334"/>
    </row>
    <row r="575" spans="14:14" x14ac:dyDescent="0.25">
      <c r="N575" s="334"/>
    </row>
    <row r="576" spans="14:14" x14ac:dyDescent="0.25">
      <c r="N576" s="334"/>
    </row>
    <row r="577" spans="14:14" x14ac:dyDescent="0.25">
      <c r="N577" s="334"/>
    </row>
    <row r="578" spans="14:14" x14ac:dyDescent="0.25">
      <c r="N578" s="334"/>
    </row>
    <row r="579" spans="14:14" x14ac:dyDescent="0.25">
      <c r="N579" s="334"/>
    </row>
    <row r="580" spans="14:14" x14ac:dyDescent="0.25">
      <c r="N580" s="334"/>
    </row>
    <row r="581" spans="14:14" x14ac:dyDescent="0.25">
      <c r="N581" s="334"/>
    </row>
    <row r="582" spans="14:14" x14ac:dyDescent="0.25">
      <c r="N582" s="334"/>
    </row>
    <row r="583" spans="14:14" x14ac:dyDescent="0.25">
      <c r="N583" s="334"/>
    </row>
    <row r="584" spans="14:14" x14ac:dyDescent="0.25">
      <c r="N584" s="334"/>
    </row>
    <row r="585" spans="14:14" x14ac:dyDescent="0.25">
      <c r="N585" s="334"/>
    </row>
    <row r="586" spans="14:14" x14ac:dyDescent="0.25">
      <c r="N586" s="334"/>
    </row>
    <row r="587" spans="14:14" x14ac:dyDescent="0.25">
      <c r="N587" s="334"/>
    </row>
    <row r="588" spans="14:14" x14ac:dyDescent="0.25">
      <c r="N588" s="334"/>
    </row>
    <row r="589" spans="14:14" x14ac:dyDescent="0.25">
      <c r="N589" s="334"/>
    </row>
    <row r="590" spans="14:14" x14ac:dyDescent="0.25">
      <c r="N590" s="334"/>
    </row>
    <row r="591" spans="14:14" x14ac:dyDescent="0.25">
      <c r="N591" s="334"/>
    </row>
    <row r="592" spans="14:14" x14ac:dyDescent="0.25">
      <c r="N592" s="334"/>
    </row>
    <row r="593" spans="14:14" x14ac:dyDescent="0.25">
      <c r="N593" s="334"/>
    </row>
    <row r="594" spans="14:14" x14ac:dyDescent="0.25">
      <c r="N594" s="334"/>
    </row>
    <row r="595" spans="14:14" x14ac:dyDescent="0.25">
      <c r="N595" s="334"/>
    </row>
    <row r="596" spans="14:14" x14ac:dyDescent="0.25">
      <c r="N596" s="334"/>
    </row>
    <row r="597" spans="14:14" x14ac:dyDescent="0.25">
      <c r="N597" s="334"/>
    </row>
    <row r="598" spans="14:14" x14ac:dyDescent="0.25">
      <c r="N598" s="334"/>
    </row>
    <row r="599" spans="14:14" x14ac:dyDescent="0.25">
      <c r="N599" s="334"/>
    </row>
    <row r="600" spans="14:14" x14ac:dyDescent="0.25">
      <c r="N600" s="334"/>
    </row>
    <row r="601" spans="14:14" x14ac:dyDescent="0.25">
      <c r="N601" s="334"/>
    </row>
    <row r="602" spans="14:14" x14ac:dyDescent="0.25">
      <c r="N602" s="334"/>
    </row>
    <row r="603" spans="14:14" x14ac:dyDescent="0.25">
      <c r="N603" s="334"/>
    </row>
    <row r="604" spans="14:14" x14ac:dyDescent="0.25">
      <c r="N604" s="334"/>
    </row>
    <row r="605" spans="14:14" x14ac:dyDescent="0.25">
      <c r="N605" s="334"/>
    </row>
    <row r="606" spans="14:14" x14ac:dyDescent="0.25">
      <c r="N606" s="334"/>
    </row>
    <row r="607" spans="14:14" x14ac:dyDescent="0.25">
      <c r="N607" s="334"/>
    </row>
    <row r="608" spans="14:14" x14ac:dyDescent="0.25">
      <c r="N608" s="334"/>
    </row>
    <row r="609" spans="14:14" x14ac:dyDescent="0.25">
      <c r="N609" s="334"/>
    </row>
    <row r="610" spans="14:14" x14ac:dyDescent="0.25">
      <c r="N610" s="334"/>
    </row>
    <row r="611" spans="14:14" x14ac:dyDescent="0.25">
      <c r="N611" s="334"/>
    </row>
    <row r="612" spans="14:14" x14ac:dyDescent="0.25">
      <c r="N612" s="334"/>
    </row>
    <row r="613" spans="14:14" x14ac:dyDescent="0.25">
      <c r="N613" s="334"/>
    </row>
    <row r="614" spans="14:14" x14ac:dyDescent="0.25">
      <c r="N614" s="334"/>
    </row>
    <row r="615" spans="14:14" x14ac:dyDescent="0.25">
      <c r="N615" s="334"/>
    </row>
    <row r="616" spans="14:14" x14ac:dyDescent="0.25">
      <c r="N616" s="334"/>
    </row>
    <row r="617" spans="14:14" x14ac:dyDescent="0.25">
      <c r="N617" s="334"/>
    </row>
    <row r="618" spans="14:14" x14ac:dyDescent="0.25">
      <c r="N618" s="334"/>
    </row>
    <row r="619" spans="14:14" x14ac:dyDescent="0.25">
      <c r="N619" s="334"/>
    </row>
    <row r="620" spans="14:14" x14ac:dyDescent="0.25">
      <c r="N620" s="334"/>
    </row>
    <row r="621" spans="14:14" x14ac:dyDescent="0.25">
      <c r="N621" s="334"/>
    </row>
    <row r="622" spans="14:14" x14ac:dyDescent="0.25">
      <c r="N622" s="334"/>
    </row>
    <row r="623" spans="14:14" x14ac:dyDescent="0.25">
      <c r="N623" s="334"/>
    </row>
    <row r="624" spans="14:14" x14ac:dyDescent="0.25">
      <c r="N624" s="334"/>
    </row>
    <row r="625" spans="14:14" x14ac:dyDescent="0.25">
      <c r="N625" s="334"/>
    </row>
    <row r="626" spans="14:14" x14ac:dyDescent="0.25">
      <c r="N626" s="334"/>
    </row>
    <row r="627" spans="14:14" x14ac:dyDescent="0.25">
      <c r="N627" s="334"/>
    </row>
    <row r="628" spans="14:14" x14ac:dyDescent="0.25">
      <c r="N628" s="334"/>
    </row>
    <row r="629" spans="14:14" x14ac:dyDescent="0.25">
      <c r="N629" s="334"/>
    </row>
    <row r="630" spans="14:14" x14ac:dyDescent="0.25">
      <c r="N630" s="334"/>
    </row>
    <row r="631" spans="14:14" x14ac:dyDescent="0.25">
      <c r="N631" s="334"/>
    </row>
    <row r="632" spans="14:14" x14ac:dyDescent="0.25">
      <c r="N632" s="334"/>
    </row>
    <row r="633" spans="14:14" x14ac:dyDescent="0.25">
      <c r="N633" s="334"/>
    </row>
    <row r="634" spans="14:14" x14ac:dyDescent="0.25">
      <c r="N634" s="334"/>
    </row>
    <row r="635" spans="14:14" x14ac:dyDescent="0.25">
      <c r="N635" s="334"/>
    </row>
    <row r="636" spans="14:14" x14ac:dyDescent="0.25">
      <c r="N636" s="334"/>
    </row>
    <row r="637" spans="14:14" x14ac:dyDescent="0.25">
      <c r="N637" s="334"/>
    </row>
    <row r="638" spans="14:14" x14ac:dyDescent="0.25">
      <c r="N638" s="334"/>
    </row>
    <row r="639" spans="14:14" x14ac:dyDescent="0.25">
      <c r="N639" s="334"/>
    </row>
    <row r="640" spans="14:14" x14ac:dyDescent="0.25">
      <c r="N640" s="334"/>
    </row>
    <row r="641" spans="14:14" x14ac:dyDescent="0.25">
      <c r="N641" s="334"/>
    </row>
    <row r="642" spans="14:14" x14ac:dyDescent="0.25">
      <c r="N642" s="334"/>
    </row>
    <row r="643" spans="14:14" x14ac:dyDescent="0.25">
      <c r="N643" s="334"/>
    </row>
    <row r="644" spans="14:14" x14ac:dyDescent="0.25">
      <c r="N644" s="334"/>
    </row>
    <row r="645" spans="14:14" x14ac:dyDescent="0.25">
      <c r="N645" s="334"/>
    </row>
    <row r="646" spans="14:14" x14ac:dyDescent="0.25">
      <c r="N646" s="334"/>
    </row>
    <row r="647" spans="14:14" x14ac:dyDescent="0.25">
      <c r="N647" s="334"/>
    </row>
    <row r="648" spans="14:14" x14ac:dyDescent="0.25">
      <c r="N648" s="334"/>
    </row>
    <row r="649" spans="14:14" x14ac:dyDescent="0.25">
      <c r="N649" s="334"/>
    </row>
    <row r="650" spans="14:14" x14ac:dyDescent="0.25">
      <c r="N650" s="334"/>
    </row>
    <row r="651" spans="14:14" x14ac:dyDescent="0.25">
      <c r="N651" s="334"/>
    </row>
    <row r="652" spans="14:14" x14ac:dyDescent="0.25">
      <c r="N652" s="334"/>
    </row>
    <row r="653" spans="14:14" x14ac:dyDescent="0.25">
      <c r="N653" s="334"/>
    </row>
    <row r="654" spans="14:14" x14ac:dyDescent="0.25">
      <c r="N654" s="334"/>
    </row>
    <row r="655" spans="14:14" x14ac:dyDescent="0.25">
      <c r="N655" s="334"/>
    </row>
    <row r="656" spans="14:14" x14ac:dyDescent="0.25">
      <c r="N656" s="334"/>
    </row>
    <row r="657" spans="14:14" x14ac:dyDescent="0.25">
      <c r="N657" s="334"/>
    </row>
    <row r="658" spans="14:14" x14ac:dyDescent="0.25">
      <c r="N658" s="334"/>
    </row>
    <row r="659" spans="14:14" x14ac:dyDescent="0.25">
      <c r="N659" s="334"/>
    </row>
    <row r="660" spans="14:14" x14ac:dyDescent="0.25">
      <c r="N660" s="334"/>
    </row>
    <row r="661" spans="14:14" x14ac:dyDescent="0.25">
      <c r="N661" s="334"/>
    </row>
    <row r="662" spans="14:14" x14ac:dyDescent="0.25">
      <c r="N662" s="334"/>
    </row>
    <row r="663" spans="14:14" x14ac:dyDescent="0.25">
      <c r="N663" s="334"/>
    </row>
    <row r="664" spans="14:14" x14ac:dyDescent="0.25">
      <c r="N664" s="334"/>
    </row>
    <row r="665" spans="14:14" x14ac:dyDescent="0.25">
      <c r="N665" s="334"/>
    </row>
    <row r="666" spans="14:14" x14ac:dyDescent="0.25">
      <c r="N666" s="334"/>
    </row>
    <row r="667" spans="14:14" x14ac:dyDescent="0.25">
      <c r="N667" s="334"/>
    </row>
    <row r="668" spans="14:14" x14ac:dyDescent="0.25">
      <c r="N668" s="334"/>
    </row>
    <row r="669" spans="14:14" x14ac:dyDescent="0.25">
      <c r="N669" s="334"/>
    </row>
    <row r="670" spans="14:14" x14ac:dyDescent="0.25">
      <c r="N670" s="334"/>
    </row>
    <row r="671" spans="14:14" x14ac:dyDescent="0.25">
      <c r="N671" s="334"/>
    </row>
    <row r="672" spans="14:14" x14ac:dyDescent="0.25">
      <c r="N672" s="334"/>
    </row>
    <row r="673" spans="14:14" x14ac:dyDescent="0.25">
      <c r="N673" s="334"/>
    </row>
    <row r="674" spans="14:14" x14ac:dyDescent="0.25">
      <c r="N674" s="334"/>
    </row>
    <row r="675" spans="14:14" x14ac:dyDescent="0.25">
      <c r="N675" s="334"/>
    </row>
    <row r="676" spans="14:14" x14ac:dyDescent="0.25">
      <c r="N676" s="334"/>
    </row>
    <row r="677" spans="14:14" x14ac:dyDescent="0.25">
      <c r="N677" s="334"/>
    </row>
    <row r="678" spans="14:14" x14ac:dyDescent="0.25">
      <c r="N678" s="334"/>
    </row>
    <row r="679" spans="14:14" x14ac:dyDescent="0.25">
      <c r="N679" s="334"/>
    </row>
    <row r="680" spans="14:14" x14ac:dyDescent="0.25">
      <c r="N680" s="334"/>
    </row>
    <row r="681" spans="14:14" x14ac:dyDescent="0.25">
      <c r="N681" s="334"/>
    </row>
    <row r="682" spans="14:14" x14ac:dyDescent="0.25">
      <c r="N682" s="334"/>
    </row>
    <row r="683" spans="14:14" x14ac:dyDescent="0.25">
      <c r="N683" s="334"/>
    </row>
    <row r="684" spans="14:14" x14ac:dyDescent="0.25">
      <c r="N684" s="334"/>
    </row>
    <row r="685" spans="14:14" x14ac:dyDescent="0.25">
      <c r="N685" s="334"/>
    </row>
    <row r="686" spans="14:14" x14ac:dyDescent="0.25">
      <c r="N686" s="334"/>
    </row>
    <row r="687" spans="14:14" x14ac:dyDescent="0.25">
      <c r="N687" s="334"/>
    </row>
    <row r="688" spans="14:14" x14ac:dyDescent="0.25">
      <c r="N688" s="334"/>
    </row>
    <row r="689" spans="14:14" x14ac:dyDescent="0.25">
      <c r="N689" s="334"/>
    </row>
    <row r="690" spans="14:14" x14ac:dyDescent="0.25">
      <c r="N690" s="334"/>
    </row>
    <row r="691" spans="14:14" x14ac:dyDescent="0.25">
      <c r="N691" s="334"/>
    </row>
    <row r="692" spans="14:14" x14ac:dyDescent="0.25">
      <c r="N692" s="334"/>
    </row>
    <row r="693" spans="14:14" x14ac:dyDescent="0.25">
      <c r="N693" s="334"/>
    </row>
    <row r="694" spans="14:14" x14ac:dyDescent="0.25">
      <c r="N694" s="334"/>
    </row>
    <row r="695" spans="14:14" x14ac:dyDescent="0.25">
      <c r="N695" s="334"/>
    </row>
    <row r="696" spans="14:14" x14ac:dyDescent="0.25">
      <c r="N696" s="334"/>
    </row>
    <row r="697" spans="14:14" x14ac:dyDescent="0.25">
      <c r="N697" s="334"/>
    </row>
    <row r="698" spans="14:14" x14ac:dyDescent="0.25">
      <c r="N698" s="334"/>
    </row>
    <row r="699" spans="14:14" x14ac:dyDescent="0.25">
      <c r="N699" s="334"/>
    </row>
    <row r="700" spans="14:14" x14ac:dyDescent="0.25">
      <c r="N700" s="334"/>
    </row>
    <row r="701" spans="14:14" x14ac:dyDescent="0.25">
      <c r="N701" s="334"/>
    </row>
    <row r="702" spans="14:14" x14ac:dyDescent="0.25">
      <c r="N702" s="334"/>
    </row>
    <row r="703" spans="14:14" x14ac:dyDescent="0.25">
      <c r="N703" s="334"/>
    </row>
    <row r="704" spans="14:14" x14ac:dyDescent="0.25">
      <c r="N704" s="334"/>
    </row>
    <row r="705" spans="14:14" x14ac:dyDescent="0.25">
      <c r="N705" s="334"/>
    </row>
    <row r="706" spans="14:14" x14ac:dyDescent="0.25">
      <c r="N706" s="334"/>
    </row>
    <row r="707" spans="14:14" x14ac:dyDescent="0.25">
      <c r="N707" s="334"/>
    </row>
    <row r="708" spans="14:14" x14ac:dyDescent="0.25">
      <c r="N708" s="334"/>
    </row>
    <row r="709" spans="14:14" x14ac:dyDescent="0.25">
      <c r="N709" s="334"/>
    </row>
    <row r="710" spans="14:14" x14ac:dyDescent="0.25">
      <c r="N710" s="334"/>
    </row>
    <row r="711" spans="14:14" x14ac:dyDescent="0.25">
      <c r="N711" s="334"/>
    </row>
    <row r="712" spans="14:14" x14ac:dyDescent="0.25">
      <c r="N712" s="334"/>
    </row>
    <row r="713" spans="14:14" x14ac:dyDescent="0.25">
      <c r="N713" s="334"/>
    </row>
    <row r="714" spans="14:14" x14ac:dyDescent="0.25">
      <c r="N714" s="334"/>
    </row>
    <row r="715" spans="14:14" x14ac:dyDescent="0.25">
      <c r="N715" s="334"/>
    </row>
    <row r="716" spans="14:14" x14ac:dyDescent="0.25">
      <c r="N716" s="334"/>
    </row>
    <row r="717" spans="14:14" x14ac:dyDescent="0.25">
      <c r="N717" s="334"/>
    </row>
    <row r="718" spans="14:14" x14ac:dyDescent="0.25">
      <c r="N718" s="334"/>
    </row>
    <row r="719" spans="14:14" x14ac:dyDescent="0.25">
      <c r="N719" s="334"/>
    </row>
    <row r="720" spans="14:14" x14ac:dyDescent="0.25">
      <c r="N720" s="334"/>
    </row>
    <row r="721" spans="14:14" x14ac:dyDescent="0.25">
      <c r="N721" s="334"/>
    </row>
    <row r="722" spans="14:14" x14ac:dyDescent="0.25">
      <c r="N722" s="334"/>
    </row>
    <row r="723" spans="14:14" x14ac:dyDescent="0.25">
      <c r="N723" s="334"/>
    </row>
    <row r="724" spans="14:14" x14ac:dyDescent="0.25">
      <c r="N724" s="334"/>
    </row>
    <row r="725" spans="14:14" x14ac:dyDescent="0.25">
      <c r="N725" s="334"/>
    </row>
    <row r="726" spans="14:14" x14ac:dyDescent="0.25">
      <c r="N726" s="334"/>
    </row>
    <row r="727" spans="14:14" x14ac:dyDescent="0.25">
      <c r="N727" s="334"/>
    </row>
    <row r="728" spans="14:14" x14ac:dyDescent="0.25">
      <c r="N728" s="334"/>
    </row>
    <row r="729" spans="14:14" x14ac:dyDescent="0.25">
      <c r="N729" s="334"/>
    </row>
    <row r="730" spans="14:14" x14ac:dyDescent="0.25">
      <c r="N730" s="334"/>
    </row>
    <row r="731" spans="14:14" x14ac:dyDescent="0.25">
      <c r="N731" s="334"/>
    </row>
    <row r="732" spans="14:14" x14ac:dyDescent="0.25">
      <c r="N732" s="334"/>
    </row>
    <row r="733" spans="14:14" x14ac:dyDescent="0.25">
      <c r="N733" s="334"/>
    </row>
    <row r="734" spans="14:14" x14ac:dyDescent="0.25">
      <c r="N734" s="334"/>
    </row>
    <row r="735" spans="14:14" x14ac:dyDescent="0.25">
      <c r="N735" s="334"/>
    </row>
    <row r="736" spans="14:14" x14ac:dyDescent="0.25">
      <c r="N736" s="334"/>
    </row>
    <row r="737" spans="14:14" x14ac:dyDescent="0.25">
      <c r="N737" s="334"/>
    </row>
    <row r="738" spans="14:14" x14ac:dyDescent="0.25">
      <c r="N738" s="334"/>
    </row>
    <row r="739" spans="14:14" x14ac:dyDescent="0.25">
      <c r="N739" s="334"/>
    </row>
    <row r="740" spans="14:14" x14ac:dyDescent="0.25">
      <c r="N740" s="334"/>
    </row>
    <row r="741" spans="14:14" x14ac:dyDescent="0.25">
      <c r="N741" s="334"/>
    </row>
    <row r="742" spans="14:14" x14ac:dyDescent="0.25">
      <c r="N742" s="334"/>
    </row>
    <row r="743" spans="14:14" x14ac:dyDescent="0.25">
      <c r="N743" s="334"/>
    </row>
    <row r="744" spans="14:14" x14ac:dyDescent="0.25">
      <c r="N744" s="334"/>
    </row>
    <row r="745" spans="14:14" x14ac:dyDescent="0.25">
      <c r="N745" s="334"/>
    </row>
    <row r="746" spans="14:14" x14ac:dyDescent="0.25">
      <c r="N746" s="334"/>
    </row>
    <row r="747" spans="14:14" x14ac:dyDescent="0.25">
      <c r="N747" s="334"/>
    </row>
    <row r="748" spans="14:14" x14ac:dyDescent="0.25">
      <c r="N748" s="334"/>
    </row>
    <row r="749" spans="14:14" x14ac:dyDescent="0.25">
      <c r="N749" s="334"/>
    </row>
    <row r="750" spans="14:14" x14ac:dyDescent="0.25">
      <c r="N750" s="334"/>
    </row>
    <row r="751" spans="14:14" x14ac:dyDescent="0.25">
      <c r="N751" s="334"/>
    </row>
    <row r="752" spans="14:14" x14ac:dyDescent="0.25">
      <c r="N752" s="334"/>
    </row>
    <row r="753" spans="14:14" x14ac:dyDescent="0.25">
      <c r="N753" s="334"/>
    </row>
    <row r="754" spans="14:14" x14ac:dyDescent="0.25">
      <c r="N754" s="334"/>
    </row>
    <row r="755" spans="14:14" x14ac:dyDescent="0.25">
      <c r="N755" s="334"/>
    </row>
    <row r="756" spans="14:14" x14ac:dyDescent="0.25">
      <c r="N756" s="334"/>
    </row>
    <row r="757" spans="14:14" x14ac:dyDescent="0.25">
      <c r="N757" s="334"/>
    </row>
    <row r="758" spans="14:14" x14ac:dyDescent="0.25">
      <c r="N758" s="334"/>
    </row>
    <row r="759" spans="14:14" x14ac:dyDescent="0.25">
      <c r="N759" s="334"/>
    </row>
    <row r="760" spans="14:14" x14ac:dyDescent="0.25">
      <c r="N760" s="334"/>
    </row>
    <row r="761" spans="14:14" x14ac:dyDescent="0.25">
      <c r="N761" s="334"/>
    </row>
    <row r="762" spans="14:14" x14ac:dyDescent="0.25">
      <c r="N762" s="334"/>
    </row>
    <row r="763" spans="14:14" x14ac:dyDescent="0.25">
      <c r="N763" s="334"/>
    </row>
    <row r="764" spans="14:14" x14ac:dyDescent="0.25">
      <c r="N764" s="334"/>
    </row>
    <row r="765" spans="14:14" x14ac:dyDescent="0.25">
      <c r="N765" s="334"/>
    </row>
    <row r="766" spans="14:14" x14ac:dyDescent="0.25">
      <c r="N766" s="334"/>
    </row>
    <row r="767" spans="14:14" x14ac:dyDescent="0.25">
      <c r="N767" s="334"/>
    </row>
    <row r="768" spans="14:14" x14ac:dyDescent="0.25">
      <c r="N768" s="334"/>
    </row>
    <row r="769" spans="14:14" x14ac:dyDescent="0.25">
      <c r="N769" s="334"/>
    </row>
    <row r="770" spans="14:14" x14ac:dyDescent="0.25">
      <c r="N770" s="334"/>
    </row>
    <row r="771" spans="14:14" x14ac:dyDescent="0.25">
      <c r="N771" s="334"/>
    </row>
    <row r="772" spans="14:14" x14ac:dyDescent="0.25">
      <c r="N772" s="334"/>
    </row>
    <row r="773" spans="14:14" x14ac:dyDescent="0.25">
      <c r="N773" s="334"/>
    </row>
    <row r="774" spans="14:14" x14ac:dyDescent="0.25">
      <c r="N774" s="334"/>
    </row>
    <row r="775" spans="14:14" x14ac:dyDescent="0.25">
      <c r="N775" s="334"/>
    </row>
    <row r="776" spans="14:14" x14ac:dyDescent="0.25">
      <c r="N776" s="334"/>
    </row>
    <row r="777" spans="14:14" x14ac:dyDescent="0.25">
      <c r="N777" s="334"/>
    </row>
    <row r="778" spans="14:14" x14ac:dyDescent="0.25">
      <c r="N778" s="334"/>
    </row>
    <row r="779" spans="14:14" x14ac:dyDescent="0.25">
      <c r="N779" s="334"/>
    </row>
    <row r="780" spans="14:14" x14ac:dyDescent="0.25">
      <c r="N780" s="334"/>
    </row>
    <row r="781" spans="14:14" x14ac:dyDescent="0.25">
      <c r="N781" s="334"/>
    </row>
    <row r="782" spans="14:14" x14ac:dyDescent="0.25">
      <c r="N782" s="334"/>
    </row>
    <row r="783" spans="14:14" x14ac:dyDescent="0.25">
      <c r="N783" s="334"/>
    </row>
    <row r="784" spans="14:14" x14ac:dyDescent="0.25">
      <c r="N784" s="334"/>
    </row>
    <row r="785" spans="14:14" x14ac:dyDescent="0.25">
      <c r="N785" s="334"/>
    </row>
    <row r="786" spans="14:14" x14ac:dyDescent="0.25">
      <c r="N786" s="334"/>
    </row>
    <row r="787" spans="14:14" x14ac:dyDescent="0.25">
      <c r="N787" s="334"/>
    </row>
    <row r="788" spans="14:14" x14ac:dyDescent="0.25">
      <c r="N788" s="334"/>
    </row>
    <row r="789" spans="14:14" x14ac:dyDescent="0.25">
      <c r="N789" s="334"/>
    </row>
    <row r="790" spans="14:14" x14ac:dyDescent="0.25">
      <c r="N790" s="334"/>
    </row>
    <row r="791" spans="14:14" x14ac:dyDescent="0.25">
      <c r="N791" s="334"/>
    </row>
    <row r="792" spans="14:14" x14ac:dyDescent="0.25">
      <c r="N792" s="334"/>
    </row>
    <row r="793" spans="14:14" x14ac:dyDescent="0.25">
      <c r="N793" s="334"/>
    </row>
    <row r="794" spans="14:14" x14ac:dyDescent="0.25">
      <c r="N794" s="334"/>
    </row>
    <row r="795" spans="14:14" x14ac:dyDescent="0.25">
      <c r="N795" s="334"/>
    </row>
    <row r="796" spans="14:14" x14ac:dyDescent="0.25">
      <c r="N796" s="334"/>
    </row>
    <row r="797" spans="14:14" x14ac:dyDescent="0.25">
      <c r="N797" s="334"/>
    </row>
    <row r="798" spans="14:14" x14ac:dyDescent="0.25">
      <c r="N798" s="334"/>
    </row>
    <row r="799" spans="14:14" x14ac:dyDescent="0.25">
      <c r="N799" s="334"/>
    </row>
    <row r="800" spans="14:14" x14ac:dyDescent="0.25">
      <c r="N800" s="334"/>
    </row>
    <row r="801" spans="14:14" x14ac:dyDescent="0.25">
      <c r="N801" s="334"/>
    </row>
    <row r="802" spans="14:14" x14ac:dyDescent="0.25">
      <c r="N802" s="334"/>
    </row>
    <row r="803" spans="14:14" x14ac:dyDescent="0.25">
      <c r="N803" s="334"/>
    </row>
    <row r="804" spans="14:14" x14ac:dyDescent="0.25">
      <c r="N804" s="334"/>
    </row>
    <row r="805" spans="14:14" x14ac:dyDescent="0.25">
      <c r="N805" s="334"/>
    </row>
    <row r="806" spans="14:14" x14ac:dyDescent="0.25">
      <c r="N806" s="334"/>
    </row>
    <row r="807" spans="14:14" x14ac:dyDescent="0.25">
      <c r="N807" s="334"/>
    </row>
    <row r="808" spans="14:14" x14ac:dyDescent="0.25">
      <c r="N808" s="334"/>
    </row>
    <row r="809" spans="14:14" x14ac:dyDescent="0.25">
      <c r="N809" s="334"/>
    </row>
    <row r="810" spans="14:14" x14ac:dyDescent="0.25">
      <c r="N810" s="334"/>
    </row>
    <row r="811" spans="14:14" x14ac:dyDescent="0.25">
      <c r="N811" s="334"/>
    </row>
    <row r="812" spans="14:14" x14ac:dyDescent="0.25">
      <c r="N812" s="334"/>
    </row>
    <row r="813" spans="14:14" x14ac:dyDescent="0.25">
      <c r="N813" s="334"/>
    </row>
    <row r="814" spans="14:14" x14ac:dyDescent="0.25">
      <c r="N814" s="334"/>
    </row>
    <row r="815" spans="14:14" x14ac:dyDescent="0.25">
      <c r="N815" s="334"/>
    </row>
    <row r="816" spans="14:14" x14ac:dyDescent="0.25">
      <c r="N816" s="334"/>
    </row>
    <row r="817" spans="14:14" x14ac:dyDescent="0.25">
      <c r="N817" s="334"/>
    </row>
    <row r="818" spans="14:14" x14ac:dyDescent="0.25">
      <c r="N818" s="334"/>
    </row>
    <row r="819" spans="14:14" x14ac:dyDescent="0.25">
      <c r="N819" s="334"/>
    </row>
    <row r="820" spans="14:14" x14ac:dyDescent="0.25">
      <c r="N820" s="334"/>
    </row>
    <row r="821" spans="14:14" x14ac:dyDescent="0.25">
      <c r="N821" s="334"/>
    </row>
    <row r="822" spans="14:14" x14ac:dyDescent="0.25">
      <c r="N822" s="334"/>
    </row>
    <row r="823" spans="14:14" x14ac:dyDescent="0.25">
      <c r="N823" s="334"/>
    </row>
    <row r="824" spans="14:14" x14ac:dyDescent="0.25">
      <c r="N824" s="334"/>
    </row>
    <row r="825" spans="14:14" x14ac:dyDescent="0.25">
      <c r="N825" s="334"/>
    </row>
    <row r="826" spans="14:14" x14ac:dyDescent="0.25">
      <c r="N826" s="334"/>
    </row>
    <row r="827" spans="14:14" x14ac:dyDescent="0.25">
      <c r="N827" s="334"/>
    </row>
    <row r="828" spans="14:14" x14ac:dyDescent="0.25">
      <c r="N828" s="334"/>
    </row>
    <row r="829" spans="14:14" x14ac:dyDescent="0.25">
      <c r="N829" s="334"/>
    </row>
    <row r="830" spans="14:14" x14ac:dyDescent="0.25">
      <c r="N830" s="334"/>
    </row>
    <row r="831" spans="14:14" x14ac:dyDescent="0.25">
      <c r="N831" s="334"/>
    </row>
    <row r="832" spans="14:14" x14ac:dyDescent="0.25">
      <c r="N832" s="334"/>
    </row>
    <row r="833" spans="14:14" x14ac:dyDescent="0.25">
      <c r="N833" s="334"/>
    </row>
    <row r="834" spans="14:14" x14ac:dyDescent="0.25">
      <c r="N834" s="334"/>
    </row>
    <row r="835" spans="14:14" x14ac:dyDescent="0.25">
      <c r="N835" s="334"/>
    </row>
    <row r="836" spans="14:14" x14ac:dyDescent="0.25">
      <c r="N836" s="334"/>
    </row>
    <row r="837" spans="14:14" x14ac:dyDescent="0.25">
      <c r="N837" s="334"/>
    </row>
    <row r="838" spans="14:14" x14ac:dyDescent="0.25">
      <c r="N838" s="334"/>
    </row>
    <row r="839" spans="14:14" x14ac:dyDescent="0.25">
      <c r="N839" s="334"/>
    </row>
    <row r="840" spans="14:14" x14ac:dyDescent="0.25">
      <c r="N840" s="334"/>
    </row>
    <row r="841" spans="14:14" x14ac:dyDescent="0.25">
      <c r="N841" s="334"/>
    </row>
    <row r="842" spans="14:14" x14ac:dyDescent="0.25">
      <c r="N842" s="334"/>
    </row>
    <row r="843" spans="14:14" x14ac:dyDescent="0.25">
      <c r="N843" s="334"/>
    </row>
    <row r="844" spans="14:14" x14ac:dyDescent="0.25">
      <c r="N844" s="334"/>
    </row>
    <row r="845" spans="14:14" x14ac:dyDescent="0.25">
      <c r="N845" s="334"/>
    </row>
    <row r="846" spans="14:14" x14ac:dyDescent="0.25">
      <c r="N846" s="334"/>
    </row>
    <row r="847" spans="14:14" x14ac:dyDescent="0.25">
      <c r="N847" s="334"/>
    </row>
    <row r="848" spans="14:14" x14ac:dyDescent="0.25">
      <c r="N848" s="334"/>
    </row>
    <row r="849" spans="14:14" x14ac:dyDescent="0.25">
      <c r="N849" s="334"/>
    </row>
    <row r="850" spans="14:14" x14ac:dyDescent="0.25">
      <c r="N850" s="334"/>
    </row>
    <row r="851" spans="14:14" x14ac:dyDescent="0.25">
      <c r="N851" s="334"/>
    </row>
    <row r="852" spans="14:14" x14ac:dyDescent="0.25">
      <c r="N852" s="334"/>
    </row>
    <row r="853" spans="14:14" x14ac:dyDescent="0.25">
      <c r="N853" s="334"/>
    </row>
    <row r="854" spans="14:14" x14ac:dyDescent="0.25">
      <c r="N854" s="334"/>
    </row>
    <row r="855" spans="14:14" x14ac:dyDescent="0.25">
      <c r="N855" s="334"/>
    </row>
    <row r="856" spans="14:14" x14ac:dyDescent="0.25">
      <c r="N856" s="334"/>
    </row>
    <row r="857" spans="14:14" x14ac:dyDescent="0.25">
      <c r="N857" s="334"/>
    </row>
    <row r="858" spans="14:14" x14ac:dyDescent="0.25">
      <c r="N858" s="334"/>
    </row>
    <row r="859" spans="14:14" x14ac:dyDescent="0.25">
      <c r="N859" s="334"/>
    </row>
    <row r="860" spans="14:14" x14ac:dyDescent="0.25">
      <c r="N860" s="334"/>
    </row>
    <row r="861" spans="14:14" x14ac:dyDescent="0.25">
      <c r="N861" s="334"/>
    </row>
    <row r="862" spans="14:14" x14ac:dyDescent="0.25">
      <c r="N862" s="334"/>
    </row>
    <row r="863" spans="14:14" x14ac:dyDescent="0.25">
      <c r="N863" s="334"/>
    </row>
    <row r="864" spans="14:14" x14ac:dyDescent="0.25">
      <c r="N864" s="334"/>
    </row>
    <row r="865" spans="14:14" x14ac:dyDescent="0.25">
      <c r="N865" s="334"/>
    </row>
    <row r="866" spans="14:14" x14ac:dyDescent="0.25">
      <c r="N866" s="334"/>
    </row>
    <row r="867" spans="14:14" x14ac:dyDescent="0.25">
      <c r="N867" s="334"/>
    </row>
    <row r="868" spans="14:14" x14ac:dyDescent="0.25">
      <c r="N868" s="334"/>
    </row>
    <row r="869" spans="14:14" x14ac:dyDescent="0.25">
      <c r="N869" s="334"/>
    </row>
    <row r="870" spans="14:14" x14ac:dyDescent="0.25">
      <c r="N870" s="334"/>
    </row>
    <row r="871" spans="14:14" x14ac:dyDescent="0.25">
      <c r="N871" s="334"/>
    </row>
    <row r="872" spans="14:14" x14ac:dyDescent="0.25">
      <c r="N872" s="334"/>
    </row>
    <row r="873" spans="14:14" x14ac:dyDescent="0.25">
      <c r="N873" s="334"/>
    </row>
    <row r="874" spans="14:14" x14ac:dyDescent="0.25">
      <c r="N874" s="334"/>
    </row>
    <row r="875" spans="14:14" x14ac:dyDescent="0.25">
      <c r="N875" s="334"/>
    </row>
    <row r="876" spans="14:14" x14ac:dyDescent="0.25">
      <c r="N876" s="334"/>
    </row>
    <row r="877" spans="14:14" x14ac:dyDescent="0.25">
      <c r="N877" s="334"/>
    </row>
    <row r="878" spans="14:14" x14ac:dyDescent="0.25">
      <c r="N878" s="334"/>
    </row>
    <row r="879" spans="14:14" x14ac:dyDescent="0.25">
      <c r="N879" s="334"/>
    </row>
    <row r="880" spans="14:14" x14ac:dyDescent="0.25">
      <c r="N880" s="334"/>
    </row>
    <row r="881" spans="14:14" x14ac:dyDescent="0.25">
      <c r="N881" s="334"/>
    </row>
    <row r="882" spans="14:14" x14ac:dyDescent="0.25">
      <c r="N882" s="334"/>
    </row>
    <row r="883" spans="14:14" x14ac:dyDescent="0.25">
      <c r="N883" s="334"/>
    </row>
    <row r="884" spans="14:14" x14ac:dyDescent="0.25">
      <c r="N884" s="334"/>
    </row>
    <row r="885" spans="14:14" x14ac:dyDescent="0.25">
      <c r="N885" s="334"/>
    </row>
    <row r="886" spans="14:14" x14ac:dyDescent="0.25">
      <c r="N886" s="334"/>
    </row>
    <row r="887" spans="14:14" x14ac:dyDescent="0.25">
      <c r="N887" s="334"/>
    </row>
    <row r="888" spans="14:14" x14ac:dyDescent="0.25">
      <c r="N888" s="334"/>
    </row>
    <row r="889" spans="14:14" x14ac:dyDescent="0.25">
      <c r="N889" s="334"/>
    </row>
    <row r="890" spans="14:14" x14ac:dyDescent="0.25">
      <c r="N890" s="334"/>
    </row>
    <row r="891" spans="14:14" x14ac:dyDescent="0.25">
      <c r="N891" s="334"/>
    </row>
    <row r="892" spans="14:14" x14ac:dyDescent="0.25">
      <c r="N892" s="334"/>
    </row>
    <row r="893" spans="14:14" x14ac:dyDescent="0.25">
      <c r="N893" s="334"/>
    </row>
    <row r="894" spans="14:14" x14ac:dyDescent="0.25">
      <c r="N894" s="334"/>
    </row>
    <row r="895" spans="14:14" x14ac:dyDescent="0.25">
      <c r="N895" s="334"/>
    </row>
    <row r="896" spans="14:14" x14ac:dyDescent="0.25">
      <c r="N896" s="334"/>
    </row>
    <row r="897" spans="14:14" x14ac:dyDescent="0.25">
      <c r="N897" s="334"/>
    </row>
    <row r="898" spans="14:14" x14ac:dyDescent="0.25">
      <c r="N898" s="334"/>
    </row>
    <row r="899" spans="14:14" x14ac:dyDescent="0.25">
      <c r="N899" s="334"/>
    </row>
    <row r="900" spans="14:14" x14ac:dyDescent="0.25">
      <c r="N900" s="334"/>
    </row>
    <row r="901" spans="14:14" x14ac:dyDescent="0.25">
      <c r="N901" s="334"/>
    </row>
    <row r="902" spans="14:14" x14ac:dyDescent="0.25">
      <c r="N902" s="334"/>
    </row>
    <row r="903" spans="14:14" x14ac:dyDescent="0.25">
      <c r="N903" s="334"/>
    </row>
    <row r="904" spans="14:14" x14ac:dyDescent="0.25">
      <c r="N904" s="334"/>
    </row>
    <row r="905" spans="14:14" x14ac:dyDescent="0.25">
      <c r="N905" s="334"/>
    </row>
    <row r="906" spans="14:14" x14ac:dyDescent="0.25">
      <c r="N906" s="334"/>
    </row>
    <row r="907" spans="14:14" x14ac:dyDescent="0.25">
      <c r="N907" s="334"/>
    </row>
    <row r="908" spans="14:14" x14ac:dyDescent="0.25">
      <c r="N908" s="334"/>
    </row>
    <row r="909" spans="14:14" x14ac:dyDescent="0.25">
      <c r="N909" s="334"/>
    </row>
    <row r="910" spans="14:14" x14ac:dyDescent="0.25">
      <c r="N910" s="334"/>
    </row>
    <row r="911" spans="14:14" x14ac:dyDescent="0.25">
      <c r="N911" s="334"/>
    </row>
    <row r="912" spans="14:14" x14ac:dyDescent="0.25">
      <c r="N912" s="334"/>
    </row>
    <row r="913" spans="14:14" x14ac:dyDescent="0.25">
      <c r="N913" s="334"/>
    </row>
    <row r="914" spans="14:14" x14ac:dyDescent="0.25">
      <c r="N914" s="334"/>
    </row>
    <row r="915" spans="14:14" x14ac:dyDescent="0.25">
      <c r="N915" s="334"/>
    </row>
    <row r="916" spans="14:14" x14ac:dyDescent="0.25">
      <c r="N916" s="334"/>
    </row>
    <row r="917" spans="14:14" x14ac:dyDescent="0.25">
      <c r="N917" s="334"/>
    </row>
    <row r="918" spans="14:14" x14ac:dyDescent="0.25">
      <c r="N918" s="334"/>
    </row>
    <row r="919" spans="14:14" x14ac:dyDescent="0.25">
      <c r="N919" s="334"/>
    </row>
    <row r="920" spans="14:14" x14ac:dyDescent="0.25">
      <c r="N920" s="334"/>
    </row>
    <row r="921" spans="14:14" x14ac:dyDescent="0.25">
      <c r="N921" s="334"/>
    </row>
    <row r="922" spans="14:14" x14ac:dyDescent="0.25">
      <c r="N922" s="334"/>
    </row>
    <row r="923" spans="14:14" x14ac:dyDescent="0.25">
      <c r="N923" s="334"/>
    </row>
    <row r="924" spans="14:14" x14ac:dyDescent="0.25">
      <c r="N924" s="334"/>
    </row>
    <row r="925" spans="14:14" x14ac:dyDescent="0.25">
      <c r="N925" s="334"/>
    </row>
    <row r="926" spans="14:14" x14ac:dyDescent="0.25">
      <c r="N926" s="334"/>
    </row>
    <row r="927" spans="14:14" x14ac:dyDescent="0.25">
      <c r="N927" s="334"/>
    </row>
    <row r="928" spans="14:14" x14ac:dyDescent="0.25">
      <c r="N928" s="334"/>
    </row>
    <row r="929" spans="14:14" x14ac:dyDescent="0.25">
      <c r="N929" s="334"/>
    </row>
    <row r="930" spans="14:14" x14ac:dyDescent="0.25">
      <c r="N930" s="334"/>
    </row>
    <row r="931" spans="14:14" x14ac:dyDescent="0.25">
      <c r="N931" s="334"/>
    </row>
    <row r="932" spans="14:14" x14ac:dyDescent="0.25">
      <c r="N932" s="334"/>
    </row>
    <row r="933" spans="14:14" x14ac:dyDescent="0.25">
      <c r="N933" s="334"/>
    </row>
    <row r="934" spans="14:14" x14ac:dyDescent="0.25">
      <c r="N934" s="334"/>
    </row>
    <row r="935" spans="14:14" x14ac:dyDescent="0.25">
      <c r="N935" s="334"/>
    </row>
    <row r="936" spans="14:14" x14ac:dyDescent="0.25">
      <c r="N936" s="334"/>
    </row>
    <row r="937" spans="14:14" x14ac:dyDescent="0.25">
      <c r="N937" s="334"/>
    </row>
    <row r="938" spans="14:14" x14ac:dyDescent="0.25">
      <c r="N938" s="334"/>
    </row>
    <row r="939" spans="14:14" x14ac:dyDescent="0.25">
      <c r="N939" s="334"/>
    </row>
    <row r="940" spans="14:14" x14ac:dyDescent="0.25">
      <c r="N940" s="334"/>
    </row>
    <row r="941" spans="14:14" x14ac:dyDescent="0.25">
      <c r="N941" s="334"/>
    </row>
    <row r="942" spans="14:14" x14ac:dyDescent="0.25">
      <c r="N942" s="334"/>
    </row>
    <row r="943" spans="14:14" x14ac:dyDescent="0.25">
      <c r="N943" s="334"/>
    </row>
    <row r="944" spans="14:14" x14ac:dyDescent="0.25">
      <c r="N944" s="334"/>
    </row>
    <row r="945" spans="14:14" x14ac:dyDescent="0.25">
      <c r="N945" s="334"/>
    </row>
    <row r="946" spans="14:14" x14ac:dyDescent="0.25">
      <c r="N946" s="334"/>
    </row>
    <row r="947" spans="14:14" x14ac:dyDescent="0.25">
      <c r="N947" s="334"/>
    </row>
    <row r="948" spans="14:14" x14ac:dyDescent="0.25">
      <c r="N948" s="334"/>
    </row>
    <row r="949" spans="14:14" x14ac:dyDescent="0.25">
      <c r="N949" s="334"/>
    </row>
    <row r="950" spans="14:14" x14ac:dyDescent="0.25">
      <c r="N950" s="334"/>
    </row>
    <row r="951" spans="14:14" x14ac:dyDescent="0.25">
      <c r="N951" s="334"/>
    </row>
    <row r="952" spans="14:14" x14ac:dyDescent="0.25">
      <c r="N952" s="334"/>
    </row>
    <row r="953" spans="14:14" x14ac:dyDescent="0.25">
      <c r="N953" s="334"/>
    </row>
    <row r="954" spans="14:14" x14ac:dyDescent="0.25">
      <c r="N954" s="334"/>
    </row>
    <row r="955" spans="14:14" x14ac:dyDescent="0.25">
      <c r="N955" s="334"/>
    </row>
    <row r="956" spans="14:14" x14ac:dyDescent="0.25">
      <c r="N956" s="334"/>
    </row>
    <row r="957" spans="14:14" x14ac:dyDescent="0.25">
      <c r="N957" s="334"/>
    </row>
    <row r="958" spans="14:14" x14ac:dyDescent="0.25">
      <c r="N958" s="334"/>
    </row>
    <row r="959" spans="14:14" x14ac:dyDescent="0.25">
      <c r="N959" s="334"/>
    </row>
    <row r="960" spans="14:14" x14ac:dyDescent="0.25">
      <c r="N960" s="334"/>
    </row>
    <row r="961" spans="14:14" x14ac:dyDescent="0.25">
      <c r="N961" s="334"/>
    </row>
    <row r="962" spans="14:14" x14ac:dyDescent="0.25">
      <c r="N962" s="334"/>
    </row>
    <row r="963" spans="14:14" x14ac:dyDescent="0.25">
      <c r="N963" s="334"/>
    </row>
    <row r="964" spans="14:14" x14ac:dyDescent="0.25">
      <c r="N964" s="334"/>
    </row>
    <row r="965" spans="14:14" x14ac:dyDescent="0.25">
      <c r="N965" s="334"/>
    </row>
    <row r="966" spans="14:14" x14ac:dyDescent="0.25">
      <c r="N966" s="334"/>
    </row>
    <row r="967" spans="14:14" x14ac:dyDescent="0.25">
      <c r="N967" s="334"/>
    </row>
    <row r="968" spans="14:14" x14ac:dyDescent="0.25">
      <c r="N968" s="334"/>
    </row>
    <row r="969" spans="14:14" x14ac:dyDescent="0.25">
      <c r="N969" s="334"/>
    </row>
    <row r="970" spans="14:14" x14ac:dyDescent="0.25">
      <c r="N970" s="334"/>
    </row>
    <row r="971" spans="14:14" x14ac:dyDescent="0.25">
      <c r="N971" s="334"/>
    </row>
    <row r="972" spans="14:14" x14ac:dyDescent="0.25">
      <c r="N972" s="334"/>
    </row>
    <row r="973" spans="14:14" x14ac:dyDescent="0.25">
      <c r="N973" s="334"/>
    </row>
    <row r="974" spans="14:14" x14ac:dyDescent="0.25">
      <c r="N974" s="334"/>
    </row>
    <row r="975" spans="14:14" x14ac:dyDescent="0.25">
      <c r="N975" s="334"/>
    </row>
    <row r="976" spans="14:14" x14ac:dyDescent="0.25">
      <c r="N976" s="334"/>
    </row>
    <row r="977" spans="14:14" x14ac:dyDescent="0.25">
      <c r="N977" s="334"/>
    </row>
    <row r="978" spans="14:14" x14ac:dyDescent="0.25">
      <c r="N978" s="334"/>
    </row>
    <row r="979" spans="14:14" x14ac:dyDescent="0.25">
      <c r="N979" s="334"/>
    </row>
    <row r="980" spans="14:14" x14ac:dyDescent="0.25">
      <c r="N980" s="334"/>
    </row>
    <row r="981" spans="14:14" x14ac:dyDescent="0.25">
      <c r="N981" s="334"/>
    </row>
    <row r="982" spans="14:14" x14ac:dyDescent="0.25">
      <c r="N982" s="334"/>
    </row>
    <row r="983" spans="14:14" x14ac:dyDescent="0.25">
      <c r="N983" s="334"/>
    </row>
    <row r="984" spans="14:14" x14ac:dyDescent="0.25">
      <c r="N984" s="334"/>
    </row>
    <row r="985" spans="14:14" x14ac:dyDescent="0.25">
      <c r="N985" s="334"/>
    </row>
    <row r="986" spans="14:14" x14ac:dyDescent="0.25">
      <c r="N986" s="334"/>
    </row>
    <row r="987" spans="14:14" x14ac:dyDescent="0.25">
      <c r="N987" s="334"/>
    </row>
    <row r="988" spans="14:14" x14ac:dyDescent="0.25">
      <c r="N988" s="334"/>
    </row>
    <row r="989" spans="14:14" x14ac:dyDescent="0.25">
      <c r="N989" s="334"/>
    </row>
    <row r="990" spans="14:14" x14ac:dyDescent="0.25">
      <c r="N990" s="334"/>
    </row>
    <row r="991" spans="14:14" x14ac:dyDescent="0.25">
      <c r="N991" s="334"/>
    </row>
    <row r="992" spans="14:14" x14ac:dyDescent="0.25">
      <c r="N992" s="334"/>
    </row>
    <row r="993" spans="14:14" x14ac:dyDescent="0.25">
      <c r="N993" s="334"/>
    </row>
    <row r="994" spans="14:14" x14ac:dyDescent="0.25">
      <c r="N994" s="334"/>
    </row>
    <row r="995" spans="14:14" x14ac:dyDescent="0.25">
      <c r="N995" s="334"/>
    </row>
    <row r="996" spans="14:14" x14ac:dyDescent="0.25">
      <c r="N996" s="334"/>
    </row>
    <row r="997" spans="14:14" x14ac:dyDescent="0.25">
      <c r="N997" s="334"/>
    </row>
    <row r="998" spans="14:14" x14ac:dyDescent="0.25">
      <c r="N998" s="334"/>
    </row>
    <row r="999" spans="14:14" x14ac:dyDescent="0.25">
      <c r="N999" s="334"/>
    </row>
    <row r="1000" spans="14:14" x14ac:dyDescent="0.25">
      <c r="N1000" s="334"/>
    </row>
    <row r="1001" spans="14:14" x14ac:dyDescent="0.25">
      <c r="N1001" s="334"/>
    </row>
    <row r="1002" spans="14:14" x14ac:dyDescent="0.25">
      <c r="N1002" s="334"/>
    </row>
    <row r="1003" spans="14:14" x14ac:dyDescent="0.25">
      <c r="N1003" s="334"/>
    </row>
    <row r="1004" spans="14:14" x14ac:dyDescent="0.25">
      <c r="N1004" s="334"/>
    </row>
    <row r="1005" spans="14:14" x14ac:dyDescent="0.25">
      <c r="N1005" s="334"/>
    </row>
    <row r="1006" spans="14:14" x14ac:dyDescent="0.25">
      <c r="N1006" s="334"/>
    </row>
    <row r="1007" spans="14:14" x14ac:dyDescent="0.25">
      <c r="N1007" s="334"/>
    </row>
    <row r="1008" spans="14:14" x14ac:dyDescent="0.25">
      <c r="N1008" s="334"/>
    </row>
    <row r="1009" spans="14:14" x14ac:dyDescent="0.25">
      <c r="N1009" s="334"/>
    </row>
    <row r="1010" spans="14:14" x14ac:dyDescent="0.25">
      <c r="N1010" s="334"/>
    </row>
    <row r="1011" spans="14:14" x14ac:dyDescent="0.25">
      <c r="N1011" s="334"/>
    </row>
    <row r="1012" spans="14:14" x14ac:dyDescent="0.25">
      <c r="N1012" s="334"/>
    </row>
    <row r="1013" spans="14:14" x14ac:dyDescent="0.25">
      <c r="N1013" s="334"/>
    </row>
    <row r="1014" spans="14:14" x14ac:dyDescent="0.25">
      <c r="N1014" s="334"/>
    </row>
    <row r="1015" spans="14:14" x14ac:dyDescent="0.25">
      <c r="N1015" s="334"/>
    </row>
    <row r="1016" spans="14:14" x14ac:dyDescent="0.25">
      <c r="N1016" s="334"/>
    </row>
    <row r="1017" spans="14:14" x14ac:dyDescent="0.25">
      <c r="N1017" s="334"/>
    </row>
    <row r="1018" spans="14:14" x14ac:dyDescent="0.25">
      <c r="N1018" s="334"/>
    </row>
    <row r="1019" spans="14:14" x14ac:dyDescent="0.25">
      <c r="N1019" s="334"/>
    </row>
    <row r="1020" spans="14:14" x14ac:dyDescent="0.25">
      <c r="N1020" s="334"/>
    </row>
    <row r="1021" spans="14:14" x14ac:dyDescent="0.25">
      <c r="N1021" s="334"/>
    </row>
    <row r="1022" spans="14:14" x14ac:dyDescent="0.25">
      <c r="N1022" s="334"/>
    </row>
    <row r="1023" spans="14:14" x14ac:dyDescent="0.25">
      <c r="N1023" s="334"/>
    </row>
    <row r="1024" spans="14:14" x14ac:dyDescent="0.25">
      <c r="N1024" s="334"/>
    </row>
    <row r="1025" spans="14:14" x14ac:dyDescent="0.25">
      <c r="N1025" s="334"/>
    </row>
    <row r="1026" spans="14:14" x14ac:dyDescent="0.25">
      <c r="N1026" s="334"/>
    </row>
    <row r="1027" spans="14:14" x14ac:dyDescent="0.25">
      <c r="N1027" s="334"/>
    </row>
    <row r="1028" spans="14:14" x14ac:dyDescent="0.25">
      <c r="N1028" s="334"/>
    </row>
    <row r="1029" spans="14:14" x14ac:dyDescent="0.25">
      <c r="N1029" s="334"/>
    </row>
    <row r="1030" spans="14:14" x14ac:dyDescent="0.25">
      <c r="N1030" s="334"/>
    </row>
    <row r="1031" spans="14:14" x14ac:dyDescent="0.25">
      <c r="N1031" s="334"/>
    </row>
    <row r="1032" spans="14:14" x14ac:dyDescent="0.25">
      <c r="N1032" s="334"/>
    </row>
    <row r="1033" spans="14:14" x14ac:dyDescent="0.25">
      <c r="N1033" s="334"/>
    </row>
    <row r="1034" spans="14:14" x14ac:dyDescent="0.25">
      <c r="N1034" s="334"/>
    </row>
    <row r="1035" spans="14:14" x14ac:dyDescent="0.25">
      <c r="N1035" s="334"/>
    </row>
    <row r="1036" spans="14:14" x14ac:dyDescent="0.25">
      <c r="N1036" s="334"/>
    </row>
    <row r="1037" spans="14:14" x14ac:dyDescent="0.25">
      <c r="N1037" s="334"/>
    </row>
    <row r="1038" spans="14:14" x14ac:dyDescent="0.25">
      <c r="N1038" s="334"/>
    </row>
    <row r="1039" spans="14:14" x14ac:dyDescent="0.25">
      <c r="N1039" s="334"/>
    </row>
    <row r="1040" spans="14:14" x14ac:dyDescent="0.25">
      <c r="N1040" s="334"/>
    </row>
    <row r="1041" spans="14:14" x14ac:dyDescent="0.25">
      <c r="N1041" s="334"/>
    </row>
    <row r="1042" spans="14:14" x14ac:dyDescent="0.25">
      <c r="N1042" s="334"/>
    </row>
    <row r="1043" spans="14:14" x14ac:dyDescent="0.25">
      <c r="N1043" s="334"/>
    </row>
    <row r="1044" spans="14:14" x14ac:dyDescent="0.25">
      <c r="N1044" s="334"/>
    </row>
    <row r="1045" spans="14:14" x14ac:dyDescent="0.25">
      <c r="N1045" s="334"/>
    </row>
    <row r="1046" spans="14:14" x14ac:dyDescent="0.25">
      <c r="N1046" s="334"/>
    </row>
    <row r="1047" spans="14:14" x14ac:dyDescent="0.25">
      <c r="N1047" s="334"/>
    </row>
    <row r="1048" spans="14:14" x14ac:dyDescent="0.25">
      <c r="N1048" s="334"/>
    </row>
    <row r="1049" spans="14:14" x14ac:dyDescent="0.25">
      <c r="N1049" s="334"/>
    </row>
    <row r="1050" spans="14:14" x14ac:dyDescent="0.25">
      <c r="N1050" s="334"/>
    </row>
    <row r="1051" spans="14:14" x14ac:dyDescent="0.25">
      <c r="N1051" s="334"/>
    </row>
    <row r="1052" spans="14:14" x14ac:dyDescent="0.25">
      <c r="N1052" s="334"/>
    </row>
    <row r="1053" spans="14:14" x14ac:dyDescent="0.25">
      <c r="N1053" s="334"/>
    </row>
    <row r="1054" spans="14:14" x14ac:dyDescent="0.25">
      <c r="N1054" s="334"/>
    </row>
    <row r="1055" spans="14:14" x14ac:dyDescent="0.25">
      <c r="N1055" s="334"/>
    </row>
    <row r="1056" spans="14:14" x14ac:dyDescent="0.25">
      <c r="N1056" s="334"/>
    </row>
    <row r="1057" spans="14:14" x14ac:dyDescent="0.25">
      <c r="N1057" s="334"/>
    </row>
    <row r="1058" spans="14:14" x14ac:dyDescent="0.25">
      <c r="N1058" s="334"/>
    </row>
    <row r="1059" spans="14:14" x14ac:dyDescent="0.25">
      <c r="N1059" s="334"/>
    </row>
    <row r="1060" spans="14:14" x14ac:dyDescent="0.25">
      <c r="N1060" s="334"/>
    </row>
    <row r="1061" spans="14:14" x14ac:dyDescent="0.25">
      <c r="N1061" s="334"/>
    </row>
    <row r="1062" spans="14:14" x14ac:dyDescent="0.25">
      <c r="N1062" s="334"/>
    </row>
    <row r="1063" spans="14:14" x14ac:dyDescent="0.25">
      <c r="N1063" s="334"/>
    </row>
    <row r="1064" spans="14:14" x14ac:dyDescent="0.25">
      <c r="N1064" s="334"/>
    </row>
    <row r="1065" spans="14:14" x14ac:dyDescent="0.25">
      <c r="N1065" s="334"/>
    </row>
    <row r="1066" spans="14:14" x14ac:dyDescent="0.25">
      <c r="N1066" s="334"/>
    </row>
    <row r="1067" spans="14:14" x14ac:dyDescent="0.25">
      <c r="N1067" s="334"/>
    </row>
    <row r="1068" spans="14:14" x14ac:dyDescent="0.25">
      <c r="N1068" s="334"/>
    </row>
    <row r="1069" spans="14:14" x14ac:dyDescent="0.25">
      <c r="N1069" s="334"/>
    </row>
    <row r="1070" spans="14:14" x14ac:dyDescent="0.25">
      <c r="N1070" s="334"/>
    </row>
    <row r="1071" spans="14:14" x14ac:dyDescent="0.25">
      <c r="N1071" s="334"/>
    </row>
    <row r="1072" spans="14:14" x14ac:dyDescent="0.25">
      <c r="N1072" s="334"/>
    </row>
    <row r="1073" spans="14:14" x14ac:dyDescent="0.25">
      <c r="N1073" s="334"/>
    </row>
    <row r="1074" spans="14:14" x14ac:dyDescent="0.25">
      <c r="N1074" s="334"/>
    </row>
    <row r="1075" spans="14:14" x14ac:dyDescent="0.25">
      <c r="N1075" s="334"/>
    </row>
    <row r="1076" spans="14:14" x14ac:dyDescent="0.25">
      <c r="N1076" s="334"/>
    </row>
    <row r="1077" spans="14:14" x14ac:dyDescent="0.25">
      <c r="N1077" s="334"/>
    </row>
    <row r="1078" spans="14:14" x14ac:dyDescent="0.25">
      <c r="N1078" s="334"/>
    </row>
    <row r="1079" spans="14:14" x14ac:dyDescent="0.25">
      <c r="N1079" s="334"/>
    </row>
    <row r="1080" spans="14:14" x14ac:dyDescent="0.25">
      <c r="N1080" s="334"/>
    </row>
    <row r="1081" spans="14:14" x14ac:dyDescent="0.25">
      <c r="N1081" s="334"/>
    </row>
    <row r="1082" spans="14:14" x14ac:dyDescent="0.25">
      <c r="N1082" s="334"/>
    </row>
    <row r="1083" spans="14:14" x14ac:dyDescent="0.25">
      <c r="N1083" s="334"/>
    </row>
    <row r="1084" spans="14:14" x14ac:dyDescent="0.25">
      <c r="N1084" s="334"/>
    </row>
    <row r="1085" spans="14:14" x14ac:dyDescent="0.25">
      <c r="N1085" s="334"/>
    </row>
    <row r="1086" spans="14:14" x14ac:dyDescent="0.25">
      <c r="N1086" s="334"/>
    </row>
    <row r="1087" spans="14:14" x14ac:dyDescent="0.25">
      <c r="N1087" s="334"/>
    </row>
    <row r="1088" spans="14:14" x14ac:dyDescent="0.25">
      <c r="N1088" s="334"/>
    </row>
    <row r="1089" spans="14:14" x14ac:dyDescent="0.25">
      <c r="N1089" s="334"/>
    </row>
    <row r="1090" spans="14:14" x14ac:dyDescent="0.25">
      <c r="N1090" s="334"/>
    </row>
    <row r="1091" spans="14:14" x14ac:dyDescent="0.25">
      <c r="N1091" s="334"/>
    </row>
    <row r="1092" spans="14:14" x14ac:dyDescent="0.25">
      <c r="N1092" s="334"/>
    </row>
    <row r="1093" spans="14:14" x14ac:dyDescent="0.25">
      <c r="N1093" s="334"/>
    </row>
    <row r="1094" spans="14:14" x14ac:dyDescent="0.25">
      <c r="N1094" s="334"/>
    </row>
    <row r="1095" spans="14:14" x14ac:dyDescent="0.25">
      <c r="N1095" s="334"/>
    </row>
    <row r="1096" spans="14:14" x14ac:dyDescent="0.25">
      <c r="N1096" s="334"/>
    </row>
    <row r="1097" spans="14:14" x14ac:dyDescent="0.25">
      <c r="N1097" s="334"/>
    </row>
    <row r="1098" spans="14:14" x14ac:dyDescent="0.25">
      <c r="N1098" s="334"/>
    </row>
    <row r="1099" spans="14:14" x14ac:dyDescent="0.25">
      <c r="N1099" s="334"/>
    </row>
    <row r="1100" spans="14:14" x14ac:dyDescent="0.25">
      <c r="N1100" s="334"/>
    </row>
    <row r="1101" spans="14:14" x14ac:dyDescent="0.25">
      <c r="N1101" s="334"/>
    </row>
    <row r="1102" spans="14:14" x14ac:dyDescent="0.25">
      <c r="N1102" s="334"/>
    </row>
    <row r="1103" spans="14:14" x14ac:dyDescent="0.25">
      <c r="N1103" s="334"/>
    </row>
    <row r="1104" spans="14:14" x14ac:dyDescent="0.25">
      <c r="N1104" s="334"/>
    </row>
    <row r="1105" spans="14:14" x14ac:dyDescent="0.25">
      <c r="N1105" s="334"/>
    </row>
    <row r="1106" spans="14:14" x14ac:dyDescent="0.25">
      <c r="N1106" s="334"/>
    </row>
    <row r="1107" spans="14:14" x14ac:dyDescent="0.25">
      <c r="N1107" s="334"/>
    </row>
    <row r="1108" spans="14:14" x14ac:dyDescent="0.25">
      <c r="N1108" s="334"/>
    </row>
    <row r="1109" spans="14:14" x14ac:dyDescent="0.25">
      <c r="N1109" s="334"/>
    </row>
    <row r="1110" spans="14:14" x14ac:dyDescent="0.25">
      <c r="N1110" s="334"/>
    </row>
    <row r="1111" spans="14:14" x14ac:dyDescent="0.25">
      <c r="N1111" s="334"/>
    </row>
    <row r="1112" spans="14:14" x14ac:dyDescent="0.25">
      <c r="N1112" s="334"/>
    </row>
    <row r="1113" spans="14:14" x14ac:dyDescent="0.25">
      <c r="N1113" s="334"/>
    </row>
    <row r="1114" spans="14:14" x14ac:dyDescent="0.25">
      <c r="N1114" s="334"/>
    </row>
    <row r="1115" spans="14:14" x14ac:dyDescent="0.25">
      <c r="N1115" s="334"/>
    </row>
    <row r="1116" spans="14:14" x14ac:dyDescent="0.25">
      <c r="N1116" s="334"/>
    </row>
    <row r="1117" spans="14:14" x14ac:dyDescent="0.25">
      <c r="N1117" s="334"/>
    </row>
    <row r="1118" spans="14:14" x14ac:dyDescent="0.25">
      <c r="N1118" s="334"/>
    </row>
    <row r="1119" spans="14:14" x14ac:dyDescent="0.25">
      <c r="N1119" s="334"/>
    </row>
    <row r="1120" spans="14:14" x14ac:dyDescent="0.25">
      <c r="N1120" s="334"/>
    </row>
    <row r="1121" spans="14:14" x14ac:dyDescent="0.25">
      <c r="N1121" s="334"/>
    </row>
    <row r="1122" spans="14:14" x14ac:dyDescent="0.25">
      <c r="N1122" s="334"/>
    </row>
    <row r="1123" spans="14:14" x14ac:dyDescent="0.25">
      <c r="N1123" s="334"/>
    </row>
    <row r="1124" spans="14:14" x14ac:dyDescent="0.25">
      <c r="N1124" s="334"/>
    </row>
    <row r="1125" spans="14:14" x14ac:dyDescent="0.25">
      <c r="N1125" s="334"/>
    </row>
    <row r="1126" spans="14:14" x14ac:dyDescent="0.25">
      <c r="N1126" s="334"/>
    </row>
    <row r="1127" spans="14:14" x14ac:dyDescent="0.25">
      <c r="N1127" s="334"/>
    </row>
    <row r="1128" spans="14:14" x14ac:dyDescent="0.25">
      <c r="N1128" s="334"/>
    </row>
    <row r="1129" spans="14:14" x14ac:dyDescent="0.25">
      <c r="N1129" s="334"/>
    </row>
    <row r="1130" spans="14:14" x14ac:dyDescent="0.25">
      <c r="N1130" s="334"/>
    </row>
    <row r="1131" spans="14:14" x14ac:dyDescent="0.25">
      <c r="N1131" s="334"/>
    </row>
    <row r="1132" spans="14:14" x14ac:dyDescent="0.25">
      <c r="N1132" s="334"/>
    </row>
    <row r="1133" spans="14:14" x14ac:dyDescent="0.25">
      <c r="N1133" s="334"/>
    </row>
    <row r="1134" spans="14:14" x14ac:dyDescent="0.25">
      <c r="N1134" s="334"/>
    </row>
    <row r="1135" spans="14:14" x14ac:dyDescent="0.25">
      <c r="N1135" s="334"/>
    </row>
    <row r="1136" spans="14:14" x14ac:dyDescent="0.25">
      <c r="N1136" s="334"/>
    </row>
    <row r="1137" spans="14:14" x14ac:dyDescent="0.25">
      <c r="N1137" s="334"/>
    </row>
    <row r="1138" spans="14:14" x14ac:dyDescent="0.25">
      <c r="N1138" s="334"/>
    </row>
    <row r="1139" spans="14:14" x14ac:dyDescent="0.25">
      <c r="N1139" s="334"/>
    </row>
    <row r="1140" spans="14:14" x14ac:dyDescent="0.25">
      <c r="N1140" s="334"/>
    </row>
    <row r="1141" spans="14:14" x14ac:dyDescent="0.25">
      <c r="N1141" s="334"/>
    </row>
    <row r="1142" spans="14:14" x14ac:dyDescent="0.25">
      <c r="N1142" s="334"/>
    </row>
    <row r="1143" spans="14:14" x14ac:dyDescent="0.25">
      <c r="N1143" s="334"/>
    </row>
    <row r="1144" spans="14:14" x14ac:dyDescent="0.25">
      <c r="N1144" s="334"/>
    </row>
    <row r="1145" spans="14:14" x14ac:dyDescent="0.25">
      <c r="N1145" s="334"/>
    </row>
    <row r="1146" spans="14:14" x14ac:dyDescent="0.25">
      <c r="N1146" s="334"/>
    </row>
    <row r="1147" spans="14:14" x14ac:dyDescent="0.25">
      <c r="N1147" s="334"/>
    </row>
    <row r="1148" spans="14:14" x14ac:dyDescent="0.25">
      <c r="N1148" s="334"/>
    </row>
    <row r="1149" spans="14:14" x14ac:dyDescent="0.25">
      <c r="N1149" s="334"/>
    </row>
    <row r="1150" spans="14:14" x14ac:dyDescent="0.25">
      <c r="N1150" s="334"/>
    </row>
    <row r="1151" spans="14:14" x14ac:dyDescent="0.25">
      <c r="N1151" s="334"/>
    </row>
    <row r="1152" spans="14:14" x14ac:dyDescent="0.25">
      <c r="N1152" s="334"/>
    </row>
    <row r="1153" spans="14:14" x14ac:dyDescent="0.25">
      <c r="N1153" s="334"/>
    </row>
    <row r="1154" spans="14:14" x14ac:dyDescent="0.25">
      <c r="N1154" s="334"/>
    </row>
    <row r="1155" spans="14:14" x14ac:dyDescent="0.25">
      <c r="N1155" s="334"/>
    </row>
    <row r="1156" spans="14:14" x14ac:dyDescent="0.25">
      <c r="N1156" s="334"/>
    </row>
    <row r="1157" spans="14:14" x14ac:dyDescent="0.25">
      <c r="N1157" s="334"/>
    </row>
    <row r="1158" spans="14:14" x14ac:dyDescent="0.25">
      <c r="N1158" s="334"/>
    </row>
    <row r="1159" spans="14:14" x14ac:dyDescent="0.25">
      <c r="N1159" s="334"/>
    </row>
    <row r="1160" spans="14:14" x14ac:dyDescent="0.25">
      <c r="N1160" s="334"/>
    </row>
    <row r="1161" spans="14:14" x14ac:dyDescent="0.25">
      <c r="N1161" s="334"/>
    </row>
    <row r="1162" spans="14:14" x14ac:dyDescent="0.25">
      <c r="N1162" s="334"/>
    </row>
    <row r="1163" spans="14:14" x14ac:dyDescent="0.25">
      <c r="N1163" s="334"/>
    </row>
    <row r="1164" spans="14:14" x14ac:dyDescent="0.25">
      <c r="N1164" s="334"/>
    </row>
    <row r="1165" spans="14:14" x14ac:dyDescent="0.25">
      <c r="N1165" s="334"/>
    </row>
    <row r="1166" spans="14:14" x14ac:dyDescent="0.25">
      <c r="N1166" s="334"/>
    </row>
    <row r="1167" spans="14:14" x14ac:dyDescent="0.25">
      <c r="N1167" s="334"/>
    </row>
    <row r="1168" spans="14:14" x14ac:dyDescent="0.25">
      <c r="N1168" s="334"/>
    </row>
    <row r="1169" spans="14:14" x14ac:dyDescent="0.25">
      <c r="N1169" s="334"/>
    </row>
    <row r="1170" spans="14:14" x14ac:dyDescent="0.25">
      <c r="N1170" s="334"/>
    </row>
    <row r="1171" spans="14:14" x14ac:dyDescent="0.25">
      <c r="N1171" s="334"/>
    </row>
    <row r="1172" spans="14:14" x14ac:dyDescent="0.25">
      <c r="N1172" s="334"/>
    </row>
    <row r="1173" spans="14:14" x14ac:dyDescent="0.25">
      <c r="N1173" s="334"/>
    </row>
    <row r="1174" spans="14:14" x14ac:dyDescent="0.25">
      <c r="N1174" s="334"/>
    </row>
    <row r="1175" spans="14:14" x14ac:dyDescent="0.25">
      <c r="N1175" s="334"/>
    </row>
    <row r="1176" spans="14:14" x14ac:dyDescent="0.25">
      <c r="N1176" s="334"/>
    </row>
    <row r="1177" spans="14:14" x14ac:dyDescent="0.25">
      <c r="N1177" s="334"/>
    </row>
    <row r="1178" spans="14:14" x14ac:dyDescent="0.25">
      <c r="N1178" s="334"/>
    </row>
    <row r="1179" spans="14:14" x14ac:dyDescent="0.25">
      <c r="N1179" s="334"/>
    </row>
    <row r="1180" spans="14:14" x14ac:dyDescent="0.25">
      <c r="N1180" s="334"/>
    </row>
    <row r="1181" spans="14:14" x14ac:dyDescent="0.25">
      <c r="N1181" s="334"/>
    </row>
    <row r="1182" spans="14:14" x14ac:dyDescent="0.25">
      <c r="N1182" s="334"/>
    </row>
    <row r="1183" spans="14:14" x14ac:dyDescent="0.25">
      <c r="N1183" s="334"/>
    </row>
    <row r="1184" spans="14:14" x14ac:dyDescent="0.25">
      <c r="N1184" s="334"/>
    </row>
    <row r="1185" spans="14:14" x14ac:dyDescent="0.25">
      <c r="N1185" s="334"/>
    </row>
    <row r="1186" spans="14:14" x14ac:dyDescent="0.25">
      <c r="N1186" s="334"/>
    </row>
    <row r="1187" spans="14:14" x14ac:dyDescent="0.25">
      <c r="N1187" s="334"/>
    </row>
    <row r="1188" spans="14:14" x14ac:dyDescent="0.25">
      <c r="N1188" s="334"/>
    </row>
    <row r="1189" spans="14:14" x14ac:dyDescent="0.25">
      <c r="N1189" s="334"/>
    </row>
    <row r="1190" spans="14:14" x14ac:dyDescent="0.25">
      <c r="N1190" s="334"/>
    </row>
    <row r="1191" spans="14:14" x14ac:dyDescent="0.25">
      <c r="N1191" s="334"/>
    </row>
    <row r="1192" spans="14:14" x14ac:dyDescent="0.25">
      <c r="N1192" s="334"/>
    </row>
    <row r="1193" spans="14:14" x14ac:dyDescent="0.25">
      <c r="N1193" s="334"/>
    </row>
    <row r="1194" spans="14:14" x14ac:dyDescent="0.25">
      <c r="N1194" s="334"/>
    </row>
    <row r="1195" spans="14:14" x14ac:dyDescent="0.25">
      <c r="N1195" s="334"/>
    </row>
    <row r="1196" spans="14:14" x14ac:dyDescent="0.25">
      <c r="N1196" s="334"/>
    </row>
    <row r="1197" spans="14:14" x14ac:dyDescent="0.25">
      <c r="N1197" s="334"/>
    </row>
    <row r="1198" spans="14:14" x14ac:dyDescent="0.25">
      <c r="N1198" s="334"/>
    </row>
    <row r="1199" spans="14:14" x14ac:dyDescent="0.25">
      <c r="N1199" s="334"/>
    </row>
    <row r="1200" spans="14:14" x14ac:dyDescent="0.25">
      <c r="N1200" s="334"/>
    </row>
    <row r="1201" spans="14:14" x14ac:dyDescent="0.25">
      <c r="N1201" s="334"/>
    </row>
    <row r="1202" spans="14:14" x14ac:dyDescent="0.25">
      <c r="N1202" s="334"/>
    </row>
    <row r="1203" spans="14:14" x14ac:dyDescent="0.25">
      <c r="N1203" s="334"/>
    </row>
    <row r="1204" spans="14:14" x14ac:dyDescent="0.25">
      <c r="N1204" s="334"/>
    </row>
    <row r="1205" spans="14:14" x14ac:dyDescent="0.25">
      <c r="N1205" s="334"/>
    </row>
    <row r="1206" spans="14:14" x14ac:dyDescent="0.25">
      <c r="N1206" s="334"/>
    </row>
    <row r="1207" spans="14:14" x14ac:dyDescent="0.25">
      <c r="N1207" s="334"/>
    </row>
    <row r="1208" spans="14:14" x14ac:dyDescent="0.25">
      <c r="N1208" s="334"/>
    </row>
    <row r="1209" spans="14:14" x14ac:dyDescent="0.25">
      <c r="N1209" s="334"/>
    </row>
    <row r="1210" spans="14:14" x14ac:dyDescent="0.25">
      <c r="N1210" s="334"/>
    </row>
    <row r="1211" spans="14:14" x14ac:dyDescent="0.25">
      <c r="N1211" s="334"/>
    </row>
    <row r="1212" spans="14:14" x14ac:dyDescent="0.25">
      <c r="N1212" s="334"/>
    </row>
    <row r="1213" spans="14:14" x14ac:dyDescent="0.25">
      <c r="N1213" s="334"/>
    </row>
    <row r="1214" spans="14:14" x14ac:dyDescent="0.25">
      <c r="N1214" s="334"/>
    </row>
    <row r="1215" spans="14:14" x14ac:dyDescent="0.25">
      <c r="N1215" s="334"/>
    </row>
    <row r="1216" spans="14:14" x14ac:dyDescent="0.25">
      <c r="N1216" s="334"/>
    </row>
    <row r="1217" spans="14:14" x14ac:dyDescent="0.25">
      <c r="N1217" s="334"/>
    </row>
    <row r="1218" spans="14:14" x14ac:dyDescent="0.25">
      <c r="N1218" s="334"/>
    </row>
    <row r="1219" spans="14:14" x14ac:dyDescent="0.25">
      <c r="N1219" s="334"/>
    </row>
    <row r="1220" spans="14:14" x14ac:dyDescent="0.25">
      <c r="N1220" s="334"/>
    </row>
    <row r="1221" spans="14:14" x14ac:dyDescent="0.25">
      <c r="N1221" s="334"/>
    </row>
    <row r="1222" spans="14:14" x14ac:dyDescent="0.25">
      <c r="N1222" s="334"/>
    </row>
    <row r="1223" spans="14:14" x14ac:dyDescent="0.25">
      <c r="N1223" s="334"/>
    </row>
    <row r="1224" spans="14:14" x14ac:dyDescent="0.25">
      <c r="N1224" s="334"/>
    </row>
    <row r="1225" spans="14:14" x14ac:dyDescent="0.25">
      <c r="N1225" s="334"/>
    </row>
    <row r="1226" spans="14:14" x14ac:dyDescent="0.25">
      <c r="N1226" s="334"/>
    </row>
    <row r="1227" spans="14:14" x14ac:dyDescent="0.25">
      <c r="N1227" s="334"/>
    </row>
    <row r="1228" spans="14:14" x14ac:dyDescent="0.25">
      <c r="N1228" s="334"/>
    </row>
    <row r="1229" spans="14:14" x14ac:dyDescent="0.25">
      <c r="N1229" s="334"/>
    </row>
    <row r="1230" spans="14:14" x14ac:dyDescent="0.25">
      <c r="N1230" s="334"/>
    </row>
    <row r="1231" spans="14:14" x14ac:dyDescent="0.25">
      <c r="N1231" s="334"/>
    </row>
    <row r="1232" spans="14:14" x14ac:dyDescent="0.25">
      <c r="N1232" s="334"/>
    </row>
    <row r="1233" spans="14:14" x14ac:dyDescent="0.25">
      <c r="N1233" s="334"/>
    </row>
    <row r="1234" spans="14:14" x14ac:dyDescent="0.25">
      <c r="N1234" s="334"/>
    </row>
    <row r="1235" spans="14:14" x14ac:dyDescent="0.25">
      <c r="N1235" s="334"/>
    </row>
    <row r="1236" spans="14:14" x14ac:dyDescent="0.25">
      <c r="N1236" s="334"/>
    </row>
    <row r="1237" spans="14:14" x14ac:dyDescent="0.25">
      <c r="N1237" s="334"/>
    </row>
    <row r="1238" spans="14:14" x14ac:dyDescent="0.25">
      <c r="N1238" s="334"/>
    </row>
    <row r="1239" spans="14:14" x14ac:dyDescent="0.25">
      <c r="N1239" s="334"/>
    </row>
    <row r="1240" spans="14:14" x14ac:dyDescent="0.25">
      <c r="N1240" s="334"/>
    </row>
    <row r="1241" spans="14:14" x14ac:dyDescent="0.25">
      <c r="N1241" s="334"/>
    </row>
    <row r="1242" spans="14:14" x14ac:dyDescent="0.25">
      <c r="N1242" s="334"/>
    </row>
    <row r="1243" spans="14:14" x14ac:dyDescent="0.25">
      <c r="N1243" s="334"/>
    </row>
    <row r="1244" spans="14:14" x14ac:dyDescent="0.25">
      <c r="N1244" s="334"/>
    </row>
    <row r="1245" spans="14:14" x14ac:dyDescent="0.25">
      <c r="N1245" s="334"/>
    </row>
    <row r="1246" spans="14:14" x14ac:dyDescent="0.25">
      <c r="N1246" s="334"/>
    </row>
    <row r="1247" spans="14:14" x14ac:dyDescent="0.25">
      <c r="N1247" s="334"/>
    </row>
    <row r="1248" spans="14:14" x14ac:dyDescent="0.25">
      <c r="N1248" s="334"/>
    </row>
    <row r="1249" spans="14:14" x14ac:dyDescent="0.25">
      <c r="N1249" s="334"/>
    </row>
    <row r="1250" spans="14:14" x14ac:dyDescent="0.25">
      <c r="N1250" s="334"/>
    </row>
    <row r="1251" spans="14:14" x14ac:dyDescent="0.25">
      <c r="N1251" s="334"/>
    </row>
    <row r="1252" spans="14:14" x14ac:dyDescent="0.25">
      <c r="N1252" s="334"/>
    </row>
    <row r="1253" spans="14:14" x14ac:dyDescent="0.25">
      <c r="N1253" s="334"/>
    </row>
    <row r="1254" spans="14:14" x14ac:dyDescent="0.25">
      <c r="N1254" s="334"/>
    </row>
    <row r="1255" spans="14:14" x14ac:dyDescent="0.25">
      <c r="N1255" s="334"/>
    </row>
    <row r="1256" spans="14:14" x14ac:dyDescent="0.25">
      <c r="N1256" s="334"/>
    </row>
    <row r="1257" spans="14:14" x14ac:dyDescent="0.25">
      <c r="N1257" s="334"/>
    </row>
    <row r="1258" spans="14:14" x14ac:dyDescent="0.25">
      <c r="N1258" s="334"/>
    </row>
    <row r="1259" spans="14:14" x14ac:dyDescent="0.25">
      <c r="N1259" s="334"/>
    </row>
    <row r="1260" spans="14:14" x14ac:dyDescent="0.25">
      <c r="N1260" s="334"/>
    </row>
    <row r="1261" spans="14:14" x14ac:dyDescent="0.25">
      <c r="N1261" s="334"/>
    </row>
    <row r="1262" spans="14:14" x14ac:dyDescent="0.25">
      <c r="N1262" s="334"/>
    </row>
    <row r="1263" spans="14:14" x14ac:dyDescent="0.25">
      <c r="N1263" s="334"/>
    </row>
    <row r="1264" spans="14:14" x14ac:dyDescent="0.25">
      <c r="N1264" s="334"/>
    </row>
    <row r="1265" spans="14:14" x14ac:dyDescent="0.25">
      <c r="N1265" s="334"/>
    </row>
    <row r="1266" spans="14:14" x14ac:dyDescent="0.25">
      <c r="N1266" s="334"/>
    </row>
    <row r="1267" spans="14:14" x14ac:dyDescent="0.25">
      <c r="N1267" s="334"/>
    </row>
    <row r="1268" spans="14:14" x14ac:dyDescent="0.25">
      <c r="N1268" s="334"/>
    </row>
    <row r="1269" spans="14:14" x14ac:dyDescent="0.25">
      <c r="N1269" s="334"/>
    </row>
    <row r="1270" spans="14:14" x14ac:dyDescent="0.25">
      <c r="N1270" s="334"/>
    </row>
    <row r="1271" spans="14:14" x14ac:dyDescent="0.25">
      <c r="N1271" s="334"/>
    </row>
    <row r="1272" spans="14:14" x14ac:dyDescent="0.25">
      <c r="N1272" s="334"/>
    </row>
    <row r="1273" spans="14:14" x14ac:dyDescent="0.25">
      <c r="N1273" s="334"/>
    </row>
    <row r="1274" spans="14:14" x14ac:dyDescent="0.25">
      <c r="N1274" s="334"/>
    </row>
    <row r="1275" spans="14:14" x14ac:dyDescent="0.25">
      <c r="N1275" s="334"/>
    </row>
    <row r="1276" spans="14:14" x14ac:dyDescent="0.25">
      <c r="N1276" s="334"/>
    </row>
    <row r="1277" spans="14:14" x14ac:dyDescent="0.25">
      <c r="N1277" s="334"/>
    </row>
    <row r="1278" spans="14:14" x14ac:dyDescent="0.25">
      <c r="N1278" s="334"/>
    </row>
    <row r="1279" spans="14:14" x14ac:dyDescent="0.25">
      <c r="N1279" s="334"/>
    </row>
    <row r="1280" spans="14:14" x14ac:dyDescent="0.25">
      <c r="N1280" s="334"/>
    </row>
    <row r="1281" spans="14:14" x14ac:dyDescent="0.25">
      <c r="N1281" s="334"/>
    </row>
    <row r="1282" spans="14:14" x14ac:dyDescent="0.25">
      <c r="N1282" s="334"/>
    </row>
    <row r="1283" spans="14:14" x14ac:dyDescent="0.25">
      <c r="N1283" s="334"/>
    </row>
    <row r="1284" spans="14:14" x14ac:dyDescent="0.25">
      <c r="N1284" s="334"/>
    </row>
    <row r="1285" spans="14:14" x14ac:dyDescent="0.25">
      <c r="N1285" s="334"/>
    </row>
    <row r="1286" spans="14:14" x14ac:dyDescent="0.25">
      <c r="N1286" s="334"/>
    </row>
    <row r="1287" spans="14:14" x14ac:dyDescent="0.25">
      <c r="N1287" s="334"/>
    </row>
    <row r="1288" spans="14:14" x14ac:dyDescent="0.25">
      <c r="N1288" s="334"/>
    </row>
    <row r="1289" spans="14:14" x14ac:dyDescent="0.25">
      <c r="N1289" s="334"/>
    </row>
    <row r="1290" spans="14:14" x14ac:dyDescent="0.25">
      <c r="N1290" s="334"/>
    </row>
    <row r="1291" spans="14:14" x14ac:dyDescent="0.25">
      <c r="N1291" s="334"/>
    </row>
    <row r="1292" spans="14:14" x14ac:dyDescent="0.25">
      <c r="N1292" s="334"/>
    </row>
    <row r="1293" spans="14:14" x14ac:dyDescent="0.25">
      <c r="N1293" s="334"/>
    </row>
    <row r="1294" spans="14:14" x14ac:dyDescent="0.25">
      <c r="N1294" s="334"/>
    </row>
    <row r="1295" spans="14:14" x14ac:dyDescent="0.25">
      <c r="N1295" s="334"/>
    </row>
    <row r="1296" spans="14:14" x14ac:dyDescent="0.25">
      <c r="N1296" s="334"/>
    </row>
    <row r="1297" spans="14:14" x14ac:dyDescent="0.25">
      <c r="N1297" s="334"/>
    </row>
    <row r="1298" spans="14:14" x14ac:dyDescent="0.25">
      <c r="N1298" s="334"/>
    </row>
    <row r="1299" spans="14:14" x14ac:dyDescent="0.25">
      <c r="N1299" s="334"/>
    </row>
    <row r="1300" spans="14:14" x14ac:dyDescent="0.25">
      <c r="N1300" s="334"/>
    </row>
    <row r="1301" spans="14:14" x14ac:dyDescent="0.25">
      <c r="N1301" s="334"/>
    </row>
    <row r="1302" spans="14:14" x14ac:dyDescent="0.25">
      <c r="N1302" s="334"/>
    </row>
    <row r="1303" spans="14:14" x14ac:dyDescent="0.25">
      <c r="N1303" s="334"/>
    </row>
    <row r="1304" spans="14:14" x14ac:dyDescent="0.25">
      <c r="N1304" s="334"/>
    </row>
    <row r="1305" spans="14:14" x14ac:dyDescent="0.25">
      <c r="N1305" s="334"/>
    </row>
    <row r="1306" spans="14:14" x14ac:dyDescent="0.25">
      <c r="N1306" s="334"/>
    </row>
    <row r="1307" spans="14:14" x14ac:dyDescent="0.25">
      <c r="N1307" s="334"/>
    </row>
    <row r="1308" spans="14:14" x14ac:dyDescent="0.25">
      <c r="N1308" s="334"/>
    </row>
    <row r="1309" spans="14:14" x14ac:dyDescent="0.25">
      <c r="N1309" s="334"/>
    </row>
    <row r="1310" spans="14:14" x14ac:dyDescent="0.25">
      <c r="N1310" s="334"/>
    </row>
    <row r="1311" spans="14:14" x14ac:dyDescent="0.25">
      <c r="N1311" s="334"/>
    </row>
    <row r="1312" spans="14:14" x14ac:dyDescent="0.25">
      <c r="N1312" s="334"/>
    </row>
    <row r="1313" spans="14:14" x14ac:dyDescent="0.25">
      <c r="N1313" s="334"/>
    </row>
    <row r="1314" spans="14:14" x14ac:dyDescent="0.25">
      <c r="N1314" s="334"/>
    </row>
    <row r="1315" spans="14:14" x14ac:dyDescent="0.25">
      <c r="N1315" s="334"/>
    </row>
    <row r="1316" spans="14:14" x14ac:dyDescent="0.25">
      <c r="N1316" s="334"/>
    </row>
    <row r="1317" spans="14:14" x14ac:dyDescent="0.25">
      <c r="N1317" s="334"/>
    </row>
    <row r="1318" spans="14:14" x14ac:dyDescent="0.25">
      <c r="N1318" s="334"/>
    </row>
    <row r="1319" spans="14:14" x14ac:dyDescent="0.25">
      <c r="N1319" s="334"/>
    </row>
    <row r="1320" spans="14:14" x14ac:dyDescent="0.25">
      <c r="N1320" s="334"/>
    </row>
    <row r="1321" spans="14:14" x14ac:dyDescent="0.25">
      <c r="N1321" s="334"/>
    </row>
    <row r="1322" spans="14:14" x14ac:dyDescent="0.25">
      <c r="N1322" s="334"/>
    </row>
    <row r="1323" spans="14:14" x14ac:dyDescent="0.25">
      <c r="N1323" s="334"/>
    </row>
    <row r="1324" spans="14:14" x14ac:dyDescent="0.25">
      <c r="N1324" s="334"/>
    </row>
    <row r="1325" spans="14:14" x14ac:dyDescent="0.25">
      <c r="N1325" s="334"/>
    </row>
    <row r="1326" spans="14:14" x14ac:dyDescent="0.25">
      <c r="N1326" s="334"/>
    </row>
    <row r="1327" spans="14:14" x14ac:dyDescent="0.25">
      <c r="N1327" s="334"/>
    </row>
    <row r="1328" spans="14:14" x14ac:dyDescent="0.25">
      <c r="N1328" s="334"/>
    </row>
    <row r="1329" spans="14:14" x14ac:dyDescent="0.25">
      <c r="N1329" s="334"/>
    </row>
    <row r="1330" spans="14:14" x14ac:dyDescent="0.25">
      <c r="N1330" s="334"/>
    </row>
    <row r="1331" spans="14:14" x14ac:dyDescent="0.25">
      <c r="N1331" s="334"/>
    </row>
    <row r="1332" spans="14:14" x14ac:dyDescent="0.25">
      <c r="N1332" s="334"/>
    </row>
    <row r="1333" spans="14:14" x14ac:dyDescent="0.25">
      <c r="N1333" s="334"/>
    </row>
    <row r="1334" spans="14:14" x14ac:dyDescent="0.25">
      <c r="N1334" s="334"/>
    </row>
    <row r="1335" spans="14:14" x14ac:dyDescent="0.25">
      <c r="N1335" s="334"/>
    </row>
    <row r="1336" spans="14:14" x14ac:dyDescent="0.25">
      <c r="N1336" s="334"/>
    </row>
    <row r="1337" spans="14:14" x14ac:dyDescent="0.25">
      <c r="N1337" s="334"/>
    </row>
    <row r="1338" spans="14:14" x14ac:dyDescent="0.25">
      <c r="N1338" s="334"/>
    </row>
    <row r="1339" spans="14:14" x14ac:dyDescent="0.25">
      <c r="N1339" s="334"/>
    </row>
    <row r="1340" spans="14:14" x14ac:dyDescent="0.25">
      <c r="N1340" s="334"/>
    </row>
    <row r="1341" spans="14:14" x14ac:dyDescent="0.25">
      <c r="N1341" s="334"/>
    </row>
    <row r="1342" spans="14:14" x14ac:dyDescent="0.25">
      <c r="N1342" s="334"/>
    </row>
    <row r="1343" spans="14:14" x14ac:dyDescent="0.25">
      <c r="N1343" s="334"/>
    </row>
    <row r="1344" spans="14:14" x14ac:dyDescent="0.25">
      <c r="N1344" s="334"/>
    </row>
    <row r="1345" spans="14:14" x14ac:dyDescent="0.25">
      <c r="N1345" s="334"/>
    </row>
    <row r="1346" spans="14:14" x14ac:dyDescent="0.25">
      <c r="N1346" s="334"/>
    </row>
    <row r="1347" spans="14:14" x14ac:dyDescent="0.25">
      <c r="N1347" s="334"/>
    </row>
    <row r="1348" spans="14:14" x14ac:dyDescent="0.25">
      <c r="N1348" s="334"/>
    </row>
    <row r="1349" spans="14:14" x14ac:dyDescent="0.25">
      <c r="N1349" s="334"/>
    </row>
    <row r="1350" spans="14:14" x14ac:dyDescent="0.25">
      <c r="N1350" s="334"/>
    </row>
    <row r="1351" spans="14:14" x14ac:dyDescent="0.25">
      <c r="N1351" s="334"/>
    </row>
    <row r="1352" spans="14:14" x14ac:dyDescent="0.25">
      <c r="N1352" s="334"/>
    </row>
    <row r="1353" spans="14:14" x14ac:dyDescent="0.25">
      <c r="N1353" s="334"/>
    </row>
    <row r="1354" spans="14:14" x14ac:dyDescent="0.25">
      <c r="N1354" s="334"/>
    </row>
    <row r="1355" spans="14:14" x14ac:dyDescent="0.25">
      <c r="N1355" s="334"/>
    </row>
    <row r="1356" spans="14:14" x14ac:dyDescent="0.25">
      <c r="N1356" s="334"/>
    </row>
    <row r="1357" spans="14:14" x14ac:dyDescent="0.25">
      <c r="N1357" s="334"/>
    </row>
    <row r="1358" spans="14:14" x14ac:dyDescent="0.25">
      <c r="N1358" s="334"/>
    </row>
    <row r="1359" spans="14:14" x14ac:dyDescent="0.25">
      <c r="N1359" s="334"/>
    </row>
    <row r="1360" spans="14:14" x14ac:dyDescent="0.25">
      <c r="N1360" s="334"/>
    </row>
    <row r="1361" spans="14:14" x14ac:dyDescent="0.25">
      <c r="N1361" s="334"/>
    </row>
    <row r="1362" spans="14:14" x14ac:dyDescent="0.25">
      <c r="N1362" s="334"/>
    </row>
    <row r="1363" spans="14:14" x14ac:dyDescent="0.25">
      <c r="N1363" s="334"/>
    </row>
    <row r="1364" spans="14:14" x14ac:dyDescent="0.25">
      <c r="N1364" s="334"/>
    </row>
    <row r="1365" spans="14:14" x14ac:dyDescent="0.25">
      <c r="N1365" s="334"/>
    </row>
    <row r="1366" spans="14:14" x14ac:dyDescent="0.25">
      <c r="N1366" s="334"/>
    </row>
    <row r="1367" spans="14:14" x14ac:dyDescent="0.25">
      <c r="N1367" s="334"/>
    </row>
    <row r="1368" spans="14:14" x14ac:dyDescent="0.25">
      <c r="N1368" s="334"/>
    </row>
    <row r="1369" spans="14:14" x14ac:dyDescent="0.25">
      <c r="N1369" s="334"/>
    </row>
    <row r="1370" spans="14:14" x14ac:dyDescent="0.25">
      <c r="N1370" s="334"/>
    </row>
    <row r="1371" spans="14:14" x14ac:dyDescent="0.25">
      <c r="N1371" s="334"/>
    </row>
    <row r="1372" spans="14:14" x14ac:dyDescent="0.25">
      <c r="N1372" s="334"/>
    </row>
    <row r="1373" spans="14:14" x14ac:dyDescent="0.25">
      <c r="N1373" s="334"/>
    </row>
    <row r="1374" spans="14:14" x14ac:dyDescent="0.25">
      <c r="N1374" s="334"/>
    </row>
    <row r="1375" spans="14:14" x14ac:dyDescent="0.25">
      <c r="N1375" s="334"/>
    </row>
    <row r="1376" spans="14:14" x14ac:dyDescent="0.25">
      <c r="N1376" s="334"/>
    </row>
    <row r="1377" spans="14:14" x14ac:dyDescent="0.25">
      <c r="N1377" s="334"/>
    </row>
    <row r="1378" spans="14:14" x14ac:dyDescent="0.25">
      <c r="N1378" s="334"/>
    </row>
    <row r="1379" spans="14:14" x14ac:dyDescent="0.25">
      <c r="N1379" s="334"/>
    </row>
    <row r="1380" spans="14:14" x14ac:dyDescent="0.25">
      <c r="N1380" s="334"/>
    </row>
    <row r="1381" spans="14:14" x14ac:dyDescent="0.25">
      <c r="N1381" s="334"/>
    </row>
    <row r="1382" spans="14:14" x14ac:dyDescent="0.25">
      <c r="N1382" s="334"/>
    </row>
    <row r="1383" spans="14:14" x14ac:dyDescent="0.25">
      <c r="N1383" s="334"/>
    </row>
    <row r="1384" spans="14:14" x14ac:dyDescent="0.25">
      <c r="N1384" s="334"/>
    </row>
    <row r="1385" spans="14:14" x14ac:dyDescent="0.25">
      <c r="N1385" s="334"/>
    </row>
    <row r="1386" spans="14:14" x14ac:dyDescent="0.25">
      <c r="N1386" s="334"/>
    </row>
    <row r="1387" spans="14:14" x14ac:dyDescent="0.25">
      <c r="N1387" s="334"/>
    </row>
    <row r="1388" spans="14:14" x14ac:dyDescent="0.25">
      <c r="N1388" s="334"/>
    </row>
    <row r="1389" spans="14:14" x14ac:dyDescent="0.25">
      <c r="N1389" s="334"/>
    </row>
    <row r="1390" spans="14:14" x14ac:dyDescent="0.25">
      <c r="N1390" s="334"/>
    </row>
    <row r="1391" spans="14:14" x14ac:dyDescent="0.25">
      <c r="N1391" s="334"/>
    </row>
    <row r="1392" spans="14:14" x14ac:dyDescent="0.25">
      <c r="N1392" s="334"/>
    </row>
    <row r="1393" spans="14:14" x14ac:dyDescent="0.25">
      <c r="N1393" s="334"/>
    </row>
    <row r="1394" spans="14:14" x14ac:dyDescent="0.25">
      <c r="N1394" s="334"/>
    </row>
    <row r="1395" spans="14:14" x14ac:dyDescent="0.25">
      <c r="N1395" s="334"/>
    </row>
    <row r="1396" spans="14:14" x14ac:dyDescent="0.25">
      <c r="N1396" s="334"/>
    </row>
    <row r="1397" spans="14:14" x14ac:dyDescent="0.25">
      <c r="N1397" s="334"/>
    </row>
    <row r="1398" spans="14:14" x14ac:dyDescent="0.25">
      <c r="N1398" s="334"/>
    </row>
    <row r="1399" spans="14:14" x14ac:dyDescent="0.25">
      <c r="N1399" s="334"/>
    </row>
    <row r="1400" spans="14:14" x14ac:dyDescent="0.25">
      <c r="N1400" s="334"/>
    </row>
    <row r="1401" spans="14:14" x14ac:dyDescent="0.25">
      <c r="N1401" s="334"/>
    </row>
    <row r="1402" spans="14:14" x14ac:dyDescent="0.25">
      <c r="N1402" s="334"/>
    </row>
    <row r="1403" spans="14:14" x14ac:dyDescent="0.25">
      <c r="N1403" s="334"/>
    </row>
    <row r="1404" spans="14:14" x14ac:dyDescent="0.25">
      <c r="N1404" s="334"/>
    </row>
    <row r="1405" spans="14:14" x14ac:dyDescent="0.25">
      <c r="N1405" s="334"/>
    </row>
    <row r="1406" spans="14:14" x14ac:dyDescent="0.25">
      <c r="N1406" s="334"/>
    </row>
    <row r="1407" spans="14:14" x14ac:dyDescent="0.25">
      <c r="N1407" s="334"/>
    </row>
    <row r="1408" spans="14:14" x14ac:dyDescent="0.25">
      <c r="N1408" s="334"/>
    </row>
    <row r="1409" spans="14:14" x14ac:dyDescent="0.25">
      <c r="N1409" s="334"/>
    </row>
    <row r="1410" spans="14:14" x14ac:dyDescent="0.25">
      <c r="N1410" s="334"/>
    </row>
    <row r="1411" spans="14:14" x14ac:dyDescent="0.25">
      <c r="N1411" s="334"/>
    </row>
    <row r="1412" spans="14:14" x14ac:dyDescent="0.25">
      <c r="N1412" s="334"/>
    </row>
    <row r="1413" spans="14:14" x14ac:dyDescent="0.25">
      <c r="N1413" s="334"/>
    </row>
    <row r="1414" spans="14:14" x14ac:dyDescent="0.25">
      <c r="N1414" s="334"/>
    </row>
    <row r="1415" spans="14:14" x14ac:dyDescent="0.25">
      <c r="N1415" s="334"/>
    </row>
    <row r="1416" spans="14:14" x14ac:dyDescent="0.25">
      <c r="N1416" s="334"/>
    </row>
    <row r="1417" spans="14:14" x14ac:dyDescent="0.25">
      <c r="N1417" s="334"/>
    </row>
    <row r="1418" spans="14:14" x14ac:dyDescent="0.25">
      <c r="N1418" s="334"/>
    </row>
    <row r="1419" spans="14:14" x14ac:dyDescent="0.25">
      <c r="N1419" s="334"/>
    </row>
    <row r="1420" spans="14:14" x14ac:dyDescent="0.25">
      <c r="N1420" s="334"/>
    </row>
    <row r="1421" spans="14:14" x14ac:dyDescent="0.25">
      <c r="N1421" s="334"/>
    </row>
    <row r="1422" spans="14:14" x14ac:dyDescent="0.25">
      <c r="N1422" s="334"/>
    </row>
    <row r="1423" spans="14:14" x14ac:dyDescent="0.25">
      <c r="N1423" s="334"/>
    </row>
    <row r="1424" spans="14:14" x14ac:dyDescent="0.25">
      <c r="N1424" s="334"/>
    </row>
    <row r="1425" spans="14:14" x14ac:dyDescent="0.25">
      <c r="N1425" s="334"/>
    </row>
    <row r="1426" spans="14:14" x14ac:dyDescent="0.25">
      <c r="N1426" s="334"/>
    </row>
    <row r="1427" spans="14:14" x14ac:dyDescent="0.25">
      <c r="N1427" s="334"/>
    </row>
    <row r="1428" spans="14:14" x14ac:dyDescent="0.25">
      <c r="N1428" s="334"/>
    </row>
    <row r="1429" spans="14:14" x14ac:dyDescent="0.25">
      <c r="N1429" s="334"/>
    </row>
    <row r="1430" spans="14:14" x14ac:dyDescent="0.25">
      <c r="N1430" s="334"/>
    </row>
    <row r="1431" spans="14:14" x14ac:dyDescent="0.25">
      <c r="N1431" s="334"/>
    </row>
    <row r="1432" spans="14:14" x14ac:dyDescent="0.25">
      <c r="N1432" s="334"/>
    </row>
    <row r="1433" spans="14:14" x14ac:dyDescent="0.25">
      <c r="N1433" s="334"/>
    </row>
    <row r="1434" spans="14:14" x14ac:dyDescent="0.25">
      <c r="N1434" s="334"/>
    </row>
    <row r="1435" spans="14:14" x14ac:dyDescent="0.25">
      <c r="N1435" s="334"/>
    </row>
    <row r="1436" spans="14:14" x14ac:dyDescent="0.25">
      <c r="N1436" s="334"/>
    </row>
    <row r="1437" spans="14:14" x14ac:dyDescent="0.25">
      <c r="N1437" s="334"/>
    </row>
    <row r="1438" spans="14:14" x14ac:dyDescent="0.25">
      <c r="N1438" s="334"/>
    </row>
    <row r="1439" spans="14:14" x14ac:dyDescent="0.25">
      <c r="N1439" s="334"/>
    </row>
    <row r="1440" spans="14:14" x14ac:dyDescent="0.25">
      <c r="N1440" s="334"/>
    </row>
    <row r="1441" spans="14:14" x14ac:dyDescent="0.25">
      <c r="N1441" s="334"/>
    </row>
    <row r="1442" spans="14:14" x14ac:dyDescent="0.25">
      <c r="N1442" s="334"/>
    </row>
    <row r="1443" spans="14:14" x14ac:dyDescent="0.25">
      <c r="N1443" s="334"/>
    </row>
    <row r="1444" spans="14:14" x14ac:dyDescent="0.25">
      <c r="N1444" s="334"/>
    </row>
    <row r="1445" spans="14:14" x14ac:dyDescent="0.25">
      <c r="N1445" s="334"/>
    </row>
    <row r="1446" spans="14:14" x14ac:dyDescent="0.25">
      <c r="N1446" s="334"/>
    </row>
    <row r="1447" spans="14:14" x14ac:dyDescent="0.25">
      <c r="N1447" s="334"/>
    </row>
    <row r="1448" spans="14:14" x14ac:dyDescent="0.25">
      <c r="N1448" s="334"/>
    </row>
    <row r="1449" spans="14:14" x14ac:dyDescent="0.25">
      <c r="N1449" s="334"/>
    </row>
    <row r="1450" spans="14:14" x14ac:dyDescent="0.25">
      <c r="N1450" s="334"/>
    </row>
    <row r="1451" spans="14:14" x14ac:dyDescent="0.25">
      <c r="N1451" s="334"/>
    </row>
    <row r="1452" spans="14:14" x14ac:dyDescent="0.25">
      <c r="N1452" s="334"/>
    </row>
    <row r="1453" spans="14:14" x14ac:dyDescent="0.25">
      <c r="N1453" s="334"/>
    </row>
    <row r="1454" spans="14:14" x14ac:dyDescent="0.25">
      <c r="N1454" s="334"/>
    </row>
    <row r="1455" spans="14:14" x14ac:dyDescent="0.25">
      <c r="N1455" s="334"/>
    </row>
    <row r="1456" spans="14:14" x14ac:dyDescent="0.25">
      <c r="N1456" s="334"/>
    </row>
    <row r="1457" spans="14:14" x14ac:dyDescent="0.25">
      <c r="N1457" s="334"/>
    </row>
    <row r="1458" spans="14:14" x14ac:dyDescent="0.25">
      <c r="N1458" s="334"/>
    </row>
    <row r="1459" spans="14:14" x14ac:dyDescent="0.25">
      <c r="N1459" s="334"/>
    </row>
    <row r="1460" spans="14:14" x14ac:dyDescent="0.25">
      <c r="N1460" s="334"/>
    </row>
    <row r="1461" spans="14:14" x14ac:dyDescent="0.25">
      <c r="N1461" s="334"/>
    </row>
    <row r="1462" spans="14:14" x14ac:dyDescent="0.25">
      <c r="N1462" s="334"/>
    </row>
    <row r="1463" spans="14:14" x14ac:dyDescent="0.25">
      <c r="N1463" s="334"/>
    </row>
    <row r="1464" spans="14:14" x14ac:dyDescent="0.25">
      <c r="N1464" s="334"/>
    </row>
    <row r="1465" spans="14:14" x14ac:dyDescent="0.25">
      <c r="N1465" s="334"/>
    </row>
    <row r="1466" spans="14:14" x14ac:dyDescent="0.25">
      <c r="N1466" s="334"/>
    </row>
    <row r="1467" spans="14:14" x14ac:dyDescent="0.25">
      <c r="N1467" s="334"/>
    </row>
    <row r="1468" spans="14:14" x14ac:dyDescent="0.25">
      <c r="N1468" s="334"/>
    </row>
    <row r="1469" spans="14:14" x14ac:dyDescent="0.25">
      <c r="N1469" s="334"/>
    </row>
    <row r="1470" spans="14:14" x14ac:dyDescent="0.25">
      <c r="N1470" s="334"/>
    </row>
    <row r="1471" spans="14:14" x14ac:dyDescent="0.25">
      <c r="N1471" s="334"/>
    </row>
    <row r="1472" spans="14:14" x14ac:dyDescent="0.25">
      <c r="N1472" s="334"/>
    </row>
    <row r="1473" spans="14:14" x14ac:dyDescent="0.25">
      <c r="N1473" s="334"/>
    </row>
    <row r="1474" spans="14:14" x14ac:dyDescent="0.25">
      <c r="N1474" s="334"/>
    </row>
    <row r="1475" spans="14:14" x14ac:dyDescent="0.25">
      <c r="N1475" s="334"/>
    </row>
    <row r="1476" spans="14:14" x14ac:dyDescent="0.25">
      <c r="N1476" s="334"/>
    </row>
    <row r="1477" spans="14:14" x14ac:dyDescent="0.25">
      <c r="N1477" s="334"/>
    </row>
    <row r="1478" spans="14:14" x14ac:dyDescent="0.25">
      <c r="N1478" s="334"/>
    </row>
    <row r="1479" spans="14:14" x14ac:dyDescent="0.25">
      <c r="N1479" s="334"/>
    </row>
    <row r="1480" spans="14:14" x14ac:dyDescent="0.25">
      <c r="N1480" s="334"/>
    </row>
    <row r="1481" spans="14:14" x14ac:dyDescent="0.25">
      <c r="N1481" s="334"/>
    </row>
    <row r="1482" spans="14:14" x14ac:dyDescent="0.25">
      <c r="N1482" s="334"/>
    </row>
    <row r="1483" spans="14:14" x14ac:dyDescent="0.25">
      <c r="N1483" s="334"/>
    </row>
    <row r="1484" spans="14:14" x14ac:dyDescent="0.25">
      <c r="N1484" s="334"/>
    </row>
    <row r="1485" spans="14:14" x14ac:dyDescent="0.25">
      <c r="N1485" s="334"/>
    </row>
    <row r="1486" spans="14:14" x14ac:dyDescent="0.25">
      <c r="N1486" s="334"/>
    </row>
    <row r="1487" spans="14:14" x14ac:dyDescent="0.25">
      <c r="N1487" s="334"/>
    </row>
    <row r="1488" spans="14:14" x14ac:dyDescent="0.25">
      <c r="N1488" s="334"/>
    </row>
    <row r="1489" spans="14:14" x14ac:dyDescent="0.25">
      <c r="N1489" s="334"/>
    </row>
    <row r="1490" spans="14:14" x14ac:dyDescent="0.25">
      <c r="N1490" s="334"/>
    </row>
    <row r="1491" spans="14:14" x14ac:dyDescent="0.25">
      <c r="N1491" s="334"/>
    </row>
    <row r="1492" spans="14:14" x14ac:dyDescent="0.25">
      <c r="N1492" s="334"/>
    </row>
    <row r="1493" spans="14:14" x14ac:dyDescent="0.25">
      <c r="N1493" s="334"/>
    </row>
    <row r="1494" spans="14:14" x14ac:dyDescent="0.25">
      <c r="N1494" s="334"/>
    </row>
    <row r="1495" spans="14:14" x14ac:dyDescent="0.25">
      <c r="N1495" s="334"/>
    </row>
    <row r="1496" spans="14:14" x14ac:dyDescent="0.25">
      <c r="N1496" s="334"/>
    </row>
    <row r="1497" spans="14:14" x14ac:dyDescent="0.25">
      <c r="N1497" s="334"/>
    </row>
    <row r="1498" spans="14:14" x14ac:dyDescent="0.25">
      <c r="N1498" s="334"/>
    </row>
    <row r="1499" spans="14:14" x14ac:dyDescent="0.25">
      <c r="N1499" s="334"/>
    </row>
    <row r="1500" spans="14:14" x14ac:dyDescent="0.25">
      <c r="N1500" s="334"/>
    </row>
    <row r="1501" spans="14:14" x14ac:dyDescent="0.25">
      <c r="N1501" s="334"/>
    </row>
    <row r="1502" spans="14:14" x14ac:dyDescent="0.25">
      <c r="N1502" s="334"/>
    </row>
    <row r="1503" spans="14:14" x14ac:dyDescent="0.25">
      <c r="N1503" s="334"/>
    </row>
    <row r="1504" spans="14:14" x14ac:dyDescent="0.25">
      <c r="N1504" s="334"/>
    </row>
    <row r="1505" spans="14:14" x14ac:dyDescent="0.25">
      <c r="N1505" s="334"/>
    </row>
    <row r="1506" spans="14:14" x14ac:dyDescent="0.25">
      <c r="N1506" s="334"/>
    </row>
    <row r="1507" spans="14:14" x14ac:dyDescent="0.25">
      <c r="N1507" s="334"/>
    </row>
    <row r="1508" spans="14:14" x14ac:dyDescent="0.25">
      <c r="N1508" s="334"/>
    </row>
    <row r="1509" spans="14:14" x14ac:dyDescent="0.25">
      <c r="N1509" s="334"/>
    </row>
    <row r="1510" spans="14:14" x14ac:dyDescent="0.25">
      <c r="N1510" s="334"/>
    </row>
    <row r="1511" spans="14:14" x14ac:dyDescent="0.25">
      <c r="N1511" s="334"/>
    </row>
    <row r="1512" spans="14:14" x14ac:dyDescent="0.25">
      <c r="N1512" s="334"/>
    </row>
    <row r="1513" spans="14:14" x14ac:dyDescent="0.25">
      <c r="N1513" s="334"/>
    </row>
    <row r="1514" spans="14:14" x14ac:dyDescent="0.25">
      <c r="N1514" s="334"/>
    </row>
    <row r="1515" spans="14:14" x14ac:dyDescent="0.25">
      <c r="N1515" s="334"/>
    </row>
    <row r="1516" spans="14:14" x14ac:dyDescent="0.25">
      <c r="N1516" s="334"/>
    </row>
    <row r="1517" spans="14:14" x14ac:dyDescent="0.25">
      <c r="N1517" s="334"/>
    </row>
    <row r="1518" spans="14:14" x14ac:dyDescent="0.25">
      <c r="N1518" s="334"/>
    </row>
    <row r="1519" spans="14:14" x14ac:dyDescent="0.25">
      <c r="N1519" s="334"/>
    </row>
    <row r="1520" spans="14:14" x14ac:dyDescent="0.25">
      <c r="N1520" s="334"/>
    </row>
    <row r="1521" spans="14:14" x14ac:dyDescent="0.25">
      <c r="N1521" s="334"/>
    </row>
    <row r="1522" spans="14:14" x14ac:dyDescent="0.25">
      <c r="N1522" s="334"/>
    </row>
    <row r="1523" spans="14:14" x14ac:dyDescent="0.25">
      <c r="N1523" s="334"/>
    </row>
    <row r="1524" spans="14:14" x14ac:dyDescent="0.25">
      <c r="N1524" s="334"/>
    </row>
    <row r="1525" spans="14:14" x14ac:dyDescent="0.25">
      <c r="N1525" s="334"/>
    </row>
    <row r="1526" spans="14:14" x14ac:dyDescent="0.25">
      <c r="N1526" s="334"/>
    </row>
    <row r="1527" spans="14:14" x14ac:dyDescent="0.25">
      <c r="N1527" s="334"/>
    </row>
    <row r="1528" spans="14:14" x14ac:dyDescent="0.25">
      <c r="N1528" s="334"/>
    </row>
    <row r="1529" spans="14:14" x14ac:dyDescent="0.25">
      <c r="N1529" s="334"/>
    </row>
    <row r="1530" spans="14:14" x14ac:dyDescent="0.25">
      <c r="N1530" s="334"/>
    </row>
    <row r="1531" spans="14:14" x14ac:dyDescent="0.25">
      <c r="N1531" s="334"/>
    </row>
    <row r="1532" spans="14:14" x14ac:dyDescent="0.25">
      <c r="N1532" s="334"/>
    </row>
    <row r="1533" spans="14:14" x14ac:dyDescent="0.25">
      <c r="N1533" s="334"/>
    </row>
    <row r="1534" spans="14:14" x14ac:dyDescent="0.25">
      <c r="N1534" s="334"/>
    </row>
    <row r="1535" spans="14:14" x14ac:dyDescent="0.25">
      <c r="N1535" s="334"/>
    </row>
    <row r="1536" spans="14:14" x14ac:dyDescent="0.25">
      <c r="N1536" s="334"/>
    </row>
    <row r="1537" spans="14:14" x14ac:dyDescent="0.25">
      <c r="N1537" s="334"/>
    </row>
    <row r="1538" spans="14:14" x14ac:dyDescent="0.25">
      <c r="N1538" s="334"/>
    </row>
    <row r="1539" spans="14:14" x14ac:dyDescent="0.25">
      <c r="N1539" s="334"/>
    </row>
    <row r="1540" spans="14:14" x14ac:dyDescent="0.25">
      <c r="N1540" s="334"/>
    </row>
    <row r="1541" spans="14:14" x14ac:dyDescent="0.25">
      <c r="N1541" s="334"/>
    </row>
    <row r="1542" spans="14:14" x14ac:dyDescent="0.25">
      <c r="N1542" s="334"/>
    </row>
    <row r="1543" spans="14:14" x14ac:dyDescent="0.25">
      <c r="N1543" s="334"/>
    </row>
    <row r="1544" spans="14:14" x14ac:dyDescent="0.25">
      <c r="N1544" s="334"/>
    </row>
    <row r="1545" spans="14:14" x14ac:dyDescent="0.25">
      <c r="N1545" s="334"/>
    </row>
    <row r="1546" spans="14:14" x14ac:dyDescent="0.25">
      <c r="N1546" s="334"/>
    </row>
    <row r="1547" spans="14:14" x14ac:dyDescent="0.25">
      <c r="N1547" s="334"/>
    </row>
    <row r="1548" spans="14:14" x14ac:dyDescent="0.25">
      <c r="N1548" s="334"/>
    </row>
    <row r="1549" spans="14:14" x14ac:dyDescent="0.25">
      <c r="N1549" s="334"/>
    </row>
    <row r="1550" spans="14:14" x14ac:dyDescent="0.25">
      <c r="N1550" s="334"/>
    </row>
    <row r="1551" spans="14:14" x14ac:dyDescent="0.25">
      <c r="N1551" s="334"/>
    </row>
    <row r="1552" spans="14:14" x14ac:dyDescent="0.25">
      <c r="N1552" s="334"/>
    </row>
    <row r="1553" spans="14:14" x14ac:dyDescent="0.25">
      <c r="N1553" s="334"/>
    </row>
    <row r="1554" spans="14:14" x14ac:dyDescent="0.25">
      <c r="N1554" s="334"/>
    </row>
    <row r="1555" spans="14:14" x14ac:dyDescent="0.25">
      <c r="N1555" s="334"/>
    </row>
    <row r="1556" spans="14:14" x14ac:dyDescent="0.25">
      <c r="N1556" s="334"/>
    </row>
    <row r="1557" spans="14:14" x14ac:dyDescent="0.25">
      <c r="N1557" s="334"/>
    </row>
    <row r="1558" spans="14:14" x14ac:dyDescent="0.25">
      <c r="N1558" s="334"/>
    </row>
    <row r="1559" spans="14:14" x14ac:dyDescent="0.25">
      <c r="N1559" s="334"/>
    </row>
    <row r="1560" spans="14:14" x14ac:dyDescent="0.25">
      <c r="N1560" s="334"/>
    </row>
    <row r="1561" spans="14:14" x14ac:dyDescent="0.25">
      <c r="N1561" s="334"/>
    </row>
    <row r="1562" spans="14:14" x14ac:dyDescent="0.25">
      <c r="N1562" s="334"/>
    </row>
    <row r="1563" spans="14:14" x14ac:dyDescent="0.25">
      <c r="N1563" s="334"/>
    </row>
    <row r="1564" spans="14:14" x14ac:dyDescent="0.25">
      <c r="N1564" s="334"/>
    </row>
    <row r="1565" spans="14:14" x14ac:dyDescent="0.25">
      <c r="N1565" s="334"/>
    </row>
    <row r="1566" spans="14:14" x14ac:dyDescent="0.25">
      <c r="N1566" s="334"/>
    </row>
    <row r="1567" spans="14:14" x14ac:dyDescent="0.25">
      <c r="N1567" s="334"/>
    </row>
    <row r="1568" spans="14:14" x14ac:dyDescent="0.25">
      <c r="N1568" s="334"/>
    </row>
    <row r="1569" spans="14:14" x14ac:dyDescent="0.25">
      <c r="N1569" s="334"/>
    </row>
    <row r="1570" spans="14:14" x14ac:dyDescent="0.25">
      <c r="N1570" s="334"/>
    </row>
    <row r="1571" spans="14:14" x14ac:dyDescent="0.25">
      <c r="N1571" s="334"/>
    </row>
    <row r="1572" spans="14:14" x14ac:dyDescent="0.25">
      <c r="N1572" s="334"/>
    </row>
    <row r="1573" spans="14:14" x14ac:dyDescent="0.25">
      <c r="N1573" s="334"/>
    </row>
    <row r="1574" spans="14:14" x14ac:dyDescent="0.25">
      <c r="N1574" s="334"/>
    </row>
    <row r="1575" spans="14:14" x14ac:dyDescent="0.25">
      <c r="N1575" s="334"/>
    </row>
    <row r="1576" spans="14:14" x14ac:dyDescent="0.25">
      <c r="N1576" s="334"/>
    </row>
    <row r="1577" spans="14:14" x14ac:dyDescent="0.25">
      <c r="N1577" s="334"/>
    </row>
    <row r="1578" spans="14:14" x14ac:dyDescent="0.25">
      <c r="N1578" s="334"/>
    </row>
    <row r="1579" spans="14:14" x14ac:dyDescent="0.25">
      <c r="N1579" s="334"/>
    </row>
    <row r="1580" spans="14:14" x14ac:dyDescent="0.25">
      <c r="N1580" s="334"/>
    </row>
    <row r="1581" spans="14:14" x14ac:dyDescent="0.25">
      <c r="N1581" s="334"/>
    </row>
    <row r="1582" spans="14:14" x14ac:dyDescent="0.25">
      <c r="N1582" s="334"/>
    </row>
    <row r="1583" spans="14:14" x14ac:dyDescent="0.25">
      <c r="N1583" s="334"/>
    </row>
    <row r="1584" spans="14:14" x14ac:dyDescent="0.25">
      <c r="N1584" s="334"/>
    </row>
    <row r="1585" spans="14:14" x14ac:dyDescent="0.25">
      <c r="N1585" s="334"/>
    </row>
    <row r="1586" spans="14:14" x14ac:dyDescent="0.25">
      <c r="N1586" s="334"/>
    </row>
    <row r="1587" spans="14:14" x14ac:dyDescent="0.25">
      <c r="N1587" s="334"/>
    </row>
    <row r="1588" spans="14:14" x14ac:dyDescent="0.25">
      <c r="N1588" s="334"/>
    </row>
    <row r="1589" spans="14:14" x14ac:dyDescent="0.25">
      <c r="N1589" s="334"/>
    </row>
    <row r="1590" spans="14:14" x14ac:dyDescent="0.25">
      <c r="N1590" s="334"/>
    </row>
    <row r="1591" spans="14:14" x14ac:dyDescent="0.25">
      <c r="N1591" s="334"/>
    </row>
    <row r="1592" spans="14:14" x14ac:dyDescent="0.25">
      <c r="N1592" s="334"/>
    </row>
    <row r="1593" spans="14:14" x14ac:dyDescent="0.25">
      <c r="N1593" s="334"/>
    </row>
    <row r="1594" spans="14:14" x14ac:dyDescent="0.25">
      <c r="N1594" s="334"/>
    </row>
    <row r="1595" spans="14:14" x14ac:dyDescent="0.25">
      <c r="N1595" s="334"/>
    </row>
    <row r="1596" spans="14:14" x14ac:dyDescent="0.25">
      <c r="N1596" s="334"/>
    </row>
    <row r="1597" spans="14:14" x14ac:dyDescent="0.25">
      <c r="N1597" s="334"/>
    </row>
    <row r="1598" spans="14:14" x14ac:dyDescent="0.25">
      <c r="N1598" s="334"/>
    </row>
    <row r="1599" spans="14:14" x14ac:dyDescent="0.25">
      <c r="N1599" s="334"/>
    </row>
    <row r="1600" spans="14:14" x14ac:dyDescent="0.25">
      <c r="N1600" s="334"/>
    </row>
    <row r="1601" spans="14:14" x14ac:dyDescent="0.25">
      <c r="N1601" s="334"/>
    </row>
    <row r="1602" spans="14:14" x14ac:dyDescent="0.25">
      <c r="N1602" s="334"/>
    </row>
    <row r="1603" spans="14:14" x14ac:dyDescent="0.25">
      <c r="N1603" s="334"/>
    </row>
    <row r="1604" spans="14:14" x14ac:dyDescent="0.25">
      <c r="N1604" s="334"/>
    </row>
    <row r="1605" spans="14:14" x14ac:dyDescent="0.25">
      <c r="N1605" s="334"/>
    </row>
    <row r="1606" spans="14:14" x14ac:dyDescent="0.25">
      <c r="N1606" s="334"/>
    </row>
    <row r="1607" spans="14:14" x14ac:dyDescent="0.25">
      <c r="N1607" s="334"/>
    </row>
    <row r="1608" spans="14:14" x14ac:dyDescent="0.25">
      <c r="N1608" s="334"/>
    </row>
    <row r="1609" spans="14:14" x14ac:dyDescent="0.25">
      <c r="N1609" s="334"/>
    </row>
    <row r="1610" spans="14:14" x14ac:dyDescent="0.25">
      <c r="N1610" s="334"/>
    </row>
    <row r="1611" spans="14:14" x14ac:dyDescent="0.25">
      <c r="N1611" s="334"/>
    </row>
    <row r="1612" spans="14:14" x14ac:dyDescent="0.25">
      <c r="N1612" s="334"/>
    </row>
    <row r="1613" spans="14:14" x14ac:dyDescent="0.25">
      <c r="N1613" s="334"/>
    </row>
    <row r="1614" spans="14:14" x14ac:dyDescent="0.25">
      <c r="N1614" s="334"/>
    </row>
    <row r="1615" spans="14:14" x14ac:dyDescent="0.25">
      <c r="N1615" s="334"/>
    </row>
    <row r="1616" spans="14:14" x14ac:dyDescent="0.25">
      <c r="N1616" s="334"/>
    </row>
    <row r="1617" spans="14:14" x14ac:dyDescent="0.25">
      <c r="N1617" s="334"/>
    </row>
    <row r="1618" spans="14:14" x14ac:dyDescent="0.25">
      <c r="N1618" s="334"/>
    </row>
    <row r="1619" spans="14:14" x14ac:dyDescent="0.25">
      <c r="N1619" s="334"/>
    </row>
    <row r="1620" spans="14:14" x14ac:dyDescent="0.25">
      <c r="N1620" s="334"/>
    </row>
    <row r="1621" spans="14:14" x14ac:dyDescent="0.25">
      <c r="N1621" s="334"/>
    </row>
    <row r="1622" spans="14:14" x14ac:dyDescent="0.25">
      <c r="N1622" s="334"/>
    </row>
    <row r="1623" spans="14:14" x14ac:dyDescent="0.25">
      <c r="N1623" s="334"/>
    </row>
    <row r="1624" spans="14:14" x14ac:dyDescent="0.25">
      <c r="N1624" s="334"/>
    </row>
    <row r="1625" spans="14:14" x14ac:dyDescent="0.25">
      <c r="N1625" s="334"/>
    </row>
    <row r="1626" spans="14:14" x14ac:dyDescent="0.25">
      <c r="N1626" s="334"/>
    </row>
    <row r="1627" spans="14:14" x14ac:dyDescent="0.25">
      <c r="N1627" s="334"/>
    </row>
    <row r="1628" spans="14:14" x14ac:dyDescent="0.25">
      <c r="N1628" s="334"/>
    </row>
    <row r="1629" spans="14:14" x14ac:dyDescent="0.25">
      <c r="N1629" s="334"/>
    </row>
    <row r="1630" spans="14:14" x14ac:dyDescent="0.25">
      <c r="N1630" s="334"/>
    </row>
    <row r="1631" spans="14:14" x14ac:dyDescent="0.25">
      <c r="N1631" s="334"/>
    </row>
    <row r="1632" spans="14:14" x14ac:dyDescent="0.25">
      <c r="N1632" s="334"/>
    </row>
    <row r="1633" spans="14:14" x14ac:dyDescent="0.25">
      <c r="N1633" s="334"/>
    </row>
    <row r="1634" spans="14:14" x14ac:dyDescent="0.25">
      <c r="N1634" s="334"/>
    </row>
    <row r="1635" spans="14:14" x14ac:dyDescent="0.25">
      <c r="N1635" s="334"/>
    </row>
    <row r="1636" spans="14:14" x14ac:dyDescent="0.25">
      <c r="N1636" s="334"/>
    </row>
    <row r="1637" spans="14:14" x14ac:dyDescent="0.25">
      <c r="N1637" s="334"/>
    </row>
    <row r="1638" spans="14:14" x14ac:dyDescent="0.25">
      <c r="N1638" s="334"/>
    </row>
    <row r="1639" spans="14:14" x14ac:dyDescent="0.25">
      <c r="N1639" s="334"/>
    </row>
    <row r="1640" spans="14:14" x14ac:dyDescent="0.25">
      <c r="N1640" s="334"/>
    </row>
    <row r="1641" spans="14:14" x14ac:dyDescent="0.25">
      <c r="N1641" s="334"/>
    </row>
    <row r="1642" spans="14:14" x14ac:dyDescent="0.25">
      <c r="N1642" s="334"/>
    </row>
    <row r="1643" spans="14:14" x14ac:dyDescent="0.25">
      <c r="N1643" s="334"/>
    </row>
    <row r="1644" spans="14:14" x14ac:dyDescent="0.25">
      <c r="N1644" s="334"/>
    </row>
    <row r="1645" spans="14:14" x14ac:dyDescent="0.25">
      <c r="N1645" s="334"/>
    </row>
    <row r="1646" spans="14:14" x14ac:dyDescent="0.25">
      <c r="N1646" s="334"/>
    </row>
    <row r="1647" spans="14:14" x14ac:dyDescent="0.25">
      <c r="N1647" s="334"/>
    </row>
    <row r="1648" spans="14:14" x14ac:dyDescent="0.25">
      <c r="N1648" s="334"/>
    </row>
    <row r="1649" spans="14:14" x14ac:dyDescent="0.25">
      <c r="N1649" s="334"/>
    </row>
    <row r="1650" spans="14:14" x14ac:dyDescent="0.25">
      <c r="N1650" s="334"/>
    </row>
    <row r="1651" spans="14:14" x14ac:dyDescent="0.25">
      <c r="N1651" s="334"/>
    </row>
    <row r="1652" spans="14:14" x14ac:dyDescent="0.25">
      <c r="N1652" s="334"/>
    </row>
    <row r="1653" spans="14:14" x14ac:dyDescent="0.25">
      <c r="N1653" s="334"/>
    </row>
    <row r="1654" spans="14:14" x14ac:dyDescent="0.25">
      <c r="N1654" s="334"/>
    </row>
    <row r="1655" spans="14:14" x14ac:dyDescent="0.25">
      <c r="N1655" s="334"/>
    </row>
    <row r="1656" spans="14:14" x14ac:dyDescent="0.25">
      <c r="N1656" s="334"/>
    </row>
    <row r="1657" spans="14:14" x14ac:dyDescent="0.25">
      <c r="N1657" s="334"/>
    </row>
    <row r="1658" spans="14:14" x14ac:dyDescent="0.25">
      <c r="N1658" s="334"/>
    </row>
    <row r="1659" spans="14:14" x14ac:dyDescent="0.25">
      <c r="N1659" s="334"/>
    </row>
    <row r="1660" spans="14:14" x14ac:dyDescent="0.25">
      <c r="N1660" s="334"/>
    </row>
    <row r="1661" spans="14:14" x14ac:dyDescent="0.25">
      <c r="N1661" s="334"/>
    </row>
    <row r="1662" spans="14:14" x14ac:dyDescent="0.25">
      <c r="N1662" s="334"/>
    </row>
    <row r="1663" spans="14:14" x14ac:dyDescent="0.25">
      <c r="N1663" s="334"/>
    </row>
    <row r="1664" spans="14:14" x14ac:dyDescent="0.25">
      <c r="N1664" s="334"/>
    </row>
    <row r="1665" spans="14:14" x14ac:dyDescent="0.25">
      <c r="N1665" s="334"/>
    </row>
    <row r="1666" spans="14:14" x14ac:dyDescent="0.25">
      <c r="N1666" s="334"/>
    </row>
    <row r="1667" spans="14:14" x14ac:dyDescent="0.25">
      <c r="N1667" s="334"/>
    </row>
    <row r="1668" spans="14:14" x14ac:dyDescent="0.25">
      <c r="N1668" s="334"/>
    </row>
    <row r="1669" spans="14:14" x14ac:dyDescent="0.25">
      <c r="N1669" s="334"/>
    </row>
    <row r="1670" spans="14:14" x14ac:dyDescent="0.25">
      <c r="N1670" s="334"/>
    </row>
    <row r="1671" spans="14:14" x14ac:dyDescent="0.25">
      <c r="N1671" s="334"/>
    </row>
    <row r="1672" spans="14:14" x14ac:dyDescent="0.25">
      <c r="N1672" s="334"/>
    </row>
    <row r="1673" spans="14:14" x14ac:dyDescent="0.25">
      <c r="N1673" s="334"/>
    </row>
    <row r="1674" spans="14:14" x14ac:dyDescent="0.25">
      <c r="N1674" s="334"/>
    </row>
    <row r="1675" spans="14:14" x14ac:dyDescent="0.25">
      <c r="N1675" s="334"/>
    </row>
    <row r="1676" spans="14:14" x14ac:dyDescent="0.25">
      <c r="N1676" s="334"/>
    </row>
    <row r="1677" spans="14:14" x14ac:dyDescent="0.25">
      <c r="N1677" s="334"/>
    </row>
    <row r="1678" spans="14:14" x14ac:dyDescent="0.25">
      <c r="N1678" s="334"/>
    </row>
    <row r="1679" spans="14:14" x14ac:dyDescent="0.25">
      <c r="N1679" s="334"/>
    </row>
    <row r="1680" spans="14:14" x14ac:dyDescent="0.25">
      <c r="N1680" s="334"/>
    </row>
    <row r="1681" spans="14:14" x14ac:dyDescent="0.25">
      <c r="N1681" s="334"/>
    </row>
    <row r="1682" spans="14:14" x14ac:dyDescent="0.25">
      <c r="N1682" s="334"/>
    </row>
    <row r="1683" spans="14:14" x14ac:dyDescent="0.25">
      <c r="N1683" s="334"/>
    </row>
    <row r="1684" spans="14:14" x14ac:dyDescent="0.25">
      <c r="N1684" s="334"/>
    </row>
    <row r="1685" spans="14:14" x14ac:dyDescent="0.25">
      <c r="N1685" s="334"/>
    </row>
    <row r="1686" spans="14:14" x14ac:dyDescent="0.25">
      <c r="N1686" s="334"/>
    </row>
    <row r="1687" spans="14:14" x14ac:dyDescent="0.25">
      <c r="N1687" s="334"/>
    </row>
    <row r="1688" spans="14:14" x14ac:dyDescent="0.25">
      <c r="N1688" s="334"/>
    </row>
    <row r="1689" spans="14:14" x14ac:dyDescent="0.25">
      <c r="N1689" s="334"/>
    </row>
    <row r="1690" spans="14:14" x14ac:dyDescent="0.25">
      <c r="N1690" s="334"/>
    </row>
    <row r="1691" spans="14:14" x14ac:dyDescent="0.25">
      <c r="N1691" s="334"/>
    </row>
    <row r="1692" spans="14:14" x14ac:dyDescent="0.25">
      <c r="N1692" s="334"/>
    </row>
    <row r="1693" spans="14:14" x14ac:dyDescent="0.25">
      <c r="N1693" s="334"/>
    </row>
    <row r="1694" spans="14:14" x14ac:dyDescent="0.25">
      <c r="N1694" s="334"/>
    </row>
    <row r="1695" spans="14:14" x14ac:dyDescent="0.25">
      <c r="N1695" s="334"/>
    </row>
    <row r="1696" spans="14:14" x14ac:dyDescent="0.25">
      <c r="N1696" s="334"/>
    </row>
    <row r="1697" spans="14:14" x14ac:dyDescent="0.25">
      <c r="N1697" s="334"/>
    </row>
    <row r="1698" spans="14:14" x14ac:dyDescent="0.25">
      <c r="N1698" s="334"/>
    </row>
    <row r="1699" spans="14:14" x14ac:dyDescent="0.25">
      <c r="N1699" s="334"/>
    </row>
    <row r="1700" spans="14:14" x14ac:dyDescent="0.25">
      <c r="N1700" s="334"/>
    </row>
    <row r="1701" spans="14:14" x14ac:dyDescent="0.25">
      <c r="N1701" s="334"/>
    </row>
    <row r="1702" spans="14:14" x14ac:dyDescent="0.25">
      <c r="N1702" s="334"/>
    </row>
    <row r="1703" spans="14:14" x14ac:dyDescent="0.25">
      <c r="N1703" s="334"/>
    </row>
    <row r="1704" spans="14:14" x14ac:dyDescent="0.25">
      <c r="N1704" s="334"/>
    </row>
    <row r="1705" spans="14:14" x14ac:dyDescent="0.25">
      <c r="N1705" s="334"/>
    </row>
    <row r="1706" spans="14:14" x14ac:dyDescent="0.25">
      <c r="N1706" s="334"/>
    </row>
    <row r="1707" spans="14:14" x14ac:dyDescent="0.25">
      <c r="N1707" s="334"/>
    </row>
    <row r="1708" spans="14:14" x14ac:dyDescent="0.25">
      <c r="N1708" s="334"/>
    </row>
    <row r="1709" spans="14:14" x14ac:dyDescent="0.25">
      <c r="N1709" s="334"/>
    </row>
    <row r="1710" spans="14:14" x14ac:dyDescent="0.25">
      <c r="N1710" s="334"/>
    </row>
    <row r="1711" spans="14:14" x14ac:dyDescent="0.25">
      <c r="N1711" s="334"/>
    </row>
    <row r="1712" spans="14:14" x14ac:dyDescent="0.25">
      <c r="N1712" s="334"/>
    </row>
    <row r="1713" spans="14:14" x14ac:dyDescent="0.25">
      <c r="N1713" s="334"/>
    </row>
    <row r="1714" spans="14:14" x14ac:dyDescent="0.25">
      <c r="N1714" s="334"/>
    </row>
    <row r="1715" spans="14:14" x14ac:dyDescent="0.25">
      <c r="N1715" s="334"/>
    </row>
    <row r="1716" spans="14:14" x14ac:dyDescent="0.25">
      <c r="N1716" s="334"/>
    </row>
    <row r="1717" spans="14:14" x14ac:dyDescent="0.25">
      <c r="N1717" s="334"/>
    </row>
    <row r="1718" spans="14:14" x14ac:dyDescent="0.25">
      <c r="N1718" s="334"/>
    </row>
    <row r="1719" spans="14:14" x14ac:dyDescent="0.25">
      <c r="N1719" s="334"/>
    </row>
    <row r="1720" spans="14:14" x14ac:dyDescent="0.25">
      <c r="N1720" s="334"/>
    </row>
    <row r="1721" spans="14:14" x14ac:dyDescent="0.25">
      <c r="N1721" s="334"/>
    </row>
    <row r="1722" spans="14:14" x14ac:dyDescent="0.25">
      <c r="N1722" s="334"/>
    </row>
    <row r="1723" spans="14:14" x14ac:dyDescent="0.25">
      <c r="N1723" s="334"/>
    </row>
    <row r="1724" spans="14:14" x14ac:dyDescent="0.25">
      <c r="N1724" s="334"/>
    </row>
    <row r="1725" spans="14:14" x14ac:dyDescent="0.25">
      <c r="N1725" s="334"/>
    </row>
    <row r="1726" spans="14:14" x14ac:dyDescent="0.25">
      <c r="N1726" s="334"/>
    </row>
    <row r="1727" spans="14:14" x14ac:dyDescent="0.25">
      <c r="N1727" s="334"/>
    </row>
    <row r="1728" spans="14:14" x14ac:dyDescent="0.25">
      <c r="N1728" s="334"/>
    </row>
    <row r="1729" spans="14:14" x14ac:dyDescent="0.25">
      <c r="N1729" s="334"/>
    </row>
    <row r="1730" spans="14:14" x14ac:dyDescent="0.25">
      <c r="N1730" s="334"/>
    </row>
    <row r="1731" spans="14:14" x14ac:dyDescent="0.25">
      <c r="N1731" s="334"/>
    </row>
    <row r="1732" spans="14:14" x14ac:dyDescent="0.25">
      <c r="N1732" s="334"/>
    </row>
    <row r="1733" spans="14:14" x14ac:dyDescent="0.25">
      <c r="N1733" s="334"/>
    </row>
    <row r="1734" spans="14:14" x14ac:dyDescent="0.25">
      <c r="N1734" s="334"/>
    </row>
    <row r="1735" spans="14:14" x14ac:dyDescent="0.25">
      <c r="N1735" s="334"/>
    </row>
    <row r="1736" spans="14:14" x14ac:dyDescent="0.25">
      <c r="N1736" s="334"/>
    </row>
    <row r="1737" spans="14:14" x14ac:dyDescent="0.25">
      <c r="N1737" s="334"/>
    </row>
    <row r="1738" spans="14:14" x14ac:dyDescent="0.25">
      <c r="N1738" s="334"/>
    </row>
    <row r="1739" spans="14:14" x14ac:dyDescent="0.25">
      <c r="N1739" s="334"/>
    </row>
    <row r="1740" spans="14:14" x14ac:dyDescent="0.25">
      <c r="N1740" s="334"/>
    </row>
    <row r="1741" spans="14:14" x14ac:dyDescent="0.25">
      <c r="N1741" s="334"/>
    </row>
    <row r="1742" spans="14:14" x14ac:dyDescent="0.25">
      <c r="N1742" s="334"/>
    </row>
    <row r="1743" spans="14:14" x14ac:dyDescent="0.25">
      <c r="N1743" s="334"/>
    </row>
    <row r="1744" spans="14:14" x14ac:dyDescent="0.25">
      <c r="N1744" s="334"/>
    </row>
    <row r="1745" spans="14:14" x14ac:dyDescent="0.25">
      <c r="N1745" s="334"/>
    </row>
    <row r="1746" spans="14:14" x14ac:dyDescent="0.25">
      <c r="N1746" s="334"/>
    </row>
    <row r="1747" spans="14:14" x14ac:dyDescent="0.25">
      <c r="N1747" s="334"/>
    </row>
    <row r="1748" spans="14:14" x14ac:dyDescent="0.25">
      <c r="N1748" s="334"/>
    </row>
    <row r="1749" spans="14:14" x14ac:dyDescent="0.25">
      <c r="N1749" s="334"/>
    </row>
    <row r="1750" spans="14:14" x14ac:dyDescent="0.25">
      <c r="N1750" s="334"/>
    </row>
    <row r="1751" spans="14:14" x14ac:dyDescent="0.25">
      <c r="N1751" s="334"/>
    </row>
    <row r="1752" spans="14:14" x14ac:dyDescent="0.25">
      <c r="N1752" s="334"/>
    </row>
    <row r="1753" spans="14:14" x14ac:dyDescent="0.25">
      <c r="N1753" s="334"/>
    </row>
    <row r="1754" spans="14:14" x14ac:dyDescent="0.25">
      <c r="N1754" s="334"/>
    </row>
    <row r="1755" spans="14:14" x14ac:dyDescent="0.25">
      <c r="N1755" s="334"/>
    </row>
    <row r="1756" spans="14:14" x14ac:dyDescent="0.25">
      <c r="N1756" s="334"/>
    </row>
    <row r="1757" spans="14:14" x14ac:dyDescent="0.25">
      <c r="N1757" s="334"/>
    </row>
    <row r="1758" spans="14:14" x14ac:dyDescent="0.25">
      <c r="N1758" s="334"/>
    </row>
    <row r="1759" spans="14:14" x14ac:dyDescent="0.25">
      <c r="N1759" s="334"/>
    </row>
    <row r="1760" spans="14:14" x14ac:dyDescent="0.25">
      <c r="N1760" s="334"/>
    </row>
    <row r="1761" spans="14:14" x14ac:dyDescent="0.25">
      <c r="N1761" s="334"/>
    </row>
    <row r="1762" spans="14:14" x14ac:dyDescent="0.25">
      <c r="N1762" s="334"/>
    </row>
    <row r="1763" spans="14:14" x14ac:dyDescent="0.25">
      <c r="N1763" s="334"/>
    </row>
    <row r="1764" spans="14:14" x14ac:dyDescent="0.25">
      <c r="N1764" s="334"/>
    </row>
    <row r="1765" spans="14:14" x14ac:dyDescent="0.25">
      <c r="N1765" s="334"/>
    </row>
    <row r="1766" spans="14:14" x14ac:dyDescent="0.25">
      <c r="N1766" s="334"/>
    </row>
    <row r="1767" spans="14:14" x14ac:dyDescent="0.25">
      <c r="N1767" s="334"/>
    </row>
    <row r="1768" spans="14:14" x14ac:dyDescent="0.25">
      <c r="N1768" s="334"/>
    </row>
    <row r="1769" spans="14:14" x14ac:dyDescent="0.25">
      <c r="N1769" s="334"/>
    </row>
    <row r="1770" spans="14:14" x14ac:dyDescent="0.25">
      <c r="N1770" s="334"/>
    </row>
    <row r="1771" spans="14:14" x14ac:dyDescent="0.25">
      <c r="N1771" s="334"/>
    </row>
    <row r="1772" spans="14:14" x14ac:dyDescent="0.25">
      <c r="N1772" s="334"/>
    </row>
    <row r="1773" spans="14:14" x14ac:dyDescent="0.25">
      <c r="N1773" s="334"/>
    </row>
    <row r="1774" spans="14:14" x14ac:dyDescent="0.25">
      <c r="N1774" s="334"/>
    </row>
    <row r="1775" spans="14:14" x14ac:dyDescent="0.25">
      <c r="N1775" s="334"/>
    </row>
    <row r="1776" spans="14:14" x14ac:dyDescent="0.25">
      <c r="N1776" s="334"/>
    </row>
    <row r="1777" spans="14:14" x14ac:dyDescent="0.25">
      <c r="N1777" s="334"/>
    </row>
    <row r="1778" spans="14:14" x14ac:dyDescent="0.25">
      <c r="N1778" s="334"/>
    </row>
    <row r="1779" spans="14:14" x14ac:dyDescent="0.25">
      <c r="N1779" s="334"/>
    </row>
    <row r="1780" spans="14:14" x14ac:dyDescent="0.25">
      <c r="N1780" s="334"/>
    </row>
    <row r="1781" spans="14:14" x14ac:dyDescent="0.25">
      <c r="N1781" s="334"/>
    </row>
    <row r="1782" spans="14:14" x14ac:dyDescent="0.25">
      <c r="N1782" s="334"/>
    </row>
    <row r="1783" spans="14:14" x14ac:dyDescent="0.25">
      <c r="N1783" s="334"/>
    </row>
    <row r="1784" spans="14:14" x14ac:dyDescent="0.25">
      <c r="N1784" s="334"/>
    </row>
    <row r="1785" spans="14:14" x14ac:dyDescent="0.25">
      <c r="N1785" s="334"/>
    </row>
    <row r="1786" spans="14:14" x14ac:dyDescent="0.25">
      <c r="N1786" s="334"/>
    </row>
    <row r="1787" spans="14:14" x14ac:dyDescent="0.25">
      <c r="N1787" s="334"/>
    </row>
    <row r="1788" spans="14:14" x14ac:dyDescent="0.25">
      <c r="N1788" s="334"/>
    </row>
    <row r="1789" spans="14:14" x14ac:dyDescent="0.25">
      <c r="N1789" s="334"/>
    </row>
    <row r="1790" spans="14:14" x14ac:dyDescent="0.25">
      <c r="N1790" s="334"/>
    </row>
    <row r="1791" spans="14:14" x14ac:dyDescent="0.25">
      <c r="N1791" s="334"/>
    </row>
    <row r="1792" spans="14:14" x14ac:dyDescent="0.25">
      <c r="N1792" s="334"/>
    </row>
    <row r="1793" spans="14:14" x14ac:dyDescent="0.25">
      <c r="N1793" s="334"/>
    </row>
    <row r="1794" spans="14:14" x14ac:dyDescent="0.25">
      <c r="N1794" s="334"/>
    </row>
    <row r="1795" spans="14:14" x14ac:dyDescent="0.25">
      <c r="N1795" s="334"/>
    </row>
    <row r="1796" spans="14:14" x14ac:dyDescent="0.25">
      <c r="N1796" s="334"/>
    </row>
    <row r="1797" spans="14:14" x14ac:dyDescent="0.25">
      <c r="N1797" s="334"/>
    </row>
    <row r="1798" spans="14:14" x14ac:dyDescent="0.25">
      <c r="N1798" s="334"/>
    </row>
    <row r="1799" spans="14:14" x14ac:dyDescent="0.25">
      <c r="N1799" s="334"/>
    </row>
    <row r="1800" spans="14:14" x14ac:dyDescent="0.25">
      <c r="N1800" s="334"/>
    </row>
    <row r="1801" spans="14:14" x14ac:dyDescent="0.25">
      <c r="N1801" s="334"/>
    </row>
    <row r="1802" spans="14:14" x14ac:dyDescent="0.25">
      <c r="N1802" s="334"/>
    </row>
    <row r="1803" spans="14:14" x14ac:dyDescent="0.25">
      <c r="N1803" s="334"/>
    </row>
    <row r="1804" spans="14:14" x14ac:dyDescent="0.25">
      <c r="N1804" s="334"/>
    </row>
    <row r="1805" spans="14:14" x14ac:dyDescent="0.25">
      <c r="N1805" s="334"/>
    </row>
    <row r="1806" spans="14:14" x14ac:dyDescent="0.25">
      <c r="N1806" s="334"/>
    </row>
    <row r="1807" spans="14:14" x14ac:dyDescent="0.25">
      <c r="N1807" s="334"/>
    </row>
    <row r="1808" spans="14:14" x14ac:dyDescent="0.25">
      <c r="N1808" s="334"/>
    </row>
    <row r="1809" spans="14:14" x14ac:dyDescent="0.25">
      <c r="N1809" s="334"/>
    </row>
    <row r="1810" spans="14:14" x14ac:dyDescent="0.25">
      <c r="N1810" s="334"/>
    </row>
    <row r="1811" spans="14:14" x14ac:dyDescent="0.25">
      <c r="N1811" s="334"/>
    </row>
    <row r="1812" spans="14:14" x14ac:dyDescent="0.25">
      <c r="N1812" s="334"/>
    </row>
    <row r="1813" spans="14:14" x14ac:dyDescent="0.25">
      <c r="N1813" s="334"/>
    </row>
    <row r="1814" spans="14:14" x14ac:dyDescent="0.25">
      <c r="N1814" s="334"/>
    </row>
    <row r="1815" spans="14:14" x14ac:dyDescent="0.25">
      <c r="N1815" s="334"/>
    </row>
    <row r="1816" spans="14:14" x14ac:dyDescent="0.25">
      <c r="N1816" s="334"/>
    </row>
    <row r="1817" spans="14:14" x14ac:dyDescent="0.25">
      <c r="N1817" s="334"/>
    </row>
    <row r="1818" spans="14:14" x14ac:dyDescent="0.25">
      <c r="N1818" s="334"/>
    </row>
    <row r="1819" spans="14:14" x14ac:dyDescent="0.25">
      <c r="N1819" s="334"/>
    </row>
    <row r="1820" spans="14:14" x14ac:dyDescent="0.25">
      <c r="N1820" s="334"/>
    </row>
    <row r="1821" spans="14:14" x14ac:dyDescent="0.25">
      <c r="N1821" s="334"/>
    </row>
    <row r="1822" spans="14:14" x14ac:dyDescent="0.25">
      <c r="N1822" s="334"/>
    </row>
    <row r="1823" spans="14:14" x14ac:dyDescent="0.25">
      <c r="N1823" s="334"/>
    </row>
    <row r="1824" spans="14:14" x14ac:dyDescent="0.25">
      <c r="N1824" s="334"/>
    </row>
    <row r="1825" spans="14:14" x14ac:dyDescent="0.25">
      <c r="N1825" s="334"/>
    </row>
    <row r="1826" spans="14:14" x14ac:dyDescent="0.25">
      <c r="N1826" s="334"/>
    </row>
    <row r="1827" spans="14:14" x14ac:dyDescent="0.25">
      <c r="N1827" s="334"/>
    </row>
    <row r="1828" spans="14:14" x14ac:dyDescent="0.25">
      <c r="N1828" s="334"/>
    </row>
    <row r="1829" spans="14:14" x14ac:dyDescent="0.25">
      <c r="N1829" s="334"/>
    </row>
    <row r="1830" spans="14:14" x14ac:dyDescent="0.25">
      <c r="N1830" s="334"/>
    </row>
    <row r="1831" spans="14:14" x14ac:dyDescent="0.25">
      <c r="N1831" s="334"/>
    </row>
    <row r="1832" spans="14:14" x14ac:dyDescent="0.25">
      <c r="N1832" s="334"/>
    </row>
    <row r="1833" spans="14:14" x14ac:dyDescent="0.25">
      <c r="N1833" s="334"/>
    </row>
    <row r="1834" spans="14:14" x14ac:dyDescent="0.25">
      <c r="N1834" s="334"/>
    </row>
    <row r="1835" spans="14:14" x14ac:dyDescent="0.25">
      <c r="N1835" s="334"/>
    </row>
    <row r="1836" spans="14:14" x14ac:dyDescent="0.25">
      <c r="N1836" s="334"/>
    </row>
    <row r="1837" spans="14:14" x14ac:dyDescent="0.25">
      <c r="N1837" s="334"/>
    </row>
    <row r="1838" spans="14:14" x14ac:dyDescent="0.25">
      <c r="N1838" s="334"/>
    </row>
    <row r="1839" spans="14:14" x14ac:dyDescent="0.25">
      <c r="N1839" s="334"/>
    </row>
    <row r="1840" spans="14:14" x14ac:dyDescent="0.25">
      <c r="N1840" s="334"/>
    </row>
    <row r="1841" spans="14:14" x14ac:dyDescent="0.25">
      <c r="N1841" s="334"/>
    </row>
    <row r="1842" spans="14:14" x14ac:dyDescent="0.25">
      <c r="N1842" s="334"/>
    </row>
    <row r="1843" spans="14:14" x14ac:dyDescent="0.25">
      <c r="N1843" s="334"/>
    </row>
    <row r="1844" spans="14:14" x14ac:dyDescent="0.25">
      <c r="N1844" s="334"/>
    </row>
    <row r="1845" spans="14:14" x14ac:dyDescent="0.25">
      <c r="N1845" s="334"/>
    </row>
    <row r="1846" spans="14:14" x14ac:dyDescent="0.25">
      <c r="N1846" s="334"/>
    </row>
    <row r="1847" spans="14:14" x14ac:dyDescent="0.25">
      <c r="N1847" s="334"/>
    </row>
    <row r="1848" spans="14:14" x14ac:dyDescent="0.25">
      <c r="N1848" s="334"/>
    </row>
    <row r="1849" spans="14:14" x14ac:dyDescent="0.25">
      <c r="N1849" s="334"/>
    </row>
    <row r="1850" spans="14:14" x14ac:dyDescent="0.25">
      <c r="N1850" s="334"/>
    </row>
    <row r="1851" spans="14:14" x14ac:dyDescent="0.25">
      <c r="N1851" s="334"/>
    </row>
    <row r="1852" spans="14:14" x14ac:dyDescent="0.25">
      <c r="N1852" s="334"/>
    </row>
    <row r="1853" spans="14:14" x14ac:dyDescent="0.25">
      <c r="N1853" s="334"/>
    </row>
    <row r="1854" spans="14:14" x14ac:dyDescent="0.25">
      <c r="N1854" s="334"/>
    </row>
    <row r="1855" spans="14:14" x14ac:dyDescent="0.25">
      <c r="N1855" s="334"/>
    </row>
    <row r="1856" spans="14:14" x14ac:dyDescent="0.25">
      <c r="N1856" s="334"/>
    </row>
    <row r="1857" spans="14:14" x14ac:dyDescent="0.25">
      <c r="N1857" s="334"/>
    </row>
    <row r="1858" spans="14:14" x14ac:dyDescent="0.25">
      <c r="N1858" s="334"/>
    </row>
    <row r="1859" spans="14:14" x14ac:dyDescent="0.25">
      <c r="N1859" s="334"/>
    </row>
    <row r="1860" spans="14:14" x14ac:dyDescent="0.25">
      <c r="N1860" s="334"/>
    </row>
    <row r="1861" spans="14:14" x14ac:dyDescent="0.25">
      <c r="N1861" s="334"/>
    </row>
    <row r="1862" spans="14:14" x14ac:dyDescent="0.25">
      <c r="N1862" s="334"/>
    </row>
    <row r="1863" spans="14:14" x14ac:dyDescent="0.25">
      <c r="N1863" s="334"/>
    </row>
    <row r="1864" spans="14:14" x14ac:dyDescent="0.25">
      <c r="N1864" s="334"/>
    </row>
    <row r="1865" spans="14:14" x14ac:dyDescent="0.25">
      <c r="N1865" s="334"/>
    </row>
    <row r="1866" spans="14:14" x14ac:dyDescent="0.25">
      <c r="N1866" s="334"/>
    </row>
    <row r="1867" spans="14:14" x14ac:dyDescent="0.25">
      <c r="N1867" s="334"/>
    </row>
    <row r="1868" spans="14:14" x14ac:dyDescent="0.25">
      <c r="N1868" s="334"/>
    </row>
    <row r="1869" spans="14:14" x14ac:dyDescent="0.25">
      <c r="N1869" s="334"/>
    </row>
    <row r="1870" spans="14:14" x14ac:dyDescent="0.25">
      <c r="N1870" s="334"/>
    </row>
    <row r="1871" spans="14:14" x14ac:dyDescent="0.25">
      <c r="N1871" s="334"/>
    </row>
    <row r="1872" spans="14:14" x14ac:dyDescent="0.25">
      <c r="N1872" s="334"/>
    </row>
    <row r="1873" spans="14:14" x14ac:dyDescent="0.25">
      <c r="N1873" s="334"/>
    </row>
    <row r="1874" spans="14:14" x14ac:dyDescent="0.25">
      <c r="N1874" s="334"/>
    </row>
    <row r="1875" spans="14:14" x14ac:dyDescent="0.25">
      <c r="N1875" s="334"/>
    </row>
    <row r="1876" spans="14:14" x14ac:dyDescent="0.25">
      <c r="N1876" s="334"/>
    </row>
    <row r="1877" spans="14:14" x14ac:dyDescent="0.25">
      <c r="N1877" s="334"/>
    </row>
    <row r="1878" spans="14:14" x14ac:dyDescent="0.25">
      <c r="N1878" s="334"/>
    </row>
    <row r="1879" spans="14:14" x14ac:dyDescent="0.25">
      <c r="N1879" s="334"/>
    </row>
    <row r="1880" spans="14:14" x14ac:dyDescent="0.25">
      <c r="N1880" s="334"/>
    </row>
    <row r="1881" spans="14:14" x14ac:dyDescent="0.25">
      <c r="N1881" s="334"/>
    </row>
    <row r="1882" spans="14:14" x14ac:dyDescent="0.25">
      <c r="N1882" s="334"/>
    </row>
    <row r="1883" spans="14:14" x14ac:dyDescent="0.25">
      <c r="N1883" s="334"/>
    </row>
    <row r="1884" spans="14:14" x14ac:dyDescent="0.25">
      <c r="N1884" s="334"/>
    </row>
    <row r="1885" spans="14:14" x14ac:dyDescent="0.25">
      <c r="N1885" s="334"/>
    </row>
    <row r="1886" spans="14:14" x14ac:dyDescent="0.25">
      <c r="N1886" s="334"/>
    </row>
    <row r="1887" spans="14:14" x14ac:dyDescent="0.25">
      <c r="N1887" s="334"/>
    </row>
    <row r="1888" spans="14:14" x14ac:dyDescent="0.25">
      <c r="N1888" s="334"/>
    </row>
    <row r="1889" spans="14:14" x14ac:dyDescent="0.25">
      <c r="N1889" s="334"/>
    </row>
    <row r="1890" spans="14:14" x14ac:dyDescent="0.25">
      <c r="N1890" s="334"/>
    </row>
    <row r="1891" spans="14:14" x14ac:dyDescent="0.25">
      <c r="N1891" s="334"/>
    </row>
    <row r="1892" spans="14:14" x14ac:dyDescent="0.25">
      <c r="N1892" s="334"/>
    </row>
    <row r="1893" spans="14:14" x14ac:dyDescent="0.25">
      <c r="N1893" s="334"/>
    </row>
    <row r="1894" spans="14:14" x14ac:dyDescent="0.25">
      <c r="N1894" s="334"/>
    </row>
    <row r="1895" spans="14:14" x14ac:dyDescent="0.25">
      <c r="N1895" s="334"/>
    </row>
    <row r="1896" spans="14:14" x14ac:dyDescent="0.25">
      <c r="N1896" s="334"/>
    </row>
    <row r="1897" spans="14:14" x14ac:dyDescent="0.25">
      <c r="N1897" s="334"/>
    </row>
    <row r="1898" spans="14:14" x14ac:dyDescent="0.25">
      <c r="N1898" s="334"/>
    </row>
    <row r="1899" spans="14:14" x14ac:dyDescent="0.25">
      <c r="N1899" s="334"/>
    </row>
    <row r="1900" spans="14:14" x14ac:dyDescent="0.25">
      <c r="N1900" s="334"/>
    </row>
    <row r="1901" spans="14:14" x14ac:dyDescent="0.25">
      <c r="N1901" s="334"/>
    </row>
    <row r="1902" spans="14:14" x14ac:dyDescent="0.25">
      <c r="N1902" s="334"/>
    </row>
    <row r="1903" spans="14:14" x14ac:dyDescent="0.25">
      <c r="N1903" s="334"/>
    </row>
    <row r="1904" spans="14:14" x14ac:dyDescent="0.25">
      <c r="N1904" s="334"/>
    </row>
    <row r="1905" spans="14:14" x14ac:dyDescent="0.25">
      <c r="N1905" s="334"/>
    </row>
    <row r="1906" spans="14:14" x14ac:dyDescent="0.25">
      <c r="N1906" s="334"/>
    </row>
    <row r="1907" spans="14:14" x14ac:dyDescent="0.25">
      <c r="N1907" s="334"/>
    </row>
    <row r="1908" spans="14:14" x14ac:dyDescent="0.25">
      <c r="N1908" s="334"/>
    </row>
    <row r="1909" spans="14:14" x14ac:dyDescent="0.25">
      <c r="N1909" s="334"/>
    </row>
    <row r="1910" spans="14:14" x14ac:dyDescent="0.25">
      <c r="N1910" s="334"/>
    </row>
    <row r="1911" spans="14:14" x14ac:dyDescent="0.25">
      <c r="N1911" s="334"/>
    </row>
    <row r="1912" spans="14:14" x14ac:dyDescent="0.25">
      <c r="N1912" s="334"/>
    </row>
    <row r="1913" spans="14:14" x14ac:dyDescent="0.25">
      <c r="N1913" s="334"/>
    </row>
    <row r="1914" spans="14:14" x14ac:dyDescent="0.25">
      <c r="N1914" s="334"/>
    </row>
    <row r="1915" spans="14:14" x14ac:dyDescent="0.25">
      <c r="N1915" s="334"/>
    </row>
    <row r="1916" spans="14:14" x14ac:dyDescent="0.25">
      <c r="N1916" s="334"/>
    </row>
    <row r="1917" spans="14:14" x14ac:dyDescent="0.25">
      <c r="N1917" s="334"/>
    </row>
    <row r="1918" spans="14:14" x14ac:dyDescent="0.25">
      <c r="N1918" s="334"/>
    </row>
    <row r="1919" spans="14:14" x14ac:dyDescent="0.25">
      <c r="N1919" s="334"/>
    </row>
    <row r="1920" spans="14:14" x14ac:dyDescent="0.25">
      <c r="N1920" s="334"/>
    </row>
    <row r="1921" spans="14:14" x14ac:dyDescent="0.25">
      <c r="N1921" s="334"/>
    </row>
    <row r="1922" spans="14:14" x14ac:dyDescent="0.25">
      <c r="N1922" s="334"/>
    </row>
    <row r="1923" spans="14:14" x14ac:dyDescent="0.25">
      <c r="N1923" s="334"/>
    </row>
    <row r="1924" spans="14:14" x14ac:dyDescent="0.25">
      <c r="N1924" s="334"/>
    </row>
    <row r="1925" spans="14:14" x14ac:dyDescent="0.25">
      <c r="N1925" s="334"/>
    </row>
    <row r="1926" spans="14:14" x14ac:dyDescent="0.25">
      <c r="N1926" s="334"/>
    </row>
    <row r="1927" spans="14:14" x14ac:dyDescent="0.25">
      <c r="N1927" s="334"/>
    </row>
    <row r="1928" spans="14:14" x14ac:dyDescent="0.25">
      <c r="N1928" s="334"/>
    </row>
    <row r="1929" spans="14:14" x14ac:dyDescent="0.25">
      <c r="N1929" s="334"/>
    </row>
    <row r="1930" spans="14:14" x14ac:dyDescent="0.25">
      <c r="N1930" s="334"/>
    </row>
    <row r="1931" spans="14:14" x14ac:dyDescent="0.25">
      <c r="N1931" s="334"/>
    </row>
    <row r="1932" spans="14:14" x14ac:dyDescent="0.25">
      <c r="N1932" s="334"/>
    </row>
    <row r="1933" spans="14:14" x14ac:dyDescent="0.25">
      <c r="N1933" s="334"/>
    </row>
    <row r="1934" spans="14:14" x14ac:dyDescent="0.25">
      <c r="N1934" s="334"/>
    </row>
    <row r="1935" spans="14:14" x14ac:dyDescent="0.25">
      <c r="N1935" s="334"/>
    </row>
    <row r="1936" spans="14:14" x14ac:dyDescent="0.25">
      <c r="N1936" s="334"/>
    </row>
    <row r="1937" spans="14:14" x14ac:dyDescent="0.25">
      <c r="N1937" s="334"/>
    </row>
    <row r="1938" spans="14:14" x14ac:dyDescent="0.25">
      <c r="N1938" s="334"/>
    </row>
    <row r="1939" spans="14:14" x14ac:dyDescent="0.25">
      <c r="N1939" s="334"/>
    </row>
    <row r="1940" spans="14:14" x14ac:dyDescent="0.25">
      <c r="N1940" s="334"/>
    </row>
    <row r="1941" spans="14:14" x14ac:dyDescent="0.25">
      <c r="N1941" s="334"/>
    </row>
    <row r="1942" spans="14:14" x14ac:dyDescent="0.25">
      <c r="N1942" s="334"/>
    </row>
    <row r="1943" spans="14:14" x14ac:dyDescent="0.25">
      <c r="N1943" s="334"/>
    </row>
    <row r="1944" spans="14:14" x14ac:dyDescent="0.25">
      <c r="N1944" s="334"/>
    </row>
    <row r="1945" spans="14:14" x14ac:dyDescent="0.25">
      <c r="N1945" s="334"/>
    </row>
    <row r="1946" spans="14:14" x14ac:dyDescent="0.25">
      <c r="N1946" s="334"/>
    </row>
    <row r="1947" spans="14:14" x14ac:dyDescent="0.25">
      <c r="N1947" s="334"/>
    </row>
    <row r="1948" spans="14:14" x14ac:dyDescent="0.25">
      <c r="N1948" s="334"/>
    </row>
    <row r="1949" spans="14:14" x14ac:dyDescent="0.25">
      <c r="N1949" s="334"/>
    </row>
    <row r="1950" spans="14:14" x14ac:dyDescent="0.25">
      <c r="N1950" s="334"/>
    </row>
    <row r="1951" spans="14:14" x14ac:dyDescent="0.25">
      <c r="N1951" s="334"/>
    </row>
    <row r="1952" spans="14:14" x14ac:dyDescent="0.25">
      <c r="N1952" s="334"/>
    </row>
    <row r="1953" spans="14:14" x14ac:dyDescent="0.25">
      <c r="N1953" s="334"/>
    </row>
    <row r="1954" spans="14:14" x14ac:dyDescent="0.25">
      <c r="N1954" s="334"/>
    </row>
    <row r="1955" spans="14:14" x14ac:dyDescent="0.25">
      <c r="N1955" s="334"/>
    </row>
    <row r="1956" spans="14:14" x14ac:dyDescent="0.25">
      <c r="N1956" s="334"/>
    </row>
    <row r="1957" spans="14:14" x14ac:dyDescent="0.25">
      <c r="N1957" s="334"/>
    </row>
    <row r="1958" spans="14:14" x14ac:dyDescent="0.25">
      <c r="N1958" s="334"/>
    </row>
    <row r="1959" spans="14:14" x14ac:dyDescent="0.25">
      <c r="N1959" s="334"/>
    </row>
    <row r="1960" spans="14:14" x14ac:dyDescent="0.25">
      <c r="N1960" s="334"/>
    </row>
    <row r="1961" spans="14:14" x14ac:dyDescent="0.25">
      <c r="N1961" s="334"/>
    </row>
    <row r="1962" spans="14:14" x14ac:dyDescent="0.25">
      <c r="N1962" s="334"/>
    </row>
    <row r="1963" spans="14:14" x14ac:dyDescent="0.25">
      <c r="N1963" s="334"/>
    </row>
    <row r="1964" spans="14:14" x14ac:dyDescent="0.25">
      <c r="N1964" s="334"/>
    </row>
    <row r="1965" spans="14:14" x14ac:dyDescent="0.25">
      <c r="N1965" s="334"/>
    </row>
    <row r="1966" spans="14:14" x14ac:dyDescent="0.25">
      <c r="N1966" s="334"/>
    </row>
    <row r="1967" spans="14:14" x14ac:dyDescent="0.25">
      <c r="N1967" s="334"/>
    </row>
    <row r="1968" spans="14:14" x14ac:dyDescent="0.25">
      <c r="N1968" s="334"/>
    </row>
    <row r="1969" spans="14:14" x14ac:dyDescent="0.25">
      <c r="N1969" s="334"/>
    </row>
    <row r="1970" spans="14:14" x14ac:dyDescent="0.25">
      <c r="N1970" s="334"/>
    </row>
    <row r="1971" spans="14:14" x14ac:dyDescent="0.25">
      <c r="N1971" s="334"/>
    </row>
    <row r="1972" spans="14:14" x14ac:dyDescent="0.25">
      <c r="N1972" s="334"/>
    </row>
    <row r="1973" spans="14:14" x14ac:dyDescent="0.25">
      <c r="N1973" s="334"/>
    </row>
    <row r="1974" spans="14:14" x14ac:dyDescent="0.25">
      <c r="N1974" s="334"/>
    </row>
    <row r="1975" spans="14:14" x14ac:dyDescent="0.25">
      <c r="N1975" s="334"/>
    </row>
    <row r="1976" spans="14:14" x14ac:dyDescent="0.25">
      <c r="N1976" s="334"/>
    </row>
    <row r="1977" spans="14:14" x14ac:dyDescent="0.25">
      <c r="N1977" s="334"/>
    </row>
    <row r="1978" spans="14:14" x14ac:dyDescent="0.25">
      <c r="N1978" s="334"/>
    </row>
    <row r="1979" spans="14:14" x14ac:dyDescent="0.25">
      <c r="N1979" s="334"/>
    </row>
    <row r="1980" spans="14:14" x14ac:dyDescent="0.25">
      <c r="N1980" s="334"/>
    </row>
    <row r="1981" spans="14:14" x14ac:dyDescent="0.25">
      <c r="N1981" s="334"/>
    </row>
    <row r="1982" spans="14:14" x14ac:dyDescent="0.25">
      <c r="N1982" s="334"/>
    </row>
    <row r="1983" spans="14:14" x14ac:dyDescent="0.25">
      <c r="N1983" s="334"/>
    </row>
    <row r="1984" spans="14:14" x14ac:dyDescent="0.25">
      <c r="N1984" s="334"/>
    </row>
    <row r="1985" spans="14:14" x14ac:dyDescent="0.25">
      <c r="N1985" s="334"/>
    </row>
    <row r="1986" spans="14:14" x14ac:dyDescent="0.25">
      <c r="N1986" s="334"/>
    </row>
    <row r="1987" spans="14:14" x14ac:dyDescent="0.25">
      <c r="N1987" s="334"/>
    </row>
    <row r="1988" spans="14:14" x14ac:dyDescent="0.25">
      <c r="N1988" s="334"/>
    </row>
    <row r="1989" spans="14:14" x14ac:dyDescent="0.25">
      <c r="N1989" s="334"/>
    </row>
    <row r="1990" spans="14:14" x14ac:dyDescent="0.25">
      <c r="N1990" s="334"/>
    </row>
    <row r="1991" spans="14:14" x14ac:dyDescent="0.25">
      <c r="N1991" s="334"/>
    </row>
    <row r="1992" spans="14:14" x14ac:dyDescent="0.25">
      <c r="N1992" s="334"/>
    </row>
    <row r="1993" spans="14:14" x14ac:dyDescent="0.25">
      <c r="N1993" s="334"/>
    </row>
    <row r="1994" spans="14:14" x14ac:dyDescent="0.25">
      <c r="N1994" s="334"/>
    </row>
    <row r="1995" spans="14:14" x14ac:dyDescent="0.25">
      <c r="N1995" s="334"/>
    </row>
    <row r="1996" spans="14:14" x14ac:dyDescent="0.25">
      <c r="N1996" s="334"/>
    </row>
    <row r="1997" spans="14:14" x14ac:dyDescent="0.25">
      <c r="N1997" s="334"/>
    </row>
    <row r="1998" spans="14:14" x14ac:dyDescent="0.25">
      <c r="N1998" s="334"/>
    </row>
    <row r="1999" spans="14:14" x14ac:dyDescent="0.25">
      <c r="N1999" s="334"/>
    </row>
    <row r="2000" spans="14:14" x14ac:dyDescent="0.25">
      <c r="N2000" s="334"/>
    </row>
    <row r="2001" spans="14:14" x14ac:dyDescent="0.25">
      <c r="N2001" s="334"/>
    </row>
    <row r="2002" spans="14:14" x14ac:dyDescent="0.25">
      <c r="N2002" s="334"/>
    </row>
    <row r="2003" spans="14:14" x14ac:dyDescent="0.25">
      <c r="N2003" s="334"/>
    </row>
    <row r="2004" spans="14:14" x14ac:dyDescent="0.25">
      <c r="N2004" s="334"/>
    </row>
    <row r="2005" spans="14:14" x14ac:dyDescent="0.25">
      <c r="N2005" s="334"/>
    </row>
    <row r="2006" spans="14:14" x14ac:dyDescent="0.25">
      <c r="N2006" s="334"/>
    </row>
    <row r="2007" spans="14:14" x14ac:dyDescent="0.25">
      <c r="N2007" s="334"/>
    </row>
    <row r="2008" spans="14:14" x14ac:dyDescent="0.25">
      <c r="N2008" s="334"/>
    </row>
    <row r="2009" spans="14:14" x14ac:dyDescent="0.25">
      <c r="N2009" s="334"/>
    </row>
    <row r="2010" spans="14:14" x14ac:dyDescent="0.25">
      <c r="N2010" s="334"/>
    </row>
    <row r="2011" spans="14:14" x14ac:dyDescent="0.25">
      <c r="N2011" s="334"/>
    </row>
    <row r="2012" spans="14:14" x14ac:dyDescent="0.25">
      <c r="N2012" s="334"/>
    </row>
    <row r="2013" spans="14:14" x14ac:dyDescent="0.25">
      <c r="N2013" s="334"/>
    </row>
    <row r="2014" spans="14:14" x14ac:dyDescent="0.25">
      <c r="N2014" s="334"/>
    </row>
    <row r="2015" spans="14:14" x14ac:dyDescent="0.25">
      <c r="N2015" s="334"/>
    </row>
    <row r="2016" spans="14:14" x14ac:dyDescent="0.25">
      <c r="N2016" s="334"/>
    </row>
    <row r="2017" spans="14:14" x14ac:dyDescent="0.25">
      <c r="N2017" s="334"/>
    </row>
    <row r="2018" spans="14:14" x14ac:dyDescent="0.25">
      <c r="N2018" s="334"/>
    </row>
    <row r="2019" spans="14:14" x14ac:dyDescent="0.25">
      <c r="N2019" s="334"/>
    </row>
    <row r="2020" spans="14:14" x14ac:dyDescent="0.25">
      <c r="N2020" s="334"/>
    </row>
    <row r="2021" spans="14:14" x14ac:dyDescent="0.25">
      <c r="N2021" s="334"/>
    </row>
    <row r="2022" spans="14:14" x14ac:dyDescent="0.25">
      <c r="N2022" s="334"/>
    </row>
    <row r="2023" spans="14:14" x14ac:dyDescent="0.25">
      <c r="N2023" s="334"/>
    </row>
    <row r="2024" spans="14:14" x14ac:dyDescent="0.25">
      <c r="N2024" s="334"/>
    </row>
    <row r="2025" spans="14:14" x14ac:dyDescent="0.25">
      <c r="N2025" s="334"/>
    </row>
    <row r="2026" spans="14:14" x14ac:dyDescent="0.25">
      <c r="N2026" s="334"/>
    </row>
    <row r="2027" spans="14:14" x14ac:dyDescent="0.25">
      <c r="N2027" s="334"/>
    </row>
    <row r="2028" spans="14:14" x14ac:dyDescent="0.25">
      <c r="N2028" s="334"/>
    </row>
    <row r="2029" spans="14:14" x14ac:dyDescent="0.25">
      <c r="N2029" s="334"/>
    </row>
    <row r="2030" spans="14:14" x14ac:dyDescent="0.25">
      <c r="N2030" s="334"/>
    </row>
    <row r="2031" spans="14:14" x14ac:dyDescent="0.25">
      <c r="N2031" s="334"/>
    </row>
    <row r="2032" spans="14:14" x14ac:dyDescent="0.25">
      <c r="N2032" s="334"/>
    </row>
    <row r="2033" spans="14:14" x14ac:dyDescent="0.25">
      <c r="N2033" s="334"/>
    </row>
    <row r="2034" spans="14:14" x14ac:dyDescent="0.25">
      <c r="N2034" s="334"/>
    </row>
    <row r="2035" spans="14:14" x14ac:dyDescent="0.25">
      <c r="N2035" s="334"/>
    </row>
    <row r="2036" spans="14:14" x14ac:dyDescent="0.25">
      <c r="N2036" s="334"/>
    </row>
    <row r="2037" spans="14:14" x14ac:dyDescent="0.25">
      <c r="N2037" s="334"/>
    </row>
    <row r="2038" spans="14:14" x14ac:dyDescent="0.25">
      <c r="N2038" s="334"/>
    </row>
    <row r="2039" spans="14:14" x14ac:dyDescent="0.25">
      <c r="N2039" s="334"/>
    </row>
    <row r="2040" spans="14:14" x14ac:dyDescent="0.25">
      <c r="N2040" s="334"/>
    </row>
    <row r="2041" spans="14:14" x14ac:dyDescent="0.25">
      <c r="N2041" s="334"/>
    </row>
    <row r="2042" spans="14:14" x14ac:dyDescent="0.25">
      <c r="N2042" s="334"/>
    </row>
    <row r="2043" spans="14:14" x14ac:dyDescent="0.25">
      <c r="N2043" s="334"/>
    </row>
    <row r="2044" spans="14:14" x14ac:dyDescent="0.25">
      <c r="N2044" s="334"/>
    </row>
    <row r="2045" spans="14:14" x14ac:dyDescent="0.25">
      <c r="N2045" s="334"/>
    </row>
    <row r="2046" spans="14:14" x14ac:dyDescent="0.25">
      <c r="N2046" s="334"/>
    </row>
    <row r="2047" spans="14:14" x14ac:dyDescent="0.25">
      <c r="N2047" s="334"/>
    </row>
    <row r="2048" spans="14:14" x14ac:dyDescent="0.25">
      <c r="N2048" s="334"/>
    </row>
    <row r="2049" spans="14:14" x14ac:dyDescent="0.25">
      <c r="N2049" s="334"/>
    </row>
    <row r="2050" spans="14:14" x14ac:dyDescent="0.25">
      <c r="N2050" s="334"/>
    </row>
    <row r="2051" spans="14:14" x14ac:dyDescent="0.25">
      <c r="N2051" s="334"/>
    </row>
    <row r="2052" spans="14:14" x14ac:dyDescent="0.25">
      <c r="N2052" s="334"/>
    </row>
    <row r="2053" spans="14:14" x14ac:dyDescent="0.25">
      <c r="N2053" s="334"/>
    </row>
    <row r="2054" spans="14:14" x14ac:dyDescent="0.25">
      <c r="N2054" s="334"/>
    </row>
    <row r="2055" spans="14:14" x14ac:dyDescent="0.25">
      <c r="N2055" s="334"/>
    </row>
    <row r="2056" spans="14:14" x14ac:dyDescent="0.25">
      <c r="N2056" s="334"/>
    </row>
    <row r="2057" spans="14:14" x14ac:dyDescent="0.25">
      <c r="N2057" s="334"/>
    </row>
    <row r="2058" spans="14:14" x14ac:dyDescent="0.25">
      <c r="N2058" s="334"/>
    </row>
    <row r="2059" spans="14:14" x14ac:dyDescent="0.25">
      <c r="N2059" s="334"/>
    </row>
    <row r="2060" spans="14:14" x14ac:dyDescent="0.25">
      <c r="N2060" s="334"/>
    </row>
    <row r="2061" spans="14:14" x14ac:dyDescent="0.25">
      <c r="N2061" s="334"/>
    </row>
    <row r="2062" spans="14:14" x14ac:dyDescent="0.25">
      <c r="N2062" s="334"/>
    </row>
    <row r="2063" spans="14:14" x14ac:dyDescent="0.25">
      <c r="N2063" s="334"/>
    </row>
    <row r="2064" spans="14:14" x14ac:dyDescent="0.25">
      <c r="N2064" s="334"/>
    </row>
    <row r="2065" spans="14:14" x14ac:dyDescent="0.25">
      <c r="N2065" s="334"/>
    </row>
    <row r="2066" spans="14:14" x14ac:dyDescent="0.25">
      <c r="N2066" s="334"/>
    </row>
    <row r="2067" spans="14:14" x14ac:dyDescent="0.25">
      <c r="N2067" s="334"/>
    </row>
    <row r="2068" spans="14:14" x14ac:dyDescent="0.25">
      <c r="N2068" s="334"/>
    </row>
    <row r="2069" spans="14:14" x14ac:dyDescent="0.25">
      <c r="N2069" s="334"/>
    </row>
    <row r="2070" spans="14:14" x14ac:dyDescent="0.25">
      <c r="N2070" s="334"/>
    </row>
    <row r="2071" spans="14:14" x14ac:dyDescent="0.25">
      <c r="N2071" s="334"/>
    </row>
    <row r="2072" spans="14:14" x14ac:dyDescent="0.25">
      <c r="N2072" s="334"/>
    </row>
    <row r="2073" spans="14:14" x14ac:dyDescent="0.25">
      <c r="N2073" s="334"/>
    </row>
    <row r="2074" spans="14:14" x14ac:dyDescent="0.25">
      <c r="N2074" s="334"/>
    </row>
    <row r="2075" spans="14:14" x14ac:dyDescent="0.25">
      <c r="N2075" s="334"/>
    </row>
    <row r="2076" spans="14:14" x14ac:dyDescent="0.25">
      <c r="N2076" s="334"/>
    </row>
    <row r="2077" spans="14:14" x14ac:dyDescent="0.25">
      <c r="N2077" s="334"/>
    </row>
    <row r="2078" spans="14:14" x14ac:dyDescent="0.25">
      <c r="N2078" s="334"/>
    </row>
    <row r="2079" spans="14:14" x14ac:dyDescent="0.25">
      <c r="N2079" s="334"/>
    </row>
    <row r="2080" spans="14:14" x14ac:dyDescent="0.25">
      <c r="N2080" s="334"/>
    </row>
    <row r="2081" spans="14:14" x14ac:dyDescent="0.25">
      <c r="N2081" s="334"/>
    </row>
    <row r="2082" spans="14:14" x14ac:dyDescent="0.25">
      <c r="N2082" s="334"/>
    </row>
    <row r="2083" spans="14:14" x14ac:dyDescent="0.25">
      <c r="N2083" s="334"/>
    </row>
    <row r="2084" spans="14:14" x14ac:dyDescent="0.25">
      <c r="N2084" s="334"/>
    </row>
    <row r="2085" spans="14:14" x14ac:dyDescent="0.25">
      <c r="N2085" s="334"/>
    </row>
    <row r="2086" spans="14:14" x14ac:dyDescent="0.25">
      <c r="N2086" s="334"/>
    </row>
    <row r="2087" spans="14:14" x14ac:dyDescent="0.25">
      <c r="N2087" s="334"/>
    </row>
    <row r="2088" spans="14:14" x14ac:dyDescent="0.25">
      <c r="N2088" s="334"/>
    </row>
    <row r="2089" spans="14:14" x14ac:dyDescent="0.25">
      <c r="N2089" s="334"/>
    </row>
    <row r="2090" spans="14:14" x14ac:dyDescent="0.25">
      <c r="N2090" s="334"/>
    </row>
    <row r="2091" spans="14:14" x14ac:dyDescent="0.25">
      <c r="N2091" s="334"/>
    </row>
    <row r="2092" spans="14:14" x14ac:dyDescent="0.25">
      <c r="N2092" s="334"/>
    </row>
    <row r="2093" spans="14:14" x14ac:dyDescent="0.25">
      <c r="N2093" s="334"/>
    </row>
    <row r="2094" spans="14:14" x14ac:dyDescent="0.25">
      <c r="N2094" s="334"/>
    </row>
    <row r="2095" spans="14:14" x14ac:dyDescent="0.25">
      <c r="N2095" s="334"/>
    </row>
    <row r="2096" spans="14:14" x14ac:dyDescent="0.25">
      <c r="N2096" s="334"/>
    </row>
    <row r="2097" spans="14:14" x14ac:dyDescent="0.25">
      <c r="N2097" s="334"/>
    </row>
    <row r="2098" spans="14:14" x14ac:dyDescent="0.25">
      <c r="N2098" s="334"/>
    </row>
    <row r="2099" spans="14:14" x14ac:dyDescent="0.25">
      <c r="N2099" s="334"/>
    </row>
    <row r="2100" spans="14:14" x14ac:dyDescent="0.25">
      <c r="N2100" s="334"/>
    </row>
    <row r="2101" spans="14:14" x14ac:dyDescent="0.25">
      <c r="N2101" s="334"/>
    </row>
    <row r="2102" spans="14:14" x14ac:dyDescent="0.25">
      <c r="N2102" s="334"/>
    </row>
    <row r="2103" spans="14:14" x14ac:dyDescent="0.25">
      <c r="N2103" s="334"/>
    </row>
    <row r="2104" spans="14:14" x14ac:dyDescent="0.25">
      <c r="N2104" s="334"/>
    </row>
    <row r="2105" spans="14:14" x14ac:dyDescent="0.25">
      <c r="N2105" s="334"/>
    </row>
    <row r="2106" spans="14:14" x14ac:dyDescent="0.25">
      <c r="N2106" s="334"/>
    </row>
    <row r="2107" spans="14:14" x14ac:dyDescent="0.25">
      <c r="N2107" s="334"/>
    </row>
    <row r="2108" spans="14:14" x14ac:dyDescent="0.25">
      <c r="N2108" s="334"/>
    </row>
    <row r="2109" spans="14:14" x14ac:dyDescent="0.25">
      <c r="N2109" s="334"/>
    </row>
    <row r="2110" spans="14:14" x14ac:dyDescent="0.25">
      <c r="N2110" s="334"/>
    </row>
    <row r="2111" spans="14:14" x14ac:dyDescent="0.25">
      <c r="N2111" s="334"/>
    </row>
    <row r="2112" spans="14:14" x14ac:dyDescent="0.25">
      <c r="N2112" s="334"/>
    </row>
    <row r="2113" spans="14:14" x14ac:dyDescent="0.25">
      <c r="N2113" s="334"/>
    </row>
    <row r="2114" spans="14:14" x14ac:dyDescent="0.25">
      <c r="N2114" s="334"/>
    </row>
    <row r="2115" spans="14:14" x14ac:dyDescent="0.25">
      <c r="N2115" s="334"/>
    </row>
    <row r="2116" spans="14:14" x14ac:dyDescent="0.25">
      <c r="N2116" s="334"/>
    </row>
    <row r="2117" spans="14:14" x14ac:dyDescent="0.25">
      <c r="N2117" s="334"/>
    </row>
    <row r="2118" spans="14:14" x14ac:dyDescent="0.25">
      <c r="N2118" s="334"/>
    </row>
    <row r="2119" spans="14:14" x14ac:dyDescent="0.25">
      <c r="N2119" s="334"/>
    </row>
    <row r="2120" spans="14:14" x14ac:dyDescent="0.25">
      <c r="N2120" s="334"/>
    </row>
    <row r="2121" spans="14:14" x14ac:dyDescent="0.25">
      <c r="N2121" s="334"/>
    </row>
    <row r="2122" spans="14:14" x14ac:dyDescent="0.25">
      <c r="N2122" s="334"/>
    </row>
    <row r="2123" spans="14:14" x14ac:dyDescent="0.25">
      <c r="N2123" s="334"/>
    </row>
    <row r="2124" spans="14:14" x14ac:dyDescent="0.25">
      <c r="N2124" s="334"/>
    </row>
    <row r="2125" spans="14:14" x14ac:dyDescent="0.25">
      <c r="N2125" s="334"/>
    </row>
    <row r="2126" spans="14:14" x14ac:dyDescent="0.25">
      <c r="N2126" s="334"/>
    </row>
    <row r="2127" spans="14:14" x14ac:dyDescent="0.25">
      <c r="N2127" s="334"/>
    </row>
    <row r="2128" spans="14:14" x14ac:dyDescent="0.25">
      <c r="N2128" s="334"/>
    </row>
    <row r="2129" spans="14:14" x14ac:dyDescent="0.25">
      <c r="N2129" s="334"/>
    </row>
    <row r="2130" spans="14:14" x14ac:dyDescent="0.25">
      <c r="N2130" s="334"/>
    </row>
    <row r="2131" spans="14:14" x14ac:dyDescent="0.25">
      <c r="N2131" s="334"/>
    </row>
    <row r="2132" spans="14:14" x14ac:dyDescent="0.25">
      <c r="N2132" s="334"/>
    </row>
    <row r="2133" spans="14:14" x14ac:dyDescent="0.25">
      <c r="N2133" s="334"/>
    </row>
    <row r="2134" spans="14:14" x14ac:dyDescent="0.25">
      <c r="N2134" s="334"/>
    </row>
    <row r="2135" spans="14:14" x14ac:dyDescent="0.25">
      <c r="N2135" s="334"/>
    </row>
    <row r="2136" spans="14:14" x14ac:dyDescent="0.25">
      <c r="N2136" s="334"/>
    </row>
    <row r="2137" spans="14:14" x14ac:dyDescent="0.25">
      <c r="N2137" s="334"/>
    </row>
    <row r="2138" spans="14:14" x14ac:dyDescent="0.25">
      <c r="N2138" s="334"/>
    </row>
    <row r="2139" spans="14:14" x14ac:dyDescent="0.25">
      <c r="N2139" s="334"/>
    </row>
    <row r="2140" spans="14:14" x14ac:dyDescent="0.25">
      <c r="N2140" s="334"/>
    </row>
    <row r="2141" spans="14:14" x14ac:dyDescent="0.25">
      <c r="N2141" s="334"/>
    </row>
    <row r="2142" spans="14:14" x14ac:dyDescent="0.25">
      <c r="N2142" s="334"/>
    </row>
    <row r="2143" spans="14:14" x14ac:dyDescent="0.25">
      <c r="N2143" s="334"/>
    </row>
    <row r="2144" spans="14:14" x14ac:dyDescent="0.25">
      <c r="N2144" s="334"/>
    </row>
    <row r="2145" spans="14:14" x14ac:dyDescent="0.25">
      <c r="N2145" s="334"/>
    </row>
    <row r="2146" spans="14:14" x14ac:dyDescent="0.25">
      <c r="N2146" s="334"/>
    </row>
    <row r="2147" spans="14:14" x14ac:dyDescent="0.25">
      <c r="N2147" s="334"/>
    </row>
    <row r="2148" spans="14:14" x14ac:dyDescent="0.25">
      <c r="N2148" s="334"/>
    </row>
    <row r="2149" spans="14:14" x14ac:dyDescent="0.25">
      <c r="N2149" s="334"/>
    </row>
    <row r="2150" spans="14:14" x14ac:dyDescent="0.25">
      <c r="N2150" s="334"/>
    </row>
    <row r="2151" spans="14:14" x14ac:dyDescent="0.25">
      <c r="N2151" s="334"/>
    </row>
    <row r="2152" spans="14:14" x14ac:dyDescent="0.25">
      <c r="N2152" s="334"/>
    </row>
    <row r="2153" spans="14:14" x14ac:dyDescent="0.25">
      <c r="N2153" s="334"/>
    </row>
    <row r="2154" spans="14:14" x14ac:dyDescent="0.25">
      <c r="N2154" s="334"/>
    </row>
    <row r="2155" spans="14:14" x14ac:dyDescent="0.25">
      <c r="N2155" s="334"/>
    </row>
    <row r="2156" spans="14:14" x14ac:dyDescent="0.25">
      <c r="N2156" s="334"/>
    </row>
    <row r="2157" spans="14:14" x14ac:dyDescent="0.25">
      <c r="N2157" s="334"/>
    </row>
    <row r="2158" spans="14:14" x14ac:dyDescent="0.25">
      <c r="N2158" s="334"/>
    </row>
    <row r="2159" spans="14:14" x14ac:dyDescent="0.25">
      <c r="N2159" s="334"/>
    </row>
    <row r="2160" spans="14:14" x14ac:dyDescent="0.25">
      <c r="N2160" s="334"/>
    </row>
    <row r="2161" spans="14:14" x14ac:dyDescent="0.25">
      <c r="N2161" s="334"/>
    </row>
    <row r="2162" spans="14:14" x14ac:dyDescent="0.25">
      <c r="N2162" s="334"/>
    </row>
    <row r="2163" spans="14:14" x14ac:dyDescent="0.25">
      <c r="N2163" s="334"/>
    </row>
    <row r="2164" spans="14:14" x14ac:dyDescent="0.25">
      <c r="N2164" s="334"/>
    </row>
    <row r="2165" spans="14:14" x14ac:dyDescent="0.25">
      <c r="N2165" s="334"/>
    </row>
    <row r="2166" spans="14:14" x14ac:dyDescent="0.25">
      <c r="N2166" s="334"/>
    </row>
    <row r="2167" spans="14:14" x14ac:dyDescent="0.25">
      <c r="N2167" s="334"/>
    </row>
    <row r="2168" spans="14:14" x14ac:dyDescent="0.25">
      <c r="N2168" s="334"/>
    </row>
    <row r="2169" spans="14:14" x14ac:dyDescent="0.25">
      <c r="N2169" s="334"/>
    </row>
    <row r="2170" spans="14:14" x14ac:dyDescent="0.25">
      <c r="N2170" s="334"/>
    </row>
    <row r="2171" spans="14:14" x14ac:dyDescent="0.25">
      <c r="N2171" s="334"/>
    </row>
    <row r="2172" spans="14:14" x14ac:dyDescent="0.25">
      <c r="N2172" s="334"/>
    </row>
    <row r="2173" spans="14:14" x14ac:dyDescent="0.25">
      <c r="N2173" s="334"/>
    </row>
    <row r="2174" spans="14:14" x14ac:dyDescent="0.25">
      <c r="N2174" s="334"/>
    </row>
    <row r="2175" spans="14:14" x14ac:dyDescent="0.25">
      <c r="N2175" s="334"/>
    </row>
    <row r="2176" spans="14:14" x14ac:dyDescent="0.25">
      <c r="N2176" s="334"/>
    </row>
    <row r="2177" spans="14:14" x14ac:dyDescent="0.25">
      <c r="N2177" s="334"/>
    </row>
    <row r="2178" spans="14:14" x14ac:dyDescent="0.25">
      <c r="N2178" s="334"/>
    </row>
    <row r="2179" spans="14:14" x14ac:dyDescent="0.25">
      <c r="N2179" s="334"/>
    </row>
    <row r="2180" spans="14:14" x14ac:dyDescent="0.25">
      <c r="N2180" s="334"/>
    </row>
    <row r="2181" spans="14:14" x14ac:dyDescent="0.25">
      <c r="N2181" s="334"/>
    </row>
    <row r="2182" spans="14:14" x14ac:dyDescent="0.25">
      <c r="N2182" s="334"/>
    </row>
    <row r="2183" spans="14:14" x14ac:dyDescent="0.25">
      <c r="N2183" s="334"/>
    </row>
    <row r="2184" spans="14:14" x14ac:dyDescent="0.25">
      <c r="N2184" s="334"/>
    </row>
    <row r="2185" spans="14:14" x14ac:dyDescent="0.25">
      <c r="N2185" s="334"/>
    </row>
    <row r="2186" spans="14:14" x14ac:dyDescent="0.25">
      <c r="N2186" s="334"/>
    </row>
    <row r="2187" spans="14:14" x14ac:dyDescent="0.25">
      <c r="N2187" s="334"/>
    </row>
    <row r="2188" spans="14:14" x14ac:dyDescent="0.25">
      <c r="N2188" s="334"/>
    </row>
    <row r="2189" spans="14:14" x14ac:dyDescent="0.25">
      <c r="N2189" s="334"/>
    </row>
    <row r="2190" spans="14:14" x14ac:dyDescent="0.25">
      <c r="N2190" s="334"/>
    </row>
    <row r="2191" spans="14:14" x14ac:dyDescent="0.25">
      <c r="N2191" s="334"/>
    </row>
    <row r="2192" spans="14:14" x14ac:dyDescent="0.25">
      <c r="N2192" s="334"/>
    </row>
    <row r="2193" spans="14:14" x14ac:dyDescent="0.25">
      <c r="N2193" s="334"/>
    </row>
    <row r="2194" spans="14:14" x14ac:dyDescent="0.25">
      <c r="N2194" s="334"/>
    </row>
    <row r="2195" spans="14:14" x14ac:dyDescent="0.25">
      <c r="N2195" s="334"/>
    </row>
    <row r="2196" spans="14:14" x14ac:dyDescent="0.25">
      <c r="N2196" s="334"/>
    </row>
    <row r="2197" spans="14:14" x14ac:dyDescent="0.25">
      <c r="N2197" s="334"/>
    </row>
    <row r="2198" spans="14:14" x14ac:dyDescent="0.25">
      <c r="N2198" s="334"/>
    </row>
    <row r="2199" spans="14:14" x14ac:dyDescent="0.25">
      <c r="N2199" s="334"/>
    </row>
    <row r="2200" spans="14:14" x14ac:dyDescent="0.25">
      <c r="N2200" s="334"/>
    </row>
    <row r="2201" spans="14:14" x14ac:dyDescent="0.25">
      <c r="N2201" s="334"/>
    </row>
    <row r="2202" spans="14:14" x14ac:dyDescent="0.25">
      <c r="N2202" s="334"/>
    </row>
    <row r="2203" spans="14:14" x14ac:dyDescent="0.25">
      <c r="N2203" s="334"/>
    </row>
    <row r="2204" spans="14:14" x14ac:dyDescent="0.25">
      <c r="N2204" s="334"/>
    </row>
    <row r="2205" spans="14:14" x14ac:dyDescent="0.25">
      <c r="N2205" s="334"/>
    </row>
    <row r="2206" spans="14:14" x14ac:dyDescent="0.25">
      <c r="N2206" s="334"/>
    </row>
    <row r="2207" spans="14:14" x14ac:dyDescent="0.25">
      <c r="N2207" s="334"/>
    </row>
    <row r="2208" spans="14:14" x14ac:dyDescent="0.25">
      <c r="N2208" s="334"/>
    </row>
    <row r="2209" spans="14:14" x14ac:dyDescent="0.25">
      <c r="N2209" s="334"/>
    </row>
    <row r="2210" spans="14:14" x14ac:dyDescent="0.25">
      <c r="N2210" s="334"/>
    </row>
    <row r="2211" spans="14:14" x14ac:dyDescent="0.25">
      <c r="N2211" s="334"/>
    </row>
    <row r="2212" spans="14:14" x14ac:dyDescent="0.25">
      <c r="N2212" s="334"/>
    </row>
    <row r="2213" spans="14:14" x14ac:dyDescent="0.25">
      <c r="N2213" s="334"/>
    </row>
    <row r="2214" spans="14:14" x14ac:dyDescent="0.25">
      <c r="N2214" s="334"/>
    </row>
    <row r="2215" spans="14:14" x14ac:dyDescent="0.25">
      <c r="N2215" s="334"/>
    </row>
    <row r="2216" spans="14:14" x14ac:dyDescent="0.25">
      <c r="N2216" s="334"/>
    </row>
    <row r="2217" spans="14:14" x14ac:dyDescent="0.25">
      <c r="N2217" s="334"/>
    </row>
    <row r="2218" spans="14:14" x14ac:dyDescent="0.25">
      <c r="N2218" s="334"/>
    </row>
    <row r="2219" spans="14:14" x14ac:dyDescent="0.25">
      <c r="N2219" s="334"/>
    </row>
    <row r="2220" spans="14:14" x14ac:dyDescent="0.25">
      <c r="N2220" s="334"/>
    </row>
    <row r="2221" spans="14:14" x14ac:dyDescent="0.25">
      <c r="N2221" s="334"/>
    </row>
    <row r="2222" spans="14:14" x14ac:dyDescent="0.25">
      <c r="N2222" s="334"/>
    </row>
    <row r="2223" spans="14:14" x14ac:dyDescent="0.25">
      <c r="N2223" s="334"/>
    </row>
    <row r="2224" spans="14:14" x14ac:dyDescent="0.25">
      <c r="N2224" s="334"/>
    </row>
    <row r="2225" spans="14:14" x14ac:dyDescent="0.25">
      <c r="N2225" s="334"/>
    </row>
    <row r="2226" spans="14:14" x14ac:dyDescent="0.25">
      <c r="N2226" s="334"/>
    </row>
    <row r="2227" spans="14:14" x14ac:dyDescent="0.25">
      <c r="N2227" s="334"/>
    </row>
    <row r="2228" spans="14:14" x14ac:dyDescent="0.25">
      <c r="N2228" s="334"/>
    </row>
    <row r="2229" spans="14:14" x14ac:dyDescent="0.25">
      <c r="N2229" s="334"/>
    </row>
    <row r="2230" spans="14:14" x14ac:dyDescent="0.25">
      <c r="N2230" s="334"/>
    </row>
    <row r="2231" spans="14:14" x14ac:dyDescent="0.25">
      <c r="N2231" s="334"/>
    </row>
    <row r="2232" spans="14:14" x14ac:dyDescent="0.25">
      <c r="N2232" s="334"/>
    </row>
    <row r="2233" spans="14:14" x14ac:dyDescent="0.25">
      <c r="N2233" s="334"/>
    </row>
    <row r="2234" spans="14:14" x14ac:dyDescent="0.25">
      <c r="N2234" s="334"/>
    </row>
    <row r="2235" spans="14:14" x14ac:dyDescent="0.25">
      <c r="N2235" s="334"/>
    </row>
    <row r="2236" spans="14:14" x14ac:dyDescent="0.25">
      <c r="N2236" s="334"/>
    </row>
    <row r="2237" spans="14:14" x14ac:dyDescent="0.25">
      <c r="N2237" s="334"/>
    </row>
    <row r="2238" spans="14:14" x14ac:dyDescent="0.25">
      <c r="N2238" s="334"/>
    </row>
    <row r="2239" spans="14:14" x14ac:dyDescent="0.25">
      <c r="N2239" s="334"/>
    </row>
    <row r="2240" spans="14:14" x14ac:dyDescent="0.25">
      <c r="N2240" s="334"/>
    </row>
    <row r="2241" spans="14:14" x14ac:dyDescent="0.25">
      <c r="N2241" s="334"/>
    </row>
    <row r="2242" spans="14:14" x14ac:dyDescent="0.25">
      <c r="N2242" s="334"/>
    </row>
    <row r="2243" spans="14:14" x14ac:dyDescent="0.25">
      <c r="N2243" s="334"/>
    </row>
    <row r="2244" spans="14:14" x14ac:dyDescent="0.25">
      <c r="N2244" s="334"/>
    </row>
    <row r="2245" spans="14:14" x14ac:dyDescent="0.25">
      <c r="N2245" s="334"/>
    </row>
    <row r="2246" spans="14:14" x14ac:dyDescent="0.25">
      <c r="N2246" s="334"/>
    </row>
    <row r="2247" spans="14:14" x14ac:dyDescent="0.25">
      <c r="N2247" s="334"/>
    </row>
    <row r="2248" spans="14:14" x14ac:dyDescent="0.25">
      <c r="N2248" s="334"/>
    </row>
    <row r="2249" spans="14:14" x14ac:dyDescent="0.25">
      <c r="N2249" s="334"/>
    </row>
    <row r="2250" spans="14:14" x14ac:dyDescent="0.25">
      <c r="N2250" s="334"/>
    </row>
    <row r="2251" spans="14:14" x14ac:dyDescent="0.25">
      <c r="N2251" s="334"/>
    </row>
    <row r="2252" spans="14:14" x14ac:dyDescent="0.25">
      <c r="N2252" s="334"/>
    </row>
    <row r="2253" spans="14:14" x14ac:dyDescent="0.25">
      <c r="N2253" s="334"/>
    </row>
    <row r="2254" spans="14:14" x14ac:dyDescent="0.25">
      <c r="N2254" s="334"/>
    </row>
    <row r="2255" spans="14:14" x14ac:dyDescent="0.25">
      <c r="N2255" s="334"/>
    </row>
    <row r="2256" spans="14:14" x14ac:dyDescent="0.25">
      <c r="N2256" s="334"/>
    </row>
    <row r="2257" spans="14:14" x14ac:dyDescent="0.25">
      <c r="N2257" s="334"/>
    </row>
    <row r="2258" spans="14:14" x14ac:dyDescent="0.25">
      <c r="N2258" s="334"/>
    </row>
    <row r="2259" spans="14:14" x14ac:dyDescent="0.25">
      <c r="N2259" s="334"/>
    </row>
    <row r="2260" spans="14:14" x14ac:dyDescent="0.25">
      <c r="N2260" s="334"/>
    </row>
    <row r="2261" spans="14:14" x14ac:dyDescent="0.25">
      <c r="N2261" s="334"/>
    </row>
    <row r="2262" spans="14:14" x14ac:dyDescent="0.25">
      <c r="N2262" s="334"/>
    </row>
    <row r="2263" spans="14:14" x14ac:dyDescent="0.25">
      <c r="N2263" s="334"/>
    </row>
    <row r="2264" spans="14:14" x14ac:dyDescent="0.25">
      <c r="N2264" s="334"/>
    </row>
    <row r="2265" spans="14:14" x14ac:dyDescent="0.25">
      <c r="N2265" s="334"/>
    </row>
    <row r="2266" spans="14:14" x14ac:dyDescent="0.25">
      <c r="N2266" s="334"/>
    </row>
    <row r="2267" spans="14:14" x14ac:dyDescent="0.25">
      <c r="N2267" s="334"/>
    </row>
    <row r="2268" spans="14:14" x14ac:dyDescent="0.25">
      <c r="N2268" s="334"/>
    </row>
    <row r="2269" spans="14:14" x14ac:dyDescent="0.25">
      <c r="N2269" s="334"/>
    </row>
    <row r="2270" spans="14:14" x14ac:dyDescent="0.25">
      <c r="N2270" s="334"/>
    </row>
    <row r="2271" spans="14:14" x14ac:dyDescent="0.25">
      <c r="N2271" s="334"/>
    </row>
    <row r="2272" spans="14:14" x14ac:dyDescent="0.25">
      <c r="N2272" s="334"/>
    </row>
    <row r="2273" spans="14:14" x14ac:dyDescent="0.25">
      <c r="N2273" s="334"/>
    </row>
    <row r="2274" spans="14:14" x14ac:dyDescent="0.25">
      <c r="N2274" s="334"/>
    </row>
    <row r="2275" spans="14:14" x14ac:dyDescent="0.25">
      <c r="N2275" s="334"/>
    </row>
    <row r="2276" spans="14:14" x14ac:dyDescent="0.25">
      <c r="N2276" s="334"/>
    </row>
    <row r="2277" spans="14:14" x14ac:dyDescent="0.25">
      <c r="N2277" s="334"/>
    </row>
    <row r="2278" spans="14:14" x14ac:dyDescent="0.25">
      <c r="N2278" s="334"/>
    </row>
    <row r="2279" spans="14:14" x14ac:dyDescent="0.25">
      <c r="N2279" s="334"/>
    </row>
    <row r="2280" spans="14:14" x14ac:dyDescent="0.25">
      <c r="N2280" s="334"/>
    </row>
    <row r="2281" spans="14:14" x14ac:dyDescent="0.25">
      <c r="N2281" s="334"/>
    </row>
    <row r="2282" spans="14:14" x14ac:dyDescent="0.25">
      <c r="N2282" s="334"/>
    </row>
    <row r="2283" spans="14:14" x14ac:dyDescent="0.25">
      <c r="N2283" s="334"/>
    </row>
    <row r="2284" spans="14:14" x14ac:dyDescent="0.25">
      <c r="N2284" s="334"/>
    </row>
    <row r="2285" spans="14:14" x14ac:dyDescent="0.25">
      <c r="N2285" s="334"/>
    </row>
    <row r="2286" spans="14:14" x14ac:dyDescent="0.25">
      <c r="N2286" s="334"/>
    </row>
    <row r="2287" spans="14:14" x14ac:dyDescent="0.25">
      <c r="N2287" s="334"/>
    </row>
    <row r="2288" spans="14:14" x14ac:dyDescent="0.25">
      <c r="N2288" s="334"/>
    </row>
    <row r="2289" spans="14:14" x14ac:dyDescent="0.25">
      <c r="N2289" s="334"/>
    </row>
    <row r="2290" spans="14:14" x14ac:dyDescent="0.25">
      <c r="N2290" s="334"/>
    </row>
    <row r="2291" spans="14:14" x14ac:dyDescent="0.25">
      <c r="N2291" s="334"/>
    </row>
    <row r="2292" spans="14:14" x14ac:dyDescent="0.25">
      <c r="N2292" s="334"/>
    </row>
    <row r="2293" spans="14:14" x14ac:dyDescent="0.25">
      <c r="N2293" s="334"/>
    </row>
    <row r="2294" spans="14:14" x14ac:dyDescent="0.25">
      <c r="N2294" s="334"/>
    </row>
    <row r="2295" spans="14:14" x14ac:dyDescent="0.25">
      <c r="N2295" s="334"/>
    </row>
    <row r="2296" spans="14:14" x14ac:dyDescent="0.25">
      <c r="N2296" s="334"/>
    </row>
    <row r="2297" spans="14:14" x14ac:dyDescent="0.25">
      <c r="N2297" s="334"/>
    </row>
    <row r="2298" spans="14:14" x14ac:dyDescent="0.25">
      <c r="N2298" s="334"/>
    </row>
    <row r="2299" spans="14:14" x14ac:dyDescent="0.25">
      <c r="N2299" s="334"/>
    </row>
    <row r="2300" spans="14:14" x14ac:dyDescent="0.25">
      <c r="N2300" s="334"/>
    </row>
    <row r="2301" spans="14:14" x14ac:dyDescent="0.25">
      <c r="N2301" s="334"/>
    </row>
    <row r="2302" spans="14:14" x14ac:dyDescent="0.25">
      <c r="N2302" s="334"/>
    </row>
    <row r="2303" spans="14:14" x14ac:dyDescent="0.25">
      <c r="N2303" s="334"/>
    </row>
    <row r="2304" spans="14:14" x14ac:dyDescent="0.25">
      <c r="N2304" s="334"/>
    </row>
    <row r="2305" spans="14:14" x14ac:dyDescent="0.25">
      <c r="N2305" s="334"/>
    </row>
    <row r="2306" spans="14:14" x14ac:dyDescent="0.25">
      <c r="N2306" s="334"/>
    </row>
    <row r="2307" spans="14:14" x14ac:dyDescent="0.25">
      <c r="N2307" s="334"/>
    </row>
    <row r="2308" spans="14:14" x14ac:dyDescent="0.25">
      <c r="N2308" s="334"/>
    </row>
    <row r="2309" spans="14:14" x14ac:dyDescent="0.25">
      <c r="N2309" s="334"/>
    </row>
    <row r="2310" spans="14:14" x14ac:dyDescent="0.25">
      <c r="N2310" s="334"/>
    </row>
    <row r="2311" spans="14:14" x14ac:dyDescent="0.25">
      <c r="N2311" s="334"/>
    </row>
    <row r="2312" spans="14:14" x14ac:dyDescent="0.25">
      <c r="N2312" s="334"/>
    </row>
    <row r="2313" spans="14:14" x14ac:dyDescent="0.25">
      <c r="N2313" s="334"/>
    </row>
    <row r="2314" spans="14:14" x14ac:dyDescent="0.25">
      <c r="N2314" s="334"/>
    </row>
    <row r="2315" spans="14:14" x14ac:dyDescent="0.25">
      <c r="N2315" s="334"/>
    </row>
    <row r="2316" spans="14:14" x14ac:dyDescent="0.25">
      <c r="N2316" s="334"/>
    </row>
    <row r="2317" spans="14:14" x14ac:dyDescent="0.25">
      <c r="N2317" s="334"/>
    </row>
    <row r="2318" spans="14:14" x14ac:dyDescent="0.25">
      <c r="N2318" s="334"/>
    </row>
  </sheetData>
  <mergeCells count="361">
    <mergeCell ref="S44:S45"/>
    <mergeCell ref="T44:T45"/>
    <mergeCell ref="U44:U45"/>
    <mergeCell ref="S46:S48"/>
    <mergeCell ref="T46:T48"/>
    <mergeCell ref="U46:U48"/>
    <mergeCell ref="V46:V48"/>
    <mergeCell ref="M46:M48"/>
    <mergeCell ref="N46:N48"/>
    <mergeCell ref="O46:O48"/>
    <mergeCell ref="P46:P48"/>
    <mergeCell ref="Q46:Q48"/>
    <mergeCell ref="R46:R48"/>
    <mergeCell ref="A46:A48"/>
    <mergeCell ref="B46:B48"/>
    <mergeCell ref="C46:C48"/>
    <mergeCell ref="D46:D48"/>
    <mergeCell ref="E46:E48"/>
    <mergeCell ref="F46:F48"/>
    <mergeCell ref="M44:M45"/>
    <mergeCell ref="N44:N45"/>
    <mergeCell ref="O44:O45"/>
    <mergeCell ref="G44:G45"/>
    <mergeCell ref="H44:H45"/>
    <mergeCell ref="I44:I45"/>
    <mergeCell ref="J44:J45"/>
    <mergeCell ref="K44:K45"/>
    <mergeCell ref="L44:L45"/>
    <mergeCell ref="G46:G48"/>
    <mergeCell ref="H46:H48"/>
    <mergeCell ref="I46:I48"/>
    <mergeCell ref="J46:J48"/>
    <mergeCell ref="K46:K48"/>
    <mergeCell ref="L46:L48"/>
    <mergeCell ref="U41:U43"/>
    <mergeCell ref="V41:V43"/>
    <mergeCell ref="A44:A45"/>
    <mergeCell ref="B44:B45"/>
    <mergeCell ref="C44:C45"/>
    <mergeCell ref="D44:D45"/>
    <mergeCell ref="E44:E45"/>
    <mergeCell ref="F44:F45"/>
    <mergeCell ref="M41:M43"/>
    <mergeCell ref="N41:N43"/>
    <mergeCell ref="O41:O43"/>
    <mergeCell ref="P41:P43"/>
    <mergeCell ref="Q41:Q43"/>
    <mergeCell ref="R41:R43"/>
    <mergeCell ref="G41:G43"/>
    <mergeCell ref="H41:H43"/>
    <mergeCell ref="I41:I43"/>
    <mergeCell ref="J41:J43"/>
    <mergeCell ref="K41:K43"/>
    <mergeCell ref="L41:L43"/>
    <mergeCell ref="V44:V45"/>
    <mergeCell ref="P44:P45"/>
    <mergeCell ref="Q44:Q45"/>
    <mergeCell ref="R44:R45"/>
    <mergeCell ref="S38:S40"/>
    <mergeCell ref="T38:T40"/>
    <mergeCell ref="U38:U40"/>
    <mergeCell ref="V38:V40"/>
    <mergeCell ref="A41:A43"/>
    <mergeCell ref="B41:B43"/>
    <mergeCell ref="C41:C43"/>
    <mergeCell ref="D41:D43"/>
    <mergeCell ref="E41:E43"/>
    <mergeCell ref="F41:F43"/>
    <mergeCell ref="M38:M40"/>
    <mergeCell ref="N38:N40"/>
    <mergeCell ref="O38:O40"/>
    <mergeCell ref="P38:P40"/>
    <mergeCell ref="Q38:Q40"/>
    <mergeCell ref="R38:R40"/>
    <mergeCell ref="G38:G40"/>
    <mergeCell ref="H38:H40"/>
    <mergeCell ref="I38:I40"/>
    <mergeCell ref="J38:J40"/>
    <mergeCell ref="K38:K40"/>
    <mergeCell ref="L38:L40"/>
    <mergeCell ref="S41:S43"/>
    <mergeCell ref="T41:T43"/>
    <mergeCell ref="A38:A40"/>
    <mergeCell ref="B38:B40"/>
    <mergeCell ref="C38:C40"/>
    <mergeCell ref="D38:D40"/>
    <mergeCell ref="E38:E40"/>
    <mergeCell ref="F38:F40"/>
    <mergeCell ref="L35:L37"/>
    <mergeCell ref="M35:M37"/>
    <mergeCell ref="N35:N37"/>
    <mergeCell ref="F35:F37"/>
    <mergeCell ref="G35:G37"/>
    <mergeCell ref="H35:H37"/>
    <mergeCell ref="I35:I37"/>
    <mergeCell ref="J35:J37"/>
    <mergeCell ref="K35:K37"/>
    <mergeCell ref="A35:A37"/>
    <mergeCell ref="B35:B37"/>
    <mergeCell ref="C35:C37"/>
    <mergeCell ref="D35:D37"/>
    <mergeCell ref="E35:E37"/>
    <mergeCell ref="X33:X34"/>
    <mergeCell ref="Y33:Y34"/>
    <mergeCell ref="Z33:Z34"/>
    <mergeCell ref="AA33:AA34"/>
    <mergeCell ref="R31:R34"/>
    <mergeCell ref="S31:S34"/>
    <mergeCell ref="U31:U34"/>
    <mergeCell ref="V31:V34"/>
    <mergeCell ref="T33:T34"/>
    <mergeCell ref="W33:W34"/>
    <mergeCell ref="L31:L34"/>
    <mergeCell ref="M31:M34"/>
    <mergeCell ref="R35:R37"/>
    <mergeCell ref="S35:S37"/>
    <mergeCell ref="U35:U37"/>
    <mergeCell ref="V35:V37"/>
    <mergeCell ref="O35:O37"/>
    <mergeCell ref="P35:P37"/>
    <mergeCell ref="Q35:Q37"/>
    <mergeCell ref="H31:H34"/>
    <mergeCell ref="I31:I34"/>
    <mergeCell ref="J31:J34"/>
    <mergeCell ref="K31:K34"/>
    <mergeCell ref="AD33:AD34"/>
    <mergeCell ref="AE33:AE34"/>
    <mergeCell ref="AF33:AF34"/>
    <mergeCell ref="AG33:AG34"/>
    <mergeCell ref="AH33:AH34"/>
    <mergeCell ref="AB33:AB34"/>
    <mergeCell ref="AC33:AC34"/>
    <mergeCell ref="V28:V30"/>
    <mergeCell ref="A31:A34"/>
    <mergeCell ref="B31:B34"/>
    <mergeCell ref="C31:C34"/>
    <mergeCell ref="D31:D34"/>
    <mergeCell ref="E31:E34"/>
    <mergeCell ref="L28:L30"/>
    <mergeCell ref="M28:M30"/>
    <mergeCell ref="N28:N30"/>
    <mergeCell ref="O28:O30"/>
    <mergeCell ref="P28:P30"/>
    <mergeCell ref="Q28:Q30"/>
    <mergeCell ref="F28:F30"/>
    <mergeCell ref="G28:G30"/>
    <mergeCell ref="H28:H30"/>
    <mergeCell ref="I28:I30"/>
    <mergeCell ref="J28:J30"/>
    <mergeCell ref="K28:K30"/>
    <mergeCell ref="N31:N34"/>
    <mergeCell ref="O31:O34"/>
    <mergeCell ref="P31:P34"/>
    <mergeCell ref="Q31:Q34"/>
    <mergeCell ref="F31:F34"/>
    <mergeCell ref="G31:G34"/>
    <mergeCell ref="T26:T27"/>
    <mergeCell ref="U26:U27"/>
    <mergeCell ref="V26:V27"/>
    <mergeCell ref="A28:A30"/>
    <mergeCell ref="B28:B30"/>
    <mergeCell ref="C28:C30"/>
    <mergeCell ref="D28:D30"/>
    <mergeCell ref="E28:E30"/>
    <mergeCell ref="L26:L27"/>
    <mergeCell ref="M26:M27"/>
    <mergeCell ref="N26:N27"/>
    <mergeCell ref="O26:O27"/>
    <mergeCell ref="P26:P27"/>
    <mergeCell ref="Q26:Q27"/>
    <mergeCell ref="F26:F27"/>
    <mergeCell ref="G26:G27"/>
    <mergeCell ref="H26:H27"/>
    <mergeCell ref="I26:I27"/>
    <mergeCell ref="J26:J27"/>
    <mergeCell ref="K26:K27"/>
    <mergeCell ref="R28:R30"/>
    <mergeCell ref="S28:S30"/>
    <mergeCell ref="T28:T30"/>
    <mergeCell ref="U28:U30"/>
    <mergeCell ref="T23:T25"/>
    <mergeCell ref="U23:U25"/>
    <mergeCell ref="V23:V25"/>
    <mergeCell ref="W23:W25"/>
    <mergeCell ref="X23:X25"/>
    <mergeCell ref="A26:A27"/>
    <mergeCell ref="B26:B27"/>
    <mergeCell ref="C26:C27"/>
    <mergeCell ref="D26:D27"/>
    <mergeCell ref="E26:E27"/>
    <mergeCell ref="N23:N25"/>
    <mergeCell ref="O23:O25"/>
    <mergeCell ref="P23:P25"/>
    <mergeCell ref="Q23:Q25"/>
    <mergeCell ref="R23:R25"/>
    <mergeCell ref="S23:S25"/>
    <mergeCell ref="H23:H25"/>
    <mergeCell ref="I23:I25"/>
    <mergeCell ref="J23:J25"/>
    <mergeCell ref="K23:K25"/>
    <mergeCell ref="L23:L25"/>
    <mergeCell ref="M23:M25"/>
    <mergeCell ref="R26:R27"/>
    <mergeCell ref="S26:S27"/>
    <mergeCell ref="Q20:Q22"/>
    <mergeCell ref="R20:R22"/>
    <mergeCell ref="S20:S22"/>
    <mergeCell ref="H20:H22"/>
    <mergeCell ref="I20:I22"/>
    <mergeCell ref="J20:J22"/>
    <mergeCell ref="K20:K22"/>
    <mergeCell ref="L20:L22"/>
    <mergeCell ref="M20:M22"/>
    <mergeCell ref="A23:A25"/>
    <mergeCell ref="B23:B25"/>
    <mergeCell ref="C23:C25"/>
    <mergeCell ref="D23:D25"/>
    <mergeCell ref="E23:E25"/>
    <mergeCell ref="F23:F25"/>
    <mergeCell ref="G23:G25"/>
    <mergeCell ref="N20:N22"/>
    <mergeCell ref="O20:O22"/>
    <mergeCell ref="V16:V19"/>
    <mergeCell ref="A20:A22"/>
    <mergeCell ref="B20:B22"/>
    <mergeCell ref="C20:C22"/>
    <mergeCell ref="D20:D22"/>
    <mergeCell ref="E20:E22"/>
    <mergeCell ref="F20:F22"/>
    <mergeCell ref="G20:G22"/>
    <mergeCell ref="N16:N19"/>
    <mergeCell ref="O16:O19"/>
    <mergeCell ref="P16:P19"/>
    <mergeCell ref="Q16:Q19"/>
    <mergeCell ref="R16:R19"/>
    <mergeCell ref="S16:S19"/>
    <mergeCell ref="H16:H19"/>
    <mergeCell ref="I16:I19"/>
    <mergeCell ref="J16:J19"/>
    <mergeCell ref="K16:K19"/>
    <mergeCell ref="L16:L19"/>
    <mergeCell ref="M16:M19"/>
    <mergeCell ref="T20:T22"/>
    <mergeCell ref="U20:U22"/>
    <mergeCell ref="V20:V22"/>
    <mergeCell ref="P20:P22"/>
    <mergeCell ref="T12:T15"/>
    <mergeCell ref="U12:U15"/>
    <mergeCell ref="V12:V15"/>
    <mergeCell ref="A16:A19"/>
    <mergeCell ref="B16:B19"/>
    <mergeCell ref="C16:C19"/>
    <mergeCell ref="D16:D19"/>
    <mergeCell ref="E16:E19"/>
    <mergeCell ref="F16:F19"/>
    <mergeCell ref="G16:G19"/>
    <mergeCell ref="N12:N15"/>
    <mergeCell ref="O12:O15"/>
    <mergeCell ref="P12:P15"/>
    <mergeCell ref="Q12:Q15"/>
    <mergeCell ref="R12:R15"/>
    <mergeCell ref="S12:S15"/>
    <mergeCell ref="H12:H15"/>
    <mergeCell ref="I12:I15"/>
    <mergeCell ref="J12:J15"/>
    <mergeCell ref="K12:K15"/>
    <mergeCell ref="L12:L15"/>
    <mergeCell ref="M12:M15"/>
    <mergeCell ref="T16:T19"/>
    <mergeCell ref="U16:U19"/>
    <mergeCell ref="P8:P11"/>
    <mergeCell ref="Q8:Q11"/>
    <mergeCell ref="R8:R11"/>
    <mergeCell ref="S8:S11"/>
    <mergeCell ref="H8:H11"/>
    <mergeCell ref="I8:I11"/>
    <mergeCell ref="J8:J11"/>
    <mergeCell ref="K8:K11"/>
    <mergeCell ref="L8:L11"/>
    <mergeCell ref="M8:M11"/>
    <mergeCell ref="A12:A15"/>
    <mergeCell ref="B12:B15"/>
    <mergeCell ref="C12:C15"/>
    <mergeCell ref="D12:D15"/>
    <mergeCell ref="E12:E15"/>
    <mergeCell ref="F12:F15"/>
    <mergeCell ref="G12:G15"/>
    <mergeCell ref="N8:N11"/>
    <mergeCell ref="O8:O11"/>
    <mergeCell ref="U6:U7"/>
    <mergeCell ref="V6:V7"/>
    <mergeCell ref="A8:A11"/>
    <mergeCell ref="B8:B11"/>
    <mergeCell ref="C8:C11"/>
    <mergeCell ref="D8:D11"/>
    <mergeCell ref="E8:E11"/>
    <mergeCell ref="F8:F11"/>
    <mergeCell ref="G8:G11"/>
    <mergeCell ref="N6:N7"/>
    <mergeCell ref="O6:O7"/>
    <mergeCell ref="P6:P7"/>
    <mergeCell ref="Q6:Q7"/>
    <mergeCell ref="R6:R7"/>
    <mergeCell ref="S6:S7"/>
    <mergeCell ref="H6:H7"/>
    <mergeCell ref="I6:I7"/>
    <mergeCell ref="J6:J7"/>
    <mergeCell ref="K6:K7"/>
    <mergeCell ref="L6:L7"/>
    <mergeCell ref="M6:M7"/>
    <mergeCell ref="T8:T11"/>
    <mergeCell ref="U8:U11"/>
    <mergeCell ref="V8:V11"/>
    <mergeCell ref="AG4:AG5"/>
    <mergeCell ref="AH4:AH5"/>
    <mergeCell ref="A6:A7"/>
    <mergeCell ref="B6:B7"/>
    <mergeCell ref="C6:C7"/>
    <mergeCell ref="D6:D7"/>
    <mergeCell ref="E6:E7"/>
    <mergeCell ref="F6:F7"/>
    <mergeCell ref="G6:G7"/>
    <mergeCell ref="Z4:Z5"/>
    <mergeCell ref="AA4:AA5"/>
    <mergeCell ref="AB4:AB5"/>
    <mergeCell ref="AC4:AC5"/>
    <mergeCell ref="AD4:AD5"/>
    <mergeCell ref="AE4:AE5"/>
    <mergeCell ref="T4:T5"/>
    <mergeCell ref="U4:U5"/>
    <mergeCell ref="V4:V5"/>
    <mergeCell ref="W4:W5"/>
    <mergeCell ref="X4:X5"/>
    <mergeCell ref="Y4:Y5"/>
    <mergeCell ref="M4:M5"/>
    <mergeCell ref="N4:N5"/>
    <mergeCell ref="T6:T7"/>
    <mergeCell ref="A4:A5"/>
    <mergeCell ref="B4:B5"/>
    <mergeCell ref="C4:C5"/>
    <mergeCell ref="D4:D5"/>
    <mergeCell ref="E4:E5"/>
    <mergeCell ref="F4:F5"/>
    <mergeCell ref="A1:AH1"/>
    <mergeCell ref="A2:J3"/>
    <mergeCell ref="K2:V3"/>
    <mergeCell ref="W2:AH2"/>
    <mergeCell ref="W3:AD3"/>
    <mergeCell ref="AE3:AF3"/>
    <mergeCell ref="AG3:AH3"/>
    <mergeCell ref="O4:O5"/>
    <mergeCell ref="P4:P5"/>
    <mergeCell ref="Q4:Q5"/>
    <mergeCell ref="R4:S4"/>
    <mergeCell ref="G4:G5"/>
    <mergeCell ref="H4:H5"/>
    <mergeCell ref="I4:I5"/>
    <mergeCell ref="J4:J5"/>
    <mergeCell ref="K4:K5"/>
    <mergeCell ref="L4:L5"/>
    <mergeCell ref="AF4:AF5"/>
  </mergeCells>
  <conditionalFormatting sqref="Y23:Y24">
    <cfRule type="cellIs" dxfId="65" priority="1" operator="greaterThan">
      <formula>0</formula>
    </cfRule>
  </conditionalFormatting>
  <dataValidations count="2">
    <dataValidation type="list" allowBlank="1" showInputMessage="1" showErrorMessage="1" sqref="Q12:Q14 P26 Q8 P46">
      <formula1>#REF!</formula1>
    </dataValidation>
    <dataValidation type="list" allowBlank="1" showInputMessage="1" showErrorMessage="1" sqref="P6 P12:P14 P31 P35 P38 P23:P24 P41:P43 P8">
      <formula1>$A$2:$A$2</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'[4]Listas Plantilla'!#REF!</xm:f>
          </x14:formula1>
          <xm:sqref>Q41:Q43</xm:sqref>
        </x14:dataValidation>
        <x14:dataValidation type="list" allowBlank="1" showInputMessage="1" showErrorMessage="1">
          <x14:formula1>
            <xm:f>'[5]Listas Plantilla'!#REF!</xm:f>
          </x14:formula1>
          <xm:sqref>Q31 Q35</xm:sqref>
        </x14:dataValidation>
        <x14:dataValidation type="list" allowBlank="1" showInputMessage="1" showErrorMessage="1">
          <x14:formula1>
            <xm:f>'[6]Listas Plantilla'!#REF!</xm:f>
          </x14:formula1>
          <xm:sqref>Q26:T26 Q46:T46</xm:sqref>
        </x14:dataValidation>
        <x14:dataValidation type="list" allowBlank="1" showInputMessage="1" showErrorMessage="1">
          <x14:formula1>
            <xm:f>'[7]Listas Plantilla'!#REF!</xm:f>
          </x14:formula1>
          <xm:sqref>Q6 Q23:Q24 Q49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2"/>
  <sheetViews>
    <sheetView zoomScaleNormal="100" workbookViewId="0">
      <pane ySplit="5" topLeftCell="A72" activePane="bottomLeft" state="frozen"/>
      <selection activeCell="D1" sqref="D1"/>
      <selection pane="bottomLeft" activeCell="A76" sqref="A76:A78"/>
    </sheetView>
  </sheetViews>
  <sheetFormatPr baseColWidth="10" defaultRowHeight="15" x14ac:dyDescent="0.25"/>
  <cols>
    <col min="1" max="1" width="34.28515625" bestFit="1" customWidth="1"/>
    <col min="2" max="2" width="15.42578125" bestFit="1" customWidth="1"/>
    <col min="3" max="3" width="12.42578125" customWidth="1"/>
    <col min="4" max="4" width="40.7109375" customWidth="1"/>
    <col min="5" max="5" width="12.85546875" customWidth="1"/>
    <col min="6" max="6" width="15.28515625" customWidth="1"/>
    <col min="7" max="7" width="12.5703125" customWidth="1"/>
    <col min="8" max="8" width="33.42578125" customWidth="1"/>
    <col min="9" max="9" width="9.7109375" customWidth="1"/>
    <col min="10" max="10" width="11" customWidth="1"/>
    <col min="11" max="11" width="12.7109375" customWidth="1"/>
    <col min="12" max="12" width="12.28515625" customWidth="1"/>
    <col min="13" max="13" width="30.85546875" customWidth="1"/>
    <col min="14" max="14" width="13.28515625" customWidth="1"/>
    <col min="15" max="15" width="10.5703125" customWidth="1"/>
    <col min="17" max="17" width="17.85546875" customWidth="1"/>
    <col min="18" max="18" width="20" customWidth="1"/>
    <col min="19" max="20" width="17.85546875" customWidth="1"/>
    <col min="21" max="21" width="15.7109375" customWidth="1"/>
    <col min="22" max="22" width="16" customWidth="1"/>
    <col min="23" max="23" width="12.7109375" customWidth="1"/>
    <col min="24" max="24" width="13.85546875" customWidth="1"/>
    <col min="25" max="25" width="42.42578125" customWidth="1"/>
    <col min="26" max="26" width="11" customWidth="1"/>
    <col min="27" max="27" width="12.28515625" customWidth="1"/>
    <col min="28" max="28" width="14.5703125" customWidth="1"/>
    <col min="29" max="29" width="12.85546875" customWidth="1"/>
    <col min="30" max="30" width="11" customWidth="1"/>
    <col min="31" max="31" width="19.42578125" customWidth="1"/>
    <col min="32" max="32" width="16.28515625" customWidth="1"/>
    <col min="33" max="34" width="17.42578125" customWidth="1"/>
  </cols>
  <sheetData>
    <row r="1" spans="1:56" ht="31.5" x14ac:dyDescent="0.25">
      <c r="A1" s="936" t="s">
        <v>658</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row>
    <row r="2" spans="1:56" ht="26.25" x14ac:dyDescent="0.25">
      <c r="A2" s="937" t="s">
        <v>1</v>
      </c>
      <c r="B2" s="937"/>
      <c r="C2" s="937"/>
      <c r="D2" s="937"/>
      <c r="E2" s="937"/>
      <c r="F2" s="937"/>
      <c r="G2" s="937"/>
      <c r="H2" s="937"/>
      <c r="I2" s="937"/>
      <c r="J2" s="937"/>
      <c r="K2" s="1087" t="s">
        <v>2</v>
      </c>
      <c r="L2" s="1087"/>
      <c r="M2" s="1087"/>
      <c r="N2" s="1087"/>
      <c r="O2" s="1087"/>
      <c r="P2" s="1087"/>
      <c r="Q2" s="1087"/>
      <c r="R2" s="1087"/>
      <c r="S2" s="1087"/>
      <c r="T2" s="1087"/>
      <c r="U2" s="1087"/>
      <c r="V2" s="1087"/>
      <c r="W2" s="941" t="s">
        <v>3</v>
      </c>
      <c r="X2" s="942"/>
      <c r="Y2" s="942"/>
      <c r="Z2" s="942"/>
      <c r="AA2" s="942"/>
      <c r="AB2" s="942"/>
      <c r="AC2" s="942"/>
      <c r="AD2" s="942"/>
      <c r="AE2" s="942"/>
      <c r="AF2" s="942"/>
      <c r="AG2" s="942"/>
      <c r="AH2" s="942"/>
    </row>
    <row r="3" spans="1:56" ht="18.75" x14ac:dyDescent="0.25">
      <c r="A3" s="938"/>
      <c r="B3" s="938"/>
      <c r="C3" s="938"/>
      <c r="D3" s="938"/>
      <c r="E3" s="938"/>
      <c r="F3" s="938"/>
      <c r="G3" s="938"/>
      <c r="H3" s="938"/>
      <c r="I3" s="938"/>
      <c r="J3" s="938"/>
      <c r="K3" s="1088"/>
      <c r="L3" s="1088"/>
      <c r="M3" s="1088"/>
      <c r="N3" s="1088"/>
      <c r="O3" s="1088"/>
      <c r="P3" s="1088"/>
      <c r="Q3" s="1088"/>
      <c r="R3" s="1088"/>
      <c r="S3" s="1088"/>
      <c r="T3" s="1088"/>
      <c r="U3" s="1088"/>
      <c r="V3" s="1088"/>
      <c r="W3" s="943"/>
      <c r="X3" s="943"/>
      <c r="Y3" s="943"/>
      <c r="Z3" s="943"/>
      <c r="AA3" s="943"/>
      <c r="AB3" s="943"/>
      <c r="AC3" s="943"/>
      <c r="AD3" s="943"/>
      <c r="AE3" s="944" t="s">
        <v>4</v>
      </c>
      <c r="AF3" s="945"/>
      <c r="AG3" s="946" t="s">
        <v>5</v>
      </c>
      <c r="AH3" s="947"/>
    </row>
    <row r="4" spans="1:56" x14ac:dyDescent="0.25">
      <c r="A4" s="934" t="s">
        <v>6</v>
      </c>
      <c r="B4" s="934" t="s">
        <v>659</v>
      </c>
      <c r="C4" s="934" t="s">
        <v>660</v>
      </c>
      <c r="D4" s="934" t="s">
        <v>9</v>
      </c>
      <c r="E4" s="934" t="s">
        <v>661</v>
      </c>
      <c r="F4" s="934" t="s">
        <v>11</v>
      </c>
      <c r="G4" s="934" t="s">
        <v>662</v>
      </c>
      <c r="H4" s="934" t="s">
        <v>13</v>
      </c>
      <c r="I4" s="934" t="s">
        <v>519</v>
      </c>
      <c r="J4" s="934" t="s">
        <v>15</v>
      </c>
      <c r="K4" s="948" t="s">
        <v>663</v>
      </c>
      <c r="L4" s="948" t="s">
        <v>17</v>
      </c>
      <c r="M4" s="948" t="s">
        <v>18</v>
      </c>
      <c r="N4" s="948" t="s">
        <v>664</v>
      </c>
      <c r="O4" s="948" t="s">
        <v>421</v>
      </c>
      <c r="P4" s="948" t="s">
        <v>21</v>
      </c>
      <c r="Q4" s="948" t="s">
        <v>22</v>
      </c>
      <c r="R4" s="948" t="s">
        <v>23</v>
      </c>
      <c r="S4" s="948"/>
      <c r="T4" s="949" t="s">
        <v>24</v>
      </c>
      <c r="U4" s="948" t="s">
        <v>25</v>
      </c>
      <c r="V4" s="948" t="s">
        <v>26</v>
      </c>
      <c r="W4" s="950" t="s">
        <v>665</v>
      </c>
      <c r="X4" s="950" t="s">
        <v>28</v>
      </c>
      <c r="Y4" s="950" t="s">
        <v>29</v>
      </c>
      <c r="Z4" s="950" t="s">
        <v>30</v>
      </c>
      <c r="AA4" s="950" t="s">
        <v>31</v>
      </c>
      <c r="AB4" s="950" t="s">
        <v>666</v>
      </c>
      <c r="AC4" s="950" t="s">
        <v>667</v>
      </c>
      <c r="AD4" s="950" t="s">
        <v>34</v>
      </c>
      <c r="AE4" s="950" t="s">
        <v>35</v>
      </c>
      <c r="AF4" s="950" t="s">
        <v>36</v>
      </c>
      <c r="AG4" s="950" t="s">
        <v>35</v>
      </c>
      <c r="AH4" s="950" t="s">
        <v>36</v>
      </c>
    </row>
    <row r="5" spans="1:56" ht="15.75" thickBot="1" x14ac:dyDescent="0.3">
      <c r="A5" s="934"/>
      <c r="B5" s="934"/>
      <c r="C5" s="934"/>
      <c r="D5" s="934"/>
      <c r="E5" s="934"/>
      <c r="F5" s="934"/>
      <c r="G5" s="935"/>
      <c r="H5" s="935"/>
      <c r="I5" s="935"/>
      <c r="J5" s="935"/>
      <c r="K5" s="949"/>
      <c r="L5" s="949"/>
      <c r="M5" s="949"/>
      <c r="N5" s="949"/>
      <c r="O5" s="949"/>
      <c r="P5" s="949"/>
      <c r="Q5" s="949"/>
      <c r="R5" s="1" t="s">
        <v>37</v>
      </c>
      <c r="S5" s="1" t="s">
        <v>38</v>
      </c>
      <c r="T5" s="960"/>
      <c r="U5" s="949"/>
      <c r="V5" s="949"/>
      <c r="W5" s="951"/>
      <c r="X5" s="951"/>
      <c r="Y5" s="951"/>
      <c r="Z5" s="951"/>
      <c r="AA5" s="951"/>
      <c r="AB5" s="951"/>
      <c r="AC5" s="951"/>
      <c r="AD5" s="951"/>
      <c r="AE5" s="951"/>
      <c r="AF5" s="951"/>
      <c r="AG5" s="951"/>
      <c r="AH5" s="951"/>
    </row>
    <row r="6" spans="1:56" s="334" customFormat="1" ht="60.75" customHeight="1" thickTop="1" thickBot="1" x14ac:dyDescent="0.3">
      <c r="A6" s="20" t="s">
        <v>668</v>
      </c>
      <c r="B6" s="21" t="s">
        <v>40</v>
      </c>
      <c r="C6" s="21" t="s">
        <v>67</v>
      </c>
      <c r="D6" s="22" t="s">
        <v>68</v>
      </c>
      <c r="E6" s="34" t="s">
        <v>85</v>
      </c>
      <c r="F6" s="21" t="s">
        <v>116</v>
      </c>
      <c r="G6" s="21" t="s">
        <v>117</v>
      </c>
      <c r="H6" s="21" t="s">
        <v>118</v>
      </c>
      <c r="I6" s="21">
        <v>4</v>
      </c>
      <c r="J6" s="21" t="s">
        <v>47</v>
      </c>
      <c r="K6" s="21" t="s">
        <v>119</v>
      </c>
      <c r="L6" s="23" t="s">
        <v>49</v>
      </c>
      <c r="M6" s="63" t="s">
        <v>669</v>
      </c>
      <c r="N6" s="364">
        <v>0.02</v>
      </c>
      <c r="O6" s="21">
        <v>5</v>
      </c>
      <c r="P6" s="21" t="s">
        <v>121</v>
      </c>
      <c r="Q6" s="64" t="s">
        <v>670</v>
      </c>
      <c r="R6" s="26"/>
      <c r="S6" s="26"/>
      <c r="T6" s="64"/>
      <c r="U6" s="365" t="s">
        <v>671</v>
      </c>
      <c r="V6" s="365" t="s">
        <v>672</v>
      </c>
      <c r="W6" s="366">
        <v>1</v>
      </c>
      <c r="X6" s="23" t="s">
        <v>55</v>
      </c>
      <c r="Y6" s="367" t="s">
        <v>673</v>
      </c>
      <c r="Z6" s="65">
        <v>43146</v>
      </c>
      <c r="AA6" s="65">
        <v>43434</v>
      </c>
      <c r="AB6" s="39">
        <f t="shared" ref="AB6:AB69" si="0">AA6-Z6</f>
        <v>288</v>
      </c>
      <c r="AC6" s="368">
        <v>1</v>
      </c>
      <c r="AD6" s="25" t="s">
        <v>176</v>
      </c>
      <c r="AE6" s="34" t="s">
        <v>674</v>
      </c>
      <c r="AF6" s="34" t="s">
        <v>675</v>
      </c>
      <c r="AG6" s="34" t="s">
        <v>674</v>
      </c>
      <c r="AH6" s="369" t="s">
        <v>675</v>
      </c>
    </row>
    <row r="7" spans="1:56" s="334" customFormat="1" ht="53.25" customHeight="1" thickTop="1" thickBot="1" x14ac:dyDescent="0.3">
      <c r="A7" s="20" t="s">
        <v>668</v>
      </c>
      <c r="B7" s="21" t="s">
        <v>40</v>
      </c>
      <c r="C7" s="21" t="s">
        <v>67</v>
      </c>
      <c r="D7" s="22" t="s">
        <v>68</v>
      </c>
      <c r="E7" s="34" t="s">
        <v>85</v>
      </c>
      <c r="F7" s="21" t="s">
        <v>86</v>
      </c>
      <c r="G7" s="21" t="s">
        <v>87</v>
      </c>
      <c r="H7" s="21" t="s">
        <v>88</v>
      </c>
      <c r="I7" s="21">
        <v>98</v>
      </c>
      <c r="J7" s="21" t="s">
        <v>63</v>
      </c>
      <c r="K7" s="21" t="s">
        <v>89</v>
      </c>
      <c r="L7" s="23" t="s">
        <v>49</v>
      </c>
      <c r="M7" s="22" t="s">
        <v>676</v>
      </c>
      <c r="N7" s="364">
        <v>0.02</v>
      </c>
      <c r="O7" s="21">
        <v>10</v>
      </c>
      <c r="P7" s="21" t="s">
        <v>47</v>
      </c>
      <c r="Q7" s="64" t="s">
        <v>677</v>
      </c>
      <c r="R7" s="26"/>
      <c r="S7" s="26"/>
      <c r="T7" s="191"/>
      <c r="U7" s="365" t="s">
        <v>671</v>
      </c>
      <c r="V7" s="365" t="s">
        <v>672</v>
      </c>
      <c r="W7" s="366">
        <v>2</v>
      </c>
      <c r="X7" s="23" t="s">
        <v>55</v>
      </c>
      <c r="Y7" s="370" t="s">
        <v>678</v>
      </c>
      <c r="Z7" s="38">
        <v>43132</v>
      </c>
      <c r="AA7" s="38">
        <v>43434</v>
      </c>
      <c r="AB7" s="39">
        <f t="shared" si="0"/>
        <v>302</v>
      </c>
      <c r="AC7" s="368">
        <v>1</v>
      </c>
      <c r="AD7" s="25" t="s">
        <v>176</v>
      </c>
      <c r="AE7" s="34" t="s">
        <v>679</v>
      </c>
      <c r="AF7" s="25" t="s">
        <v>680</v>
      </c>
      <c r="AG7" s="34" t="s">
        <v>679</v>
      </c>
      <c r="AH7" s="371" t="s">
        <v>680</v>
      </c>
    </row>
    <row r="8" spans="1:56" s="334" customFormat="1" ht="42" thickTop="1" thickBot="1" x14ac:dyDescent="0.3">
      <c r="A8" s="20" t="s">
        <v>668</v>
      </c>
      <c r="B8" s="21" t="s">
        <v>40</v>
      </c>
      <c r="C8" s="21" t="s">
        <v>67</v>
      </c>
      <c r="D8" s="22" t="s">
        <v>68</v>
      </c>
      <c r="E8" s="34" t="s">
        <v>85</v>
      </c>
      <c r="F8" s="21" t="s">
        <v>86</v>
      </c>
      <c r="G8" s="21" t="s">
        <v>87</v>
      </c>
      <c r="H8" s="21" t="s">
        <v>88</v>
      </c>
      <c r="I8" s="21">
        <v>98</v>
      </c>
      <c r="J8" s="21" t="s">
        <v>63</v>
      </c>
      <c r="K8" s="21" t="s">
        <v>681</v>
      </c>
      <c r="L8" s="23" t="s">
        <v>49</v>
      </c>
      <c r="M8" s="22" t="s">
        <v>682</v>
      </c>
      <c r="N8" s="364">
        <v>0.01</v>
      </c>
      <c r="O8" s="21">
        <v>5</v>
      </c>
      <c r="P8" s="21" t="s">
        <v>47</v>
      </c>
      <c r="Q8" s="64" t="s">
        <v>670</v>
      </c>
      <c r="R8" s="26"/>
      <c r="S8" s="26"/>
      <c r="T8" s="64"/>
      <c r="U8" s="365" t="s">
        <v>671</v>
      </c>
      <c r="V8" s="365" t="s">
        <v>672</v>
      </c>
      <c r="W8" s="366">
        <v>3</v>
      </c>
      <c r="X8" s="23" t="s">
        <v>55</v>
      </c>
      <c r="Y8" s="367" t="s">
        <v>683</v>
      </c>
      <c r="Z8" s="65">
        <v>43159</v>
      </c>
      <c r="AA8" s="65">
        <v>43434</v>
      </c>
      <c r="AB8" s="39">
        <f t="shared" si="0"/>
        <v>275</v>
      </c>
      <c r="AC8" s="368">
        <v>1</v>
      </c>
      <c r="AD8" s="25" t="s">
        <v>176</v>
      </c>
      <c r="AE8" s="34" t="s">
        <v>674</v>
      </c>
      <c r="AF8" s="34" t="s">
        <v>675</v>
      </c>
      <c r="AG8" s="34" t="s">
        <v>679</v>
      </c>
      <c r="AH8" s="371" t="s">
        <v>680</v>
      </c>
    </row>
    <row r="9" spans="1:56" s="334" customFormat="1" ht="66.75" customHeight="1" thickTop="1" thickBot="1" x14ac:dyDescent="0.3">
      <c r="A9" s="20" t="s">
        <v>668</v>
      </c>
      <c r="B9" s="21" t="s">
        <v>40</v>
      </c>
      <c r="C9" s="21" t="s">
        <v>67</v>
      </c>
      <c r="D9" s="22" t="s">
        <v>68</v>
      </c>
      <c r="E9" s="34" t="s">
        <v>85</v>
      </c>
      <c r="F9" s="21" t="s">
        <v>86</v>
      </c>
      <c r="G9" s="21" t="s">
        <v>87</v>
      </c>
      <c r="H9" s="21" t="s">
        <v>88</v>
      </c>
      <c r="I9" s="21">
        <v>98</v>
      </c>
      <c r="J9" s="21" t="s">
        <v>63</v>
      </c>
      <c r="K9" s="21" t="s">
        <v>684</v>
      </c>
      <c r="L9" s="23" t="s">
        <v>49</v>
      </c>
      <c r="M9" s="22" t="s">
        <v>685</v>
      </c>
      <c r="N9" s="364">
        <v>0.02</v>
      </c>
      <c r="O9" s="21">
        <v>100</v>
      </c>
      <c r="P9" s="21" t="s">
        <v>63</v>
      </c>
      <c r="Q9" s="64" t="s">
        <v>670</v>
      </c>
      <c r="R9" s="26"/>
      <c r="S9" s="26"/>
      <c r="T9" s="64"/>
      <c r="U9" s="365" t="s">
        <v>671</v>
      </c>
      <c r="V9" s="365" t="s">
        <v>672</v>
      </c>
      <c r="W9" s="366">
        <v>4</v>
      </c>
      <c r="X9" s="23" t="s">
        <v>55</v>
      </c>
      <c r="Y9" s="370" t="s">
        <v>686</v>
      </c>
      <c r="Z9" s="38">
        <v>43221</v>
      </c>
      <c r="AA9" s="38">
        <v>43449</v>
      </c>
      <c r="AB9" s="39">
        <f t="shared" si="0"/>
        <v>228</v>
      </c>
      <c r="AC9" s="368">
        <v>1</v>
      </c>
      <c r="AD9" s="25" t="s">
        <v>176</v>
      </c>
      <c r="AE9" s="372" t="s">
        <v>687</v>
      </c>
      <c r="AF9" s="372" t="s">
        <v>688</v>
      </c>
      <c r="AG9" s="372"/>
      <c r="AH9" s="373"/>
    </row>
    <row r="10" spans="1:56" s="334" customFormat="1" ht="55.5" thickTop="1" thickBot="1" x14ac:dyDescent="0.3">
      <c r="A10" s="20" t="s">
        <v>668</v>
      </c>
      <c r="B10" s="21" t="s">
        <v>40</v>
      </c>
      <c r="C10" s="21" t="s">
        <v>67</v>
      </c>
      <c r="D10" s="22" t="s">
        <v>68</v>
      </c>
      <c r="E10" s="34" t="s">
        <v>69</v>
      </c>
      <c r="F10" s="21" t="s">
        <v>70</v>
      </c>
      <c r="G10" s="21" t="s">
        <v>71</v>
      </c>
      <c r="H10" s="21" t="s">
        <v>72</v>
      </c>
      <c r="I10" s="21">
        <v>98</v>
      </c>
      <c r="J10" s="21" t="s">
        <v>63</v>
      </c>
      <c r="K10" s="21" t="s">
        <v>73</v>
      </c>
      <c r="L10" s="23" t="s">
        <v>49</v>
      </c>
      <c r="M10" s="22" t="s">
        <v>74</v>
      </c>
      <c r="N10" s="364">
        <v>0.02</v>
      </c>
      <c r="O10" s="35">
        <v>100</v>
      </c>
      <c r="P10" s="21" t="s">
        <v>63</v>
      </c>
      <c r="Q10" s="25" t="s">
        <v>677</v>
      </c>
      <c r="R10" s="26"/>
      <c r="S10" s="26"/>
      <c r="T10" s="191"/>
      <c r="U10" s="374" t="s">
        <v>671</v>
      </c>
      <c r="V10" s="25" t="s">
        <v>672</v>
      </c>
      <c r="W10" s="366">
        <v>5</v>
      </c>
      <c r="X10" s="23" t="s">
        <v>55</v>
      </c>
      <c r="Y10" s="370" t="s">
        <v>689</v>
      </c>
      <c r="Z10" s="38">
        <v>43132</v>
      </c>
      <c r="AA10" s="38">
        <v>43449</v>
      </c>
      <c r="AB10" s="39">
        <f t="shared" si="0"/>
        <v>317</v>
      </c>
      <c r="AC10" s="368">
        <v>1</v>
      </c>
      <c r="AD10" s="25" t="s">
        <v>176</v>
      </c>
      <c r="AE10" s="25" t="s">
        <v>105</v>
      </c>
      <c r="AF10" s="25" t="s">
        <v>690</v>
      </c>
      <c r="AG10" s="25"/>
      <c r="AH10" s="371"/>
    </row>
    <row r="11" spans="1:56" s="334" customFormat="1" ht="63" customHeight="1" thickTop="1" thickBot="1" x14ac:dyDescent="0.3">
      <c r="A11" s="20" t="s">
        <v>668</v>
      </c>
      <c r="B11" s="21" t="s">
        <v>40</v>
      </c>
      <c r="C11" s="21" t="s">
        <v>67</v>
      </c>
      <c r="D11" s="22" t="s">
        <v>68</v>
      </c>
      <c r="E11" s="34" t="s">
        <v>69</v>
      </c>
      <c r="F11" s="21" t="s">
        <v>70</v>
      </c>
      <c r="G11" s="21" t="s">
        <v>71</v>
      </c>
      <c r="H11" s="21" t="s">
        <v>72</v>
      </c>
      <c r="I11" s="21">
        <v>98</v>
      </c>
      <c r="J11" s="21" t="s">
        <v>63</v>
      </c>
      <c r="K11" s="21" t="s">
        <v>691</v>
      </c>
      <c r="L11" s="23" t="s">
        <v>49</v>
      </c>
      <c r="M11" s="22" t="s">
        <v>692</v>
      </c>
      <c r="N11" s="364">
        <v>0.01</v>
      </c>
      <c r="O11" s="21">
        <v>100</v>
      </c>
      <c r="P11" s="21" t="s">
        <v>63</v>
      </c>
      <c r="Q11" s="25" t="s">
        <v>51</v>
      </c>
      <c r="R11" s="26"/>
      <c r="S11" s="26"/>
      <c r="T11" s="191"/>
      <c r="U11" s="374" t="s">
        <v>671</v>
      </c>
      <c r="V11" s="25" t="s">
        <v>672</v>
      </c>
      <c r="W11" s="366">
        <v>6</v>
      </c>
      <c r="X11" s="23" t="s">
        <v>55</v>
      </c>
      <c r="Y11" s="370" t="s">
        <v>693</v>
      </c>
      <c r="Z11" s="38">
        <v>43132</v>
      </c>
      <c r="AA11" s="38">
        <v>43281</v>
      </c>
      <c r="AB11" s="39">
        <f t="shared" si="0"/>
        <v>149</v>
      </c>
      <c r="AC11" s="368">
        <v>1</v>
      </c>
      <c r="AD11" s="25" t="s">
        <v>176</v>
      </c>
      <c r="AE11" s="25" t="s">
        <v>687</v>
      </c>
      <c r="AF11" s="25" t="s">
        <v>688</v>
      </c>
      <c r="AG11" s="25"/>
      <c r="AH11" s="371"/>
    </row>
    <row r="12" spans="1:56" s="334" customFormat="1" ht="41.25" thickTop="1" x14ac:dyDescent="0.25">
      <c r="A12" s="1089" t="s">
        <v>668</v>
      </c>
      <c r="B12" s="1091" t="s">
        <v>40</v>
      </c>
      <c r="C12" s="1091" t="s">
        <v>67</v>
      </c>
      <c r="D12" s="1093" t="s">
        <v>68</v>
      </c>
      <c r="E12" s="1095" t="s">
        <v>69</v>
      </c>
      <c r="F12" s="1091" t="s">
        <v>70</v>
      </c>
      <c r="G12" s="1091" t="s">
        <v>71</v>
      </c>
      <c r="H12" s="1091" t="s">
        <v>72</v>
      </c>
      <c r="I12" s="1091">
        <v>98</v>
      </c>
      <c r="J12" s="1091" t="s">
        <v>63</v>
      </c>
      <c r="K12" s="1091" t="s">
        <v>694</v>
      </c>
      <c r="L12" s="1105" t="s">
        <v>49</v>
      </c>
      <c r="M12" s="1107" t="s">
        <v>695</v>
      </c>
      <c r="N12" s="375">
        <v>0.02</v>
      </c>
      <c r="O12" s="1099">
        <v>100</v>
      </c>
      <c r="P12" s="1101" t="s">
        <v>63</v>
      </c>
      <c r="Q12" s="1101" t="s">
        <v>51</v>
      </c>
      <c r="R12" s="1102"/>
      <c r="S12" s="1102"/>
      <c r="T12" s="1104"/>
      <c r="U12" s="1109" t="s">
        <v>671</v>
      </c>
      <c r="V12" s="1101" t="s">
        <v>672</v>
      </c>
      <c r="W12" s="376">
        <v>7</v>
      </c>
      <c r="X12" s="377" t="s">
        <v>55</v>
      </c>
      <c r="Y12" s="378" t="s">
        <v>696</v>
      </c>
      <c r="Z12" s="379">
        <v>43101</v>
      </c>
      <c r="AA12" s="379">
        <v>43190</v>
      </c>
      <c r="AB12" s="380">
        <f t="shared" si="0"/>
        <v>89</v>
      </c>
      <c r="AC12" s="381">
        <v>0.2</v>
      </c>
      <c r="AD12" s="382" t="s">
        <v>176</v>
      </c>
      <c r="AE12" s="1101" t="s">
        <v>697</v>
      </c>
      <c r="AF12" s="1101" t="s">
        <v>698</v>
      </c>
      <c r="AG12" s="1101"/>
      <c r="AH12" s="1097"/>
    </row>
    <row r="13" spans="1:56" s="334" customFormat="1" ht="41.25" customHeight="1" thickBot="1" x14ac:dyDescent="0.3">
      <c r="A13" s="1090"/>
      <c r="B13" s="1092"/>
      <c r="C13" s="1092"/>
      <c r="D13" s="1094"/>
      <c r="E13" s="1096"/>
      <c r="F13" s="1092"/>
      <c r="G13" s="1092"/>
      <c r="H13" s="1092"/>
      <c r="I13" s="1092"/>
      <c r="J13" s="1092"/>
      <c r="K13" s="1092"/>
      <c r="L13" s="1106"/>
      <c r="M13" s="1108"/>
      <c r="N13" s="383"/>
      <c r="O13" s="1100"/>
      <c r="P13" s="1072"/>
      <c r="Q13" s="1072"/>
      <c r="R13" s="1103"/>
      <c r="S13" s="1103"/>
      <c r="T13" s="1083"/>
      <c r="U13" s="1110"/>
      <c r="V13" s="1072"/>
      <c r="W13" s="384">
        <v>8</v>
      </c>
      <c r="X13" s="304" t="s">
        <v>55</v>
      </c>
      <c r="Y13" s="385" t="s">
        <v>699</v>
      </c>
      <c r="Z13" s="306">
        <v>43190</v>
      </c>
      <c r="AA13" s="306">
        <v>43464</v>
      </c>
      <c r="AB13" s="386">
        <f t="shared" si="0"/>
        <v>274</v>
      </c>
      <c r="AC13" s="308">
        <v>0.8</v>
      </c>
      <c r="AD13" s="309" t="s">
        <v>176</v>
      </c>
      <c r="AE13" s="1072"/>
      <c r="AF13" s="1072"/>
      <c r="AG13" s="1072"/>
      <c r="AH13" s="1098"/>
    </row>
    <row r="14" spans="1:56" s="334" customFormat="1" ht="57.75" customHeight="1" thickTop="1" thickBot="1" x14ac:dyDescent="0.3">
      <c r="A14" s="387" t="s">
        <v>668</v>
      </c>
      <c r="B14" s="25" t="s">
        <v>700</v>
      </c>
      <c r="C14" s="25" t="s">
        <v>67</v>
      </c>
      <c r="D14" s="37" t="s">
        <v>68</v>
      </c>
      <c r="E14" s="25" t="s">
        <v>701</v>
      </c>
      <c r="F14" s="25" t="s">
        <v>702</v>
      </c>
      <c r="G14" s="25" t="s">
        <v>703</v>
      </c>
      <c r="H14" s="25" t="s">
        <v>704</v>
      </c>
      <c r="I14" s="25">
        <v>100</v>
      </c>
      <c r="J14" s="25" t="s">
        <v>63</v>
      </c>
      <c r="K14" s="25" t="s">
        <v>705</v>
      </c>
      <c r="L14" s="388" t="s">
        <v>49</v>
      </c>
      <c r="M14" s="37" t="s">
        <v>706</v>
      </c>
      <c r="N14" s="364">
        <v>0.01</v>
      </c>
      <c r="O14" s="25">
        <v>100</v>
      </c>
      <c r="P14" s="25" t="s">
        <v>63</v>
      </c>
      <c r="Q14" s="25" t="s">
        <v>707</v>
      </c>
      <c r="R14" s="191"/>
      <c r="S14" s="191"/>
      <c r="T14" s="191"/>
      <c r="U14" s="25" t="s">
        <v>671</v>
      </c>
      <c r="V14" s="25" t="s">
        <v>672</v>
      </c>
      <c r="W14" s="366">
        <v>9</v>
      </c>
      <c r="X14" s="23" t="s">
        <v>55</v>
      </c>
      <c r="Y14" s="37" t="s">
        <v>708</v>
      </c>
      <c r="Z14" s="38">
        <v>43132</v>
      </c>
      <c r="AA14" s="38">
        <v>43434</v>
      </c>
      <c r="AB14" s="39">
        <f t="shared" si="0"/>
        <v>302</v>
      </c>
      <c r="AC14" s="368">
        <v>1</v>
      </c>
      <c r="AD14" s="25" t="s">
        <v>176</v>
      </c>
      <c r="AE14" s="25" t="s">
        <v>687</v>
      </c>
      <c r="AF14" s="25" t="s">
        <v>675</v>
      </c>
      <c r="AG14" s="25"/>
      <c r="AH14" s="371"/>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row>
    <row r="15" spans="1:56" s="391" customFormat="1" ht="77.25" customHeight="1" thickTop="1" thickBot="1" x14ac:dyDescent="0.3">
      <c r="A15" s="181" t="s">
        <v>668</v>
      </c>
      <c r="B15" s="182" t="s">
        <v>256</v>
      </c>
      <c r="C15" s="182" t="s">
        <v>178</v>
      </c>
      <c r="D15" s="183" t="s">
        <v>68</v>
      </c>
      <c r="E15" s="182" t="s">
        <v>43</v>
      </c>
      <c r="F15" s="182" t="s">
        <v>257</v>
      </c>
      <c r="G15" s="182" t="s">
        <v>258</v>
      </c>
      <c r="H15" s="182" t="s">
        <v>259</v>
      </c>
      <c r="I15" s="182">
        <v>100</v>
      </c>
      <c r="J15" s="182" t="s">
        <v>63</v>
      </c>
      <c r="K15" s="182" t="s">
        <v>260</v>
      </c>
      <c r="L15" s="189" t="s">
        <v>49</v>
      </c>
      <c r="M15" s="183" t="s">
        <v>261</v>
      </c>
      <c r="N15" s="364">
        <v>0.01</v>
      </c>
      <c r="O15" s="182">
        <v>100</v>
      </c>
      <c r="P15" s="182" t="s">
        <v>63</v>
      </c>
      <c r="Q15" s="182" t="s">
        <v>133</v>
      </c>
      <c r="R15" s="182"/>
      <c r="S15" s="182"/>
      <c r="T15" s="34"/>
      <c r="U15" s="182" t="s">
        <v>671</v>
      </c>
      <c r="V15" s="182" t="s">
        <v>672</v>
      </c>
      <c r="W15" s="366">
        <v>10</v>
      </c>
      <c r="X15" s="23" t="s">
        <v>55</v>
      </c>
      <c r="Y15" s="183" t="s">
        <v>262</v>
      </c>
      <c r="Z15" s="193">
        <v>43160</v>
      </c>
      <c r="AA15" s="193">
        <v>43464</v>
      </c>
      <c r="AB15" s="194">
        <f t="shared" si="0"/>
        <v>304</v>
      </c>
      <c r="AC15" s="390">
        <v>1</v>
      </c>
      <c r="AD15" s="190" t="s">
        <v>176</v>
      </c>
      <c r="AE15" s="182" t="s">
        <v>485</v>
      </c>
      <c r="AF15" s="182" t="s">
        <v>709</v>
      </c>
      <c r="AG15" s="182"/>
      <c r="AH15" s="195"/>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row>
    <row r="16" spans="1:56" s="334" customFormat="1" ht="56.25" customHeight="1" thickTop="1" thickBot="1" x14ac:dyDescent="0.3">
      <c r="A16" s="20" t="s">
        <v>668</v>
      </c>
      <c r="B16" s="21" t="s">
        <v>40</v>
      </c>
      <c r="C16" s="21" t="s">
        <v>41</v>
      </c>
      <c r="D16" s="22" t="s">
        <v>42</v>
      </c>
      <c r="E16" s="21" t="s">
        <v>43</v>
      </c>
      <c r="F16" s="21" t="s">
        <v>44</v>
      </c>
      <c r="G16" s="21" t="s">
        <v>45</v>
      </c>
      <c r="H16" s="21" t="s">
        <v>46</v>
      </c>
      <c r="I16" s="21">
        <v>1387</v>
      </c>
      <c r="J16" s="21" t="s">
        <v>47</v>
      </c>
      <c r="K16" s="21" t="s">
        <v>48</v>
      </c>
      <c r="L16" s="23" t="s">
        <v>49</v>
      </c>
      <c r="M16" s="22" t="s">
        <v>50</v>
      </c>
      <c r="N16" s="364">
        <v>0.02</v>
      </c>
      <c r="O16" s="21">
        <v>100</v>
      </c>
      <c r="P16" s="182" t="s">
        <v>63</v>
      </c>
      <c r="Q16" s="25" t="s">
        <v>51</v>
      </c>
      <c r="R16" s="26"/>
      <c r="S16" s="26"/>
      <c r="T16" s="191"/>
      <c r="U16" s="374" t="s">
        <v>671</v>
      </c>
      <c r="V16" s="25" t="s">
        <v>672</v>
      </c>
      <c r="W16" s="366">
        <v>11</v>
      </c>
      <c r="X16" s="23" t="s">
        <v>55</v>
      </c>
      <c r="Y16" s="392" t="s">
        <v>710</v>
      </c>
      <c r="Z16" s="38">
        <v>43190</v>
      </c>
      <c r="AA16" s="38">
        <v>43434</v>
      </c>
      <c r="AB16" s="39">
        <f t="shared" si="0"/>
        <v>244</v>
      </c>
      <c r="AC16" s="368">
        <v>1</v>
      </c>
      <c r="AD16" s="25" t="s">
        <v>176</v>
      </c>
      <c r="AE16" s="35" t="s">
        <v>485</v>
      </c>
      <c r="AF16" s="25" t="s">
        <v>711</v>
      </c>
      <c r="AG16" s="25"/>
      <c r="AH16" s="371"/>
    </row>
    <row r="17" spans="1:34" s="334" customFormat="1" ht="82.5" customHeight="1" thickTop="1" thickBot="1" x14ac:dyDescent="0.3">
      <c r="A17" s="20" t="s">
        <v>668</v>
      </c>
      <c r="B17" s="21" t="s">
        <v>40</v>
      </c>
      <c r="C17" s="21" t="s">
        <v>41</v>
      </c>
      <c r="D17" s="22" t="s">
        <v>42</v>
      </c>
      <c r="E17" s="21" t="s">
        <v>43</v>
      </c>
      <c r="F17" s="21" t="s">
        <v>44</v>
      </c>
      <c r="G17" s="21" t="s">
        <v>45</v>
      </c>
      <c r="H17" s="21" t="s">
        <v>46</v>
      </c>
      <c r="I17" s="21">
        <v>1387</v>
      </c>
      <c r="J17" s="21" t="s">
        <v>47</v>
      </c>
      <c r="K17" s="21" t="s">
        <v>544</v>
      </c>
      <c r="L17" s="23" t="s">
        <v>49</v>
      </c>
      <c r="M17" s="22" t="s">
        <v>545</v>
      </c>
      <c r="N17" s="364">
        <v>0.02</v>
      </c>
      <c r="O17" s="21">
        <v>100</v>
      </c>
      <c r="P17" s="182" t="s">
        <v>63</v>
      </c>
      <c r="Q17" s="25" t="s">
        <v>51</v>
      </c>
      <c r="R17" s="26"/>
      <c r="S17" s="26"/>
      <c r="T17" s="191"/>
      <c r="U17" s="374" t="s">
        <v>671</v>
      </c>
      <c r="V17" s="25" t="s">
        <v>672</v>
      </c>
      <c r="W17" s="366">
        <v>12</v>
      </c>
      <c r="X17" s="23" t="s">
        <v>55</v>
      </c>
      <c r="Y17" s="392" t="s">
        <v>712</v>
      </c>
      <c r="Z17" s="38">
        <v>43190</v>
      </c>
      <c r="AA17" s="38">
        <v>43434</v>
      </c>
      <c r="AB17" s="39">
        <f t="shared" si="0"/>
        <v>244</v>
      </c>
      <c r="AC17" s="368">
        <v>1</v>
      </c>
      <c r="AD17" s="25" t="s">
        <v>176</v>
      </c>
      <c r="AE17" s="35" t="s">
        <v>485</v>
      </c>
      <c r="AF17" s="25" t="s">
        <v>711</v>
      </c>
      <c r="AG17" s="25"/>
      <c r="AH17" s="371"/>
    </row>
    <row r="18" spans="1:34" s="334" customFormat="1" ht="75" customHeight="1" thickTop="1" thickBot="1" x14ac:dyDescent="0.3">
      <c r="A18" s="20" t="s">
        <v>668</v>
      </c>
      <c r="B18" s="21" t="s">
        <v>40</v>
      </c>
      <c r="C18" s="21" t="s">
        <v>41</v>
      </c>
      <c r="D18" s="22" t="s">
        <v>42</v>
      </c>
      <c r="E18" s="21" t="s">
        <v>43</v>
      </c>
      <c r="F18" s="21" t="s">
        <v>44</v>
      </c>
      <c r="G18" s="21" t="s">
        <v>61</v>
      </c>
      <c r="H18" s="21" t="s">
        <v>62</v>
      </c>
      <c r="I18" s="21">
        <v>89</v>
      </c>
      <c r="J18" s="21" t="s">
        <v>63</v>
      </c>
      <c r="K18" s="21" t="s">
        <v>64</v>
      </c>
      <c r="L18" s="23" t="s">
        <v>49</v>
      </c>
      <c r="M18" s="22" t="s">
        <v>65</v>
      </c>
      <c r="N18" s="364">
        <v>0.02</v>
      </c>
      <c r="O18" s="21">
        <v>100</v>
      </c>
      <c r="P18" s="182" t="s">
        <v>63</v>
      </c>
      <c r="Q18" s="25" t="s">
        <v>51</v>
      </c>
      <c r="R18" s="26"/>
      <c r="S18" s="26"/>
      <c r="T18" s="191"/>
      <c r="U18" s="374" t="s">
        <v>671</v>
      </c>
      <c r="V18" s="25" t="s">
        <v>672</v>
      </c>
      <c r="W18" s="366">
        <v>13</v>
      </c>
      <c r="X18" s="23" t="s">
        <v>55</v>
      </c>
      <c r="Y18" s="392" t="s">
        <v>713</v>
      </c>
      <c r="Z18" s="38">
        <v>43190</v>
      </c>
      <c r="AA18" s="38">
        <v>43434</v>
      </c>
      <c r="AB18" s="39">
        <f t="shared" si="0"/>
        <v>244</v>
      </c>
      <c r="AC18" s="368">
        <v>1</v>
      </c>
      <c r="AD18" s="25" t="s">
        <v>176</v>
      </c>
      <c r="AE18" s="35" t="s">
        <v>714</v>
      </c>
      <c r="AF18" s="25" t="s">
        <v>715</v>
      </c>
      <c r="AG18" s="25"/>
      <c r="AH18" s="371"/>
    </row>
    <row r="19" spans="1:34" s="334" customFormat="1" ht="55.5" thickTop="1" thickBot="1" x14ac:dyDescent="0.3">
      <c r="A19" s="20" t="s">
        <v>668</v>
      </c>
      <c r="B19" s="21" t="s">
        <v>40</v>
      </c>
      <c r="C19" s="21" t="s">
        <v>41</v>
      </c>
      <c r="D19" s="22" t="s">
        <v>42</v>
      </c>
      <c r="E19" s="21" t="s">
        <v>78</v>
      </c>
      <c r="F19" s="21" t="s">
        <v>79</v>
      </c>
      <c r="G19" s="21" t="s">
        <v>80</v>
      </c>
      <c r="H19" s="21" t="s">
        <v>81</v>
      </c>
      <c r="I19" s="21">
        <v>45</v>
      </c>
      <c r="J19" s="21" t="s">
        <v>63</v>
      </c>
      <c r="K19" s="21" t="s">
        <v>716</v>
      </c>
      <c r="L19" s="23" t="s">
        <v>49</v>
      </c>
      <c r="M19" s="22" t="s">
        <v>717</v>
      </c>
      <c r="N19" s="364">
        <v>0.01</v>
      </c>
      <c r="O19" s="21">
        <v>100</v>
      </c>
      <c r="P19" s="182" t="s">
        <v>63</v>
      </c>
      <c r="Q19" s="34" t="s">
        <v>51</v>
      </c>
      <c r="R19" s="26"/>
      <c r="S19" s="393"/>
      <c r="T19" s="34"/>
      <c r="U19" s="34" t="s">
        <v>671</v>
      </c>
      <c r="V19" s="34" t="s">
        <v>672</v>
      </c>
      <c r="W19" s="366">
        <v>14</v>
      </c>
      <c r="X19" s="23" t="s">
        <v>55</v>
      </c>
      <c r="Y19" s="367" t="s">
        <v>718</v>
      </c>
      <c r="Z19" s="394">
        <v>43191</v>
      </c>
      <c r="AA19" s="394">
        <v>43434</v>
      </c>
      <c r="AB19" s="39">
        <f t="shared" si="0"/>
        <v>243</v>
      </c>
      <c r="AC19" s="368">
        <v>1</v>
      </c>
      <c r="AD19" s="25" t="s">
        <v>176</v>
      </c>
      <c r="AE19" s="34" t="s">
        <v>105</v>
      </c>
      <c r="AF19" s="34" t="s">
        <v>719</v>
      </c>
      <c r="AG19" s="34"/>
      <c r="AH19" s="369"/>
    </row>
    <row r="20" spans="1:34" s="334" customFormat="1" ht="55.5" thickTop="1" thickBot="1" x14ac:dyDescent="0.3">
      <c r="A20" s="20" t="s">
        <v>668</v>
      </c>
      <c r="B20" s="21" t="s">
        <v>40</v>
      </c>
      <c r="C20" s="21" t="s">
        <v>41</v>
      </c>
      <c r="D20" s="22" t="s">
        <v>42</v>
      </c>
      <c r="E20" s="21" t="s">
        <v>78</v>
      </c>
      <c r="F20" s="21" t="s">
        <v>79</v>
      </c>
      <c r="G20" s="21" t="s">
        <v>80</v>
      </c>
      <c r="H20" s="21" t="s">
        <v>81</v>
      </c>
      <c r="I20" s="21">
        <v>45</v>
      </c>
      <c r="J20" s="21" t="s">
        <v>63</v>
      </c>
      <c r="K20" s="21" t="s">
        <v>720</v>
      </c>
      <c r="L20" s="23" t="s">
        <v>49</v>
      </c>
      <c r="M20" s="22" t="s">
        <v>721</v>
      </c>
      <c r="N20" s="364">
        <v>0.01</v>
      </c>
      <c r="O20" s="21">
        <v>100</v>
      </c>
      <c r="P20" s="21" t="s">
        <v>63</v>
      </c>
      <c r="Q20" s="34" t="s">
        <v>51</v>
      </c>
      <c r="R20" s="395"/>
      <c r="S20" s="393"/>
      <c r="T20" s="34"/>
      <c r="U20" s="34" t="s">
        <v>671</v>
      </c>
      <c r="V20" s="34" t="s">
        <v>672</v>
      </c>
      <c r="W20" s="366">
        <v>15</v>
      </c>
      <c r="X20" s="23" t="s">
        <v>55</v>
      </c>
      <c r="Y20" s="367" t="s">
        <v>722</v>
      </c>
      <c r="Z20" s="394">
        <v>43132</v>
      </c>
      <c r="AA20" s="394">
        <v>43281</v>
      </c>
      <c r="AB20" s="39">
        <f t="shared" si="0"/>
        <v>149</v>
      </c>
      <c r="AC20" s="368">
        <v>1</v>
      </c>
      <c r="AD20" s="25" t="s">
        <v>176</v>
      </c>
      <c r="AE20" s="34" t="s">
        <v>105</v>
      </c>
      <c r="AF20" s="34" t="s">
        <v>719</v>
      </c>
      <c r="AG20" s="34"/>
      <c r="AH20" s="369"/>
    </row>
    <row r="21" spans="1:34" s="334" customFormat="1" ht="78.75" customHeight="1" thickTop="1" thickBot="1" x14ac:dyDescent="0.3">
      <c r="A21" s="20" t="s">
        <v>668</v>
      </c>
      <c r="B21" s="21" t="s">
        <v>40</v>
      </c>
      <c r="C21" s="21" t="s">
        <v>41</v>
      </c>
      <c r="D21" s="22" t="s">
        <v>42</v>
      </c>
      <c r="E21" s="21" t="s">
        <v>78</v>
      </c>
      <c r="F21" s="21" t="s">
        <v>79</v>
      </c>
      <c r="G21" s="21" t="s">
        <v>80</v>
      </c>
      <c r="H21" s="21" t="s">
        <v>81</v>
      </c>
      <c r="I21" s="21">
        <v>45</v>
      </c>
      <c r="J21" s="21" t="s">
        <v>63</v>
      </c>
      <c r="K21" s="21" t="s">
        <v>541</v>
      </c>
      <c r="L21" s="23" t="s">
        <v>49</v>
      </c>
      <c r="M21" s="22" t="s">
        <v>542</v>
      </c>
      <c r="N21" s="364">
        <v>0.02</v>
      </c>
      <c r="O21" s="21">
        <v>100</v>
      </c>
      <c r="P21" s="21" t="s">
        <v>63</v>
      </c>
      <c r="Q21" s="34" t="s">
        <v>51</v>
      </c>
      <c r="R21" s="26"/>
      <c r="S21" s="26"/>
      <c r="T21" s="34"/>
      <c r="U21" s="34" t="s">
        <v>671</v>
      </c>
      <c r="V21" s="34" t="s">
        <v>672</v>
      </c>
      <c r="W21" s="366">
        <v>16</v>
      </c>
      <c r="X21" s="23" t="s">
        <v>55</v>
      </c>
      <c r="Y21" s="367" t="s">
        <v>723</v>
      </c>
      <c r="Z21" s="394">
        <v>43132</v>
      </c>
      <c r="AA21" s="394">
        <v>43434</v>
      </c>
      <c r="AB21" s="39">
        <f t="shared" si="0"/>
        <v>302</v>
      </c>
      <c r="AC21" s="368">
        <v>1</v>
      </c>
      <c r="AD21" s="25" t="s">
        <v>176</v>
      </c>
      <c r="AE21" s="34" t="s">
        <v>724</v>
      </c>
      <c r="AF21" s="34" t="s">
        <v>719</v>
      </c>
      <c r="AG21" s="34"/>
      <c r="AH21" s="369"/>
    </row>
    <row r="22" spans="1:34" s="334" customFormat="1" ht="55.5" thickTop="1" thickBot="1" x14ac:dyDescent="0.3">
      <c r="A22" s="396" t="s">
        <v>668</v>
      </c>
      <c r="B22" s="397" t="s">
        <v>40</v>
      </c>
      <c r="C22" s="397" t="s">
        <v>41</v>
      </c>
      <c r="D22" s="398" t="s">
        <v>42</v>
      </c>
      <c r="E22" s="397" t="s">
        <v>78</v>
      </c>
      <c r="F22" s="397" t="s">
        <v>79</v>
      </c>
      <c r="G22" s="397" t="s">
        <v>80</v>
      </c>
      <c r="H22" s="397" t="s">
        <v>725</v>
      </c>
      <c r="I22" s="397">
        <v>45</v>
      </c>
      <c r="J22" s="397" t="s">
        <v>63</v>
      </c>
      <c r="K22" s="397" t="s">
        <v>726</v>
      </c>
      <c r="L22" s="361" t="s">
        <v>49</v>
      </c>
      <c r="M22" s="399" t="s">
        <v>727</v>
      </c>
      <c r="N22" s="400">
        <v>0.02</v>
      </c>
      <c r="O22" s="401">
        <v>100</v>
      </c>
      <c r="P22" s="397" t="s">
        <v>63</v>
      </c>
      <c r="Q22" s="402" t="s">
        <v>51</v>
      </c>
      <c r="R22" s="403"/>
      <c r="S22" s="403"/>
      <c r="T22" s="402"/>
      <c r="U22" s="402" t="s">
        <v>671</v>
      </c>
      <c r="V22" s="402" t="s">
        <v>672</v>
      </c>
      <c r="W22" s="404">
        <v>17</v>
      </c>
      <c r="X22" s="361" t="s">
        <v>55</v>
      </c>
      <c r="Y22" s="405" t="s">
        <v>728</v>
      </c>
      <c r="Z22" s="406">
        <v>43191</v>
      </c>
      <c r="AA22" s="406">
        <v>43464</v>
      </c>
      <c r="AB22" s="407">
        <f t="shared" si="0"/>
        <v>273</v>
      </c>
      <c r="AC22" s="408">
        <v>1</v>
      </c>
      <c r="AD22" s="409" t="s">
        <v>176</v>
      </c>
      <c r="AE22" s="402" t="s">
        <v>729</v>
      </c>
      <c r="AF22" s="402" t="s">
        <v>719</v>
      </c>
      <c r="AG22" s="402"/>
      <c r="AH22" s="410"/>
    </row>
    <row r="23" spans="1:34" s="334" customFormat="1" ht="123.75" customHeight="1" thickTop="1" thickBot="1" x14ac:dyDescent="0.3">
      <c r="A23" s="20" t="s">
        <v>668</v>
      </c>
      <c r="B23" s="21" t="s">
        <v>40</v>
      </c>
      <c r="C23" s="21" t="s">
        <v>41</v>
      </c>
      <c r="D23" s="22" t="s">
        <v>42</v>
      </c>
      <c r="E23" s="21" t="s">
        <v>97</v>
      </c>
      <c r="F23" s="21" t="s">
        <v>98</v>
      </c>
      <c r="G23" s="21" t="s">
        <v>99</v>
      </c>
      <c r="H23" s="21" t="s">
        <v>100</v>
      </c>
      <c r="I23" s="21">
        <v>2.5</v>
      </c>
      <c r="J23" s="21" t="s">
        <v>63</v>
      </c>
      <c r="K23" s="21" t="s">
        <v>101</v>
      </c>
      <c r="L23" s="23" t="s">
        <v>49</v>
      </c>
      <c r="M23" s="22" t="s">
        <v>102</v>
      </c>
      <c r="N23" s="364">
        <v>0.02</v>
      </c>
      <c r="O23" s="21">
        <v>100</v>
      </c>
      <c r="P23" s="21" t="s">
        <v>63</v>
      </c>
      <c r="Q23" s="34" t="s">
        <v>51</v>
      </c>
      <c r="R23" s="26"/>
      <c r="S23" s="26"/>
      <c r="T23" s="34"/>
      <c r="U23" s="21" t="s">
        <v>671</v>
      </c>
      <c r="V23" s="34" t="s">
        <v>672</v>
      </c>
      <c r="W23" s="366">
        <v>18</v>
      </c>
      <c r="X23" s="23" t="s">
        <v>55</v>
      </c>
      <c r="Y23" s="22" t="s">
        <v>730</v>
      </c>
      <c r="Z23" s="411">
        <v>43146</v>
      </c>
      <c r="AA23" s="411">
        <v>43220</v>
      </c>
      <c r="AB23" s="39">
        <f t="shared" si="0"/>
        <v>74</v>
      </c>
      <c r="AC23" s="368">
        <v>1</v>
      </c>
      <c r="AD23" s="25" t="s">
        <v>176</v>
      </c>
      <c r="AE23" s="21" t="s">
        <v>458</v>
      </c>
      <c r="AF23" s="21" t="s">
        <v>731</v>
      </c>
      <c r="AG23" s="34"/>
      <c r="AH23" s="369"/>
    </row>
    <row r="24" spans="1:34" s="334" customFormat="1" ht="51.75" customHeight="1" thickTop="1" thickBot="1" x14ac:dyDescent="0.3">
      <c r="A24" s="396" t="s">
        <v>668</v>
      </c>
      <c r="B24" s="397" t="s">
        <v>40</v>
      </c>
      <c r="C24" s="397" t="s">
        <v>41</v>
      </c>
      <c r="D24" s="398" t="s">
        <v>42</v>
      </c>
      <c r="E24" s="397" t="s">
        <v>97</v>
      </c>
      <c r="F24" s="397" t="s">
        <v>98</v>
      </c>
      <c r="G24" s="397" t="s">
        <v>99</v>
      </c>
      <c r="H24" s="397" t="s">
        <v>100</v>
      </c>
      <c r="I24" s="397">
        <v>2.5</v>
      </c>
      <c r="J24" s="397" t="s">
        <v>63</v>
      </c>
      <c r="K24" s="397" t="s">
        <v>732</v>
      </c>
      <c r="L24" s="361" t="s">
        <v>49</v>
      </c>
      <c r="M24" s="412" t="s">
        <v>733</v>
      </c>
      <c r="N24" s="400">
        <v>0.02</v>
      </c>
      <c r="O24" s="401">
        <v>100</v>
      </c>
      <c r="P24" s="397" t="s">
        <v>63</v>
      </c>
      <c r="Q24" s="402" t="s">
        <v>51</v>
      </c>
      <c r="R24" s="403"/>
      <c r="S24" s="403"/>
      <c r="T24" s="402"/>
      <c r="U24" s="402" t="s">
        <v>671</v>
      </c>
      <c r="V24" s="402" t="s">
        <v>672</v>
      </c>
      <c r="W24" s="404">
        <v>19</v>
      </c>
      <c r="X24" s="361" t="s">
        <v>55</v>
      </c>
      <c r="Y24" s="405" t="s">
        <v>734</v>
      </c>
      <c r="Z24" s="406">
        <v>43160</v>
      </c>
      <c r="AA24" s="406">
        <v>43281</v>
      </c>
      <c r="AB24" s="407">
        <f t="shared" si="0"/>
        <v>121</v>
      </c>
      <c r="AC24" s="408">
        <v>1</v>
      </c>
      <c r="AD24" s="409" t="s">
        <v>176</v>
      </c>
      <c r="AE24" s="402" t="s">
        <v>714</v>
      </c>
      <c r="AF24" s="402" t="s">
        <v>715</v>
      </c>
      <c r="AG24" s="402"/>
      <c r="AH24" s="410"/>
    </row>
    <row r="25" spans="1:34" s="334" customFormat="1" ht="56.25" customHeight="1" thickTop="1" x14ac:dyDescent="0.25">
      <c r="A25" s="1004" t="s">
        <v>668</v>
      </c>
      <c r="B25" s="1007" t="s">
        <v>40</v>
      </c>
      <c r="C25" s="1007" t="s">
        <v>41</v>
      </c>
      <c r="D25" s="1010" t="s">
        <v>42</v>
      </c>
      <c r="E25" s="1007" t="s">
        <v>97</v>
      </c>
      <c r="F25" s="1007" t="s">
        <v>98</v>
      </c>
      <c r="G25" s="1007" t="s">
        <v>99</v>
      </c>
      <c r="H25" s="1007" t="s">
        <v>100</v>
      </c>
      <c r="I25" s="1007">
        <v>2.5</v>
      </c>
      <c r="J25" s="1007" t="s">
        <v>63</v>
      </c>
      <c r="K25" s="1007" t="s">
        <v>552</v>
      </c>
      <c r="L25" s="1114" t="s">
        <v>49</v>
      </c>
      <c r="M25" s="1045" t="s">
        <v>553</v>
      </c>
      <c r="N25" s="1111">
        <v>0.02</v>
      </c>
      <c r="O25" s="1007">
        <v>100</v>
      </c>
      <c r="P25" s="1007" t="s">
        <v>63</v>
      </c>
      <c r="Q25" s="963" t="s">
        <v>51</v>
      </c>
      <c r="R25" s="44"/>
      <c r="S25" s="44"/>
      <c r="T25" s="963"/>
      <c r="U25" s="963" t="s">
        <v>671</v>
      </c>
      <c r="V25" s="963" t="s">
        <v>672</v>
      </c>
      <c r="W25" s="413">
        <v>20</v>
      </c>
      <c r="X25" s="232" t="s">
        <v>55</v>
      </c>
      <c r="Y25" s="254" t="s">
        <v>735</v>
      </c>
      <c r="Z25" s="414">
        <v>43132</v>
      </c>
      <c r="AA25" s="414">
        <v>43159</v>
      </c>
      <c r="AB25" s="415">
        <f t="shared" si="0"/>
        <v>27</v>
      </c>
      <c r="AC25" s="301">
        <v>0.2</v>
      </c>
      <c r="AD25" s="198" t="s">
        <v>176</v>
      </c>
      <c r="AE25" s="416" t="s">
        <v>458</v>
      </c>
      <c r="AF25" s="416" t="s">
        <v>731</v>
      </c>
      <c r="AG25" s="416"/>
      <c r="AH25" s="417"/>
    </row>
    <row r="26" spans="1:34" s="334" customFormat="1" ht="46.5" customHeight="1" x14ac:dyDescent="0.25">
      <c r="A26" s="1005"/>
      <c r="B26" s="1008"/>
      <c r="C26" s="1008"/>
      <c r="D26" s="1011"/>
      <c r="E26" s="1008"/>
      <c r="F26" s="1008"/>
      <c r="G26" s="1008"/>
      <c r="H26" s="1008"/>
      <c r="I26" s="1008"/>
      <c r="J26" s="1008"/>
      <c r="K26" s="1008"/>
      <c r="L26" s="1058"/>
      <c r="M26" s="1086"/>
      <c r="N26" s="1112"/>
      <c r="O26" s="1008"/>
      <c r="P26" s="1008"/>
      <c r="Q26" s="967"/>
      <c r="R26" s="50"/>
      <c r="S26" s="50"/>
      <c r="T26" s="967"/>
      <c r="U26" s="967"/>
      <c r="V26" s="967"/>
      <c r="W26" s="418">
        <v>21</v>
      </c>
      <c r="X26" s="245" t="s">
        <v>55</v>
      </c>
      <c r="Y26" s="267" t="s">
        <v>736</v>
      </c>
      <c r="Z26" s="419">
        <v>43160</v>
      </c>
      <c r="AA26" s="419">
        <v>43373</v>
      </c>
      <c r="AB26" s="420">
        <f t="shared" si="0"/>
        <v>213</v>
      </c>
      <c r="AC26" s="421">
        <v>0.4</v>
      </c>
      <c r="AD26" s="208" t="s">
        <v>176</v>
      </c>
      <c r="AE26" s="422" t="s">
        <v>458</v>
      </c>
      <c r="AF26" s="422" t="s">
        <v>731</v>
      </c>
      <c r="AG26" s="422"/>
      <c r="AH26" s="423"/>
    </row>
    <row r="27" spans="1:34" s="334" customFormat="1" ht="43.5" customHeight="1" thickBot="1" x14ac:dyDescent="0.3">
      <c r="A27" s="1006"/>
      <c r="B27" s="1009"/>
      <c r="C27" s="1009"/>
      <c r="D27" s="1012"/>
      <c r="E27" s="1009"/>
      <c r="F27" s="1009"/>
      <c r="G27" s="1009"/>
      <c r="H27" s="1009"/>
      <c r="I27" s="1009"/>
      <c r="J27" s="1009"/>
      <c r="K27" s="1009"/>
      <c r="L27" s="1115"/>
      <c r="M27" s="1046"/>
      <c r="N27" s="1113"/>
      <c r="O27" s="1009"/>
      <c r="P27" s="1009"/>
      <c r="Q27" s="964"/>
      <c r="R27" s="48"/>
      <c r="S27" s="48"/>
      <c r="T27" s="964"/>
      <c r="U27" s="964"/>
      <c r="V27" s="964"/>
      <c r="W27" s="424">
        <v>22</v>
      </c>
      <c r="X27" s="238" t="s">
        <v>55</v>
      </c>
      <c r="Y27" s="272" t="s">
        <v>737</v>
      </c>
      <c r="Z27" s="425">
        <v>43285</v>
      </c>
      <c r="AA27" s="425">
        <v>43464</v>
      </c>
      <c r="AB27" s="426">
        <f t="shared" si="0"/>
        <v>179</v>
      </c>
      <c r="AC27" s="427">
        <v>0.4</v>
      </c>
      <c r="AD27" s="218" t="s">
        <v>176</v>
      </c>
      <c r="AE27" s="292" t="s">
        <v>458</v>
      </c>
      <c r="AF27" s="292" t="s">
        <v>731</v>
      </c>
      <c r="AG27" s="292"/>
      <c r="AH27" s="428"/>
    </row>
    <row r="28" spans="1:34" s="334" customFormat="1" ht="63.75" customHeight="1" thickTop="1" thickBot="1" x14ac:dyDescent="0.3">
      <c r="A28" s="20" t="s">
        <v>668</v>
      </c>
      <c r="B28" s="21" t="s">
        <v>40</v>
      </c>
      <c r="C28" s="21" t="s">
        <v>41</v>
      </c>
      <c r="D28" s="22" t="s">
        <v>42</v>
      </c>
      <c r="E28" s="21" t="s">
        <v>97</v>
      </c>
      <c r="F28" s="21" t="s">
        <v>98</v>
      </c>
      <c r="G28" s="21" t="s">
        <v>99</v>
      </c>
      <c r="H28" s="21" t="s">
        <v>100</v>
      </c>
      <c r="I28" s="21">
        <v>2.5</v>
      </c>
      <c r="J28" s="21" t="s">
        <v>63</v>
      </c>
      <c r="K28" s="21" t="s">
        <v>109</v>
      </c>
      <c r="L28" s="23" t="s">
        <v>49</v>
      </c>
      <c r="M28" s="22" t="s">
        <v>110</v>
      </c>
      <c r="N28" s="364">
        <v>0.01</v>
      </c>
      <c r="O28" s="21">
        <v>100</v>
      </c>
      <c r="P28" s="21" t="s">
        <v>63</v>
      </c>
      <c r="Q28" s="34" t="s">
        <v>738</v>
      </c>
      <c r="R28" s="26"/>
      <c r="S28" s="26"/>
      <c r="T28" s="34"/>
      <c r="U28" s="34" t="s">
        <v>671</v>
      </c>
      <c r="V28" s="34" t="s">
        <v>672</v>
      </c>
      <c r="W28" s="366">
        <v>23</v>
      </c>
      <c r="X28" s="23" t="s">
        <v>55</v>
      </c>
      <c r="Y28" s="367" t="s">
        <v>739</v>
      </c>
      <c r="Z28" s="394">
        <v>43221</v>
      </c>
      <c r="AA28" s="394">
        <v>43434</v>
      </c>
      <c r="AB28" s="39">
        <f t="shared" si="0"/>
        <v>213</v>
      </c>
      <c r="AC28" s="368">
        <v>1</v>
      </c>
      <c r="AD28" s="25" t="s">
        <v>176</v>
      </c>
      <c r="AE28" s="34" t="s">
        <v>458</v>
      </c>
      <c r="AF28" s="34" t="s">
        <v>731</v>
      </c>
      <c r="AG28" s="34"/>
      <c r="AH28" s="369"/>
    </row>
    <row r="29" spans="1:34" s="334" customFormat="1" ht="69" customHeight="1" thickTop="1" x14ac:dyDescent="0.25">
      <c r="A29" s="1004" t="s">
        <v>668</v>
      </c>
      <c r="B29" s="1007" t="s">
        <v>40</v>
      </c>
      <c r="C29" s="1007" t="s">
        <v>41</v>
      </c>
      <c r="D29" s="1010" t="s">
        <v>42</v>
      </c>
      <c r="E29" s="1007" t="s">
        <v>97</v>
      </c>
      <c r="F29" s="1007" t="s">
        <v>98</v>
      </c>
      <c r="G29" s="1007" t="s">
        <v>99</v>
      </c>
      <c r="H29" s="1007" t="s">
        <v>100</v>
      </c>
      <c r="I29" s="1007">
        <v>2.5</v>
      </c>
      <c r="J29" s="1007" t="s">
        <v>63</v>
      </c>
      <c r="K29" s="1007" t="s">
        <v>740</v>
      </c>
      <c r="L29" s="1114" t="s">
        <v>49</v>
      </c>
      <c r="M29" s="1045" t="s">
        <v>741</v>
      </c>
      <c r="N29" s="1111">
        <v>0.02</v>
      </c>
      <c r="O29" s="1007">
        <v>100</v>
      </c>
      <c r="P29" s="1007" t="s">
        <v>63</v>
      </c>
      <c r="Q29" s="963" t="s">
        <v>51</v>
      </c>
      <c r="R29" s="1116"/>
      <c r="S29" s="963"/>
      <c r="T29" s="963"/>
      <c r="U29" s="963" t="s">
        <v>671</v>
      </c>
      <c r="V29" s="963" t="s">
        <v>672</v>
      </c>
      <c r="W29" s="413">
        <v>24</v>
      </c>
      <c r="X29" s="232" t="s">
        <v>55</v>
      </c>
      <c r="Y29" s="429" t="s">
        <v>742</v>
      </c>
      <c r="Z29" s="414">
        <v>43132</v>
      </c>
      <c r="AA29" s="414">
        <v>43434</v>
      </c>
      <c r="AB29" s="415">
        <f t="shared" si="0"/>
        <v>302</v>
      </c>
      <c r="AC29" s="301">
        <v>0.5</v>
      </c>
      <c r="AD29" s="198" t="s">
        <v>176</v>
      </c>
      <c r="AE29" s="416" t="s">
        <v>458</v>
      </c>
      <c r="AF29" s="416" t="s">
        <v>731</v>
      </c>
      <c r="AG29" s="416"/>
      <c r="AH29" s="417"/>
    </row>
    <row r="30" spans="1:34" s="334" customFormat="1" ht="67.5" customHeight="1" thickBot="1" x14ac:dyDescent="0.3">
      <c r="A30" s="1006"/>
      <c r="B30" s="1009"/>
      <c r="C30" s="1009"/>
      <c r="D30" s="1012"/>
      <c r="E30" s="1009"/>
      <c r="F30" s="1009"/>
      <c r="G30" s="1009"/>
      <c r="H30" s="1009"/>
      <c r="I30" s="1009"/>
      <c r="J30" s="1009"/>
      <c r="K30" s="1009"/>
      <c r="L30" s="1115"/>
      <c r="M30" s="1046"/>
      <c r="N30" s="1113"/>
      <c r="O30" s="1009"/>
      <c r="P30" s="1009"/>
      <c r="Q30" s="964"/>
      <c r="R30" s="1117"/>
      <c r="S30" s="964"/>
      <c r="T30" s="964"/>
      <c r="U30" s="964"/>
      <c r="V30" s="964"/>
      <c r="W30" s="424">
        <v>25</v>
      </c>
      <c r="X30" s="238" t="s">
        <v>55</v>
      </c>
      <c r="Y30" s="272" t="s">
        <v>743</v>
      </c>
      <c r="Z30" s="425">
        <v>43160</v>
      </c>
      <c r="AA30" s="425">
        <v>43464</v>
      </c>
      <c r="AB30" s="426">
        <f t="shared" si="0"/>
        <v>304</v>
      </c>
      <c r="AC30" s="427">
        <v>0.5</v>
      </c>
      <c r="AD30" s="218" t="s">
        <v>176</v>
      </c>
      <c r="AE30" s="292" t="s">
        <v>458</v>
      </c>
      <c r="AF30" s="292" t="s">
        <v>731</v>
      </c>
      <c r="AG30" s="292"/>
      <c r="AH30" s="428"/>
    </row>
    <row r="31" spans="1:34" s="334" customFormat="1" ht="43.5" customHeight="1" thickTop="1" thickBot="1" x14ac:dyDescent="0.3">
      <c r="A31" s="430" t="s">
        <v>668</v>
      </c>
      <c r="B31" s="431" t="s">
        <v>143</v>
      </c>
      <c r="C31" s="431" t="s">
        <v>125</v>
      </c>
      <c r="D31" s="431" t="s">
        <v>126</v>
      </c>
      <c r="E31" s="431" t="s">
        <v>144</v>
      </c>
      <c r="F31" s="431" t="s">
        <v>145</v>
      </c>
      <c r="G31" s="431" t="s">
        <v>146</v>
      </c>
      <c r="H31" s="431" t="s">
        <v>147</v>
      </c>
      <c r="I31" s="431">
        <v>1.35</v>
      </c>
      <c r="J31" s="431" t="s">
        <v>63</v>
      </c>
      <c r="K31" s="397" t="s">
        <v>148</v>
      </c>
      <c r="L31" s="432" t="s">
        <v>49</v>
      </c>
      <c r="M31" s="433" t="s">
        <v>149</v>
      </c>
      <c r="N31" s="400">
        <v>0.02</v>
      </c>
      <c r="O31" s="434">
        <v>3360</v>
      </c>
      <c r="P31" s="431" t="s">
        <v>47</v>
      </c>
      <c r="Q31" s="431" t="s">
        <v>160</v>
      </c>
      <c r="R31" s="431"/>
      <c r="S31" s="431"/>
      <c r="T31" s="431"/>
      <c r="U31" s="431" t="s">
        <v>671</v>
      </c>
      <c r="V31" s="431" t="s">
        <v>672</v>
      </c>
      <c r="W31" s="404">
        <v>26</v>
      </c>
      <c r="X31" s="361" t="s">
        <v>55</v>
      </c>
      <c r="Y31" s="435" t="s">
        <v>744</v>
      </c>
      <c r="Z31" s="436">
        <v>43101</v>
      </c>
      <c r="AA31" s="436">
        <v>43464</v>
      </c>
      <c r="AB31" s="437">
        <f t="shared" si="0"/>
        <v>363</v>
      </c>
      <c r="AC31" s="438">
        <v>1</v>
      </c>
      <c r="AD31" s="397" t="s">
        <v>137</v>
      </c>
      <c r="AE31" s="397" t="s">
        <v>474</v>
      </c>
      <c r="AF31" s="397" t="s">
        <v>745</v>
      </c>
      <c r="AG31" s="397"/>
      <c r="AH31" s="439"/>
    </row>
    <row r="32" spans="1:34" s="334" customFormat="1" ht="45.75" customHeight="1" thickTop="1" thickBot="1" x14ac:dyDescent="0.3">
      <c r="A32" s="440" t="s">
        <v>668</v>
      </c>
      <c r="B32" s="441" t="s">
        <v>143</v>
      </c>
      <c r="C32" s="441" t="s">
        <v>125</v>
      </c>
      <c r="D32" s="441" t="s">
        <v>126</v>
      </c>
      <c r="E32" s="441" t="s">
        <v>144</v>
      </c>
      <c r="F32" s="441" t="s">
        <v>145</v>
      </c>
      <c r="G32" s="441" t="s">
        <v>146</v>
      </c>
      <c r="H32" s="441" t="s">
        <v>147</v>
      </c>
      <c r="I32" s="441">
        <v>1.35</v>
      </c>
      <c r="J32" s="441" t="s">
        <v>63</v>
      </c>
      <c r="K32" s="21" t="s">
        <v>534</v>
      </c>
      <c r="L32" s="442" t="s">
        <v>49</v>
      </c>
      <c r="M32" s="441" t="s">
        <v>746</v>
      </c>
      <c r="N32" s="364">
        <v>0.02</v>
      </c>
      <c r="O32" s="441">
        <v>100</v>
      </c>
      <c r="P32" s="441" t="s">
        <v>63</v>
      </c>
      <c r="Q32" s="441" t="s">
        <v>160</v>
      </c>
      <c r="R32" s="441"/>
      <c r="S32" s="441"/>
      <c r="T32" s="441"/>
      <c r="U32" s="441" t="s">
        <v>671</v>
      </c>
      <c r="V32" s="441" t="s">
        <v>672</v>
      </c>
      <c r="W32" s="366">
        <v>27</v>
      </c>
      <c r="X32" s="23" t="s">
        <v>55</v>
      </c>
      <c r="Y32" s="443" t="s">
        <v>747</v>
      </c>
      <c r="Z32" s="444">
        <v>43174</v>
      </c>
      <c r="AA32" s="444">
        <v>43465</v>
      </c>
      <c r="AB32" s="445">
        <f t="shared" si="0"/>
        <v>291</v>
      </c>
      <c r="AC32" s="446">
        <v>1</v>
      </c>
      <c r="AD32" s="21" t="s">
        <v>137</v>
      </c>
      <c r="AE32" s="21" t="s">
        <v>474</v>
      </c>
      <c r="AF32" s="21" t="s">
        <v>745</v>
      </c>
      <c r="AG32" s="21"/>
      <c r="AH32" s="447"/>
    </row>
    <row r="33" spans="1:34" s="334" customFormat="1" ht="59.25" customHeight="1" thickTop="1" x14ac:dyDescent="0.25">
      <c r="A33" s="1004" t="s">
        <v>668</v>
      </c>
      <c r="B33" s="1007" t="s">
        <v>143</v>
      </c>
      <c r="C33" s="1007" t="s">
        <v>125</v>
      </c>
      <c r="D33" s="1007" t="s">
        <v>126</v>
      </c>
      <c r="E33" s="1007" t="s">
        <v>144</v>
      </c>
      <c r="F33" s="1007" t="s">
        <v>145</v>
      </c>
      <c r="G33" s="1007" t="s">
        <v>146</v>
      </c>
      <c r="H33" s="1007" t="s">
        <v>147</v>
      </c>
      <c r="I33" s="1007">
        <v>1.35</v>
      </c>
      <c r="J33" s="1007" t="s">
        <v>63</v>
      </c>
      <c r="K33" s="1007" t="s">
        <v>556</v>
      </c>
      <c r="L33" s="1118" t="s">
        <v>49</v>
      </c>
      <c r="M33" s="1007" t="s">
        <v>748</v>
      </c>
      <c r="N33" s="1120">
        <v>0.03</v>
      </c>
      <c r="O33" s="1007">
        <v>100</v>
      </c>
      <c r="P33" s="1007" t="s">
        <v>63</v>
      </c>
      <c r="Q33" s="1007" t="s">
        <v>160</v>
      </c>
      <c r="R33" s="1007"/>
      <c r="S33" s="1007"/>
      <c r="T33" s="1007"/>
      <c r="U33" s="1007" t="s">
        <v>671</v>
      </c>
      <c r="V33" s="1007" t="s">
        <v>672</v>
      </c>
      <c r="W33" s="413">
        <v>28</v>
      </c>
      <c r="X33" s="232" t="s">
        <v>55</v>
      </c>
      <c r="Y33" s="279" t="s">
        <v>749</v>
      </c>
      <c r="Z33" s="264">
        <v>43101</v>
      </c>
      <c r="AA33" s="264">
        <v>43464</v>
      </c>
      <c r="AB33" s="448">
        <f t="shared" si="0"/>
        <v>363</v>
      </c>
      <c r="AC33" s="265">
        <v>0.5</v>
      </c>
      <c r="AD33" s="41" t="s">
        <v>137</v>
      </c>
      <c r="AE33" s="41" t="s">
        <v>474</v>
      </c>
      <c r="AF33" s="41" t="s">
        <v>745</v>
      </c>
      <c r="AG33" s="41"/>
      <c r="AH33" s="266"/>
    </row>
    <row r="34" spans="1:34" s="334" customFormat="1" ht="48" customHeight="1" thickBot="1" x14ac:dyDescent="0.3">
      <c r="A34" s="1006"/>
      <c r="B34" s="1009"/>
      <c r="C34" s="1009"/>
      <c r="D34" s="1009"/>
      <c r="E34" s="1009"/>
      <c r="F34" s="1009"/>
      <c r="G34" s="1009"/>
      <c r="H34" s="1009"/>
      <c r="I34" s="1009"/>
      <c r="J34" s="1009"/>
      <c r="K34" s="1009"/>
      <c r="L34" s="1119"/>
      <c r="M34" s="1009"/>
      <c r="N34" s="1121"/>
      <c r="O34" s="1009"/>
      <c r="P34" s="1009"/>
      <c r="Q34" s="1009"/>
      <c r="R34" s="1009"/>
      <c r="S34" s="1009"/>
      <c r="T34" s="1009"/>
      <c r="U34" s="1009"/>
      <c r="V34" s="1009"/>
      <c r="W34" s="424">
        <v>29</v>
      </c>
      <c r="X34" s="238" t="s">
        <v>55</v>
      </c>
      <c r="Y34" s="280" t="s">
        <v>750</v>
      </c>
      <c r="Z34" s="273">
        <v>43282</v>
      </c>
      <c r="AA34" s="273">
        <v>43464</v>
      </c>
      <c r="AB34" s="449">
        <f t="shared" si="0"/>
        <v>182</v>
      </c>
      <c r="AC34" s="274">
        <v>0.5</v>
      </c>
      <c r="AD34" s="45" t="s">
        <v>137</v>
      </c>
      <c r="AE34" s="45" t="s">
        <v>474</v>
      </c>
      <c r="AF34" s="45" t="s">
        <v>745</v>
      </c>
      <c r="AG34" s="45"/>
      <c r="AH34" s="275"/>
    </row>
    <row r="35" spans="1:34" s="334" customFormat="1" ht="39.75" customHeight="1" thickTop="1" thickBot="1" x14ac:dyDescent="0.3">
      <c r="A35" s="440" t="s">
        <v>668</v>
      </c>
      <c r="B35" s="441" t="s">
        <v>143</v>
      </c>
      <c r="C35" s="441" t="s">
        <v>125</v>
      </c>
      <c r="D35" s="441" t="s">
        <v>126</v>
      </c>
      <c r="E35" s="441" t="s">
        <v>144</v>
      </c>
      <c r="F35" s="441" t="s">
        <v>145</v>
      </c>
      <c r="G35" s="441" t="s">
        <v>146</v>
      </c>
      <c r="H35" s="441" t="s">
        <v>147</v>
      </c>
      <c r="I35" s="441">
        <v>1.35</v>
      </c>
      <c r="J35" s="441" t="s">
        <v>63</v>
      </c>
      <c r="K35" s="21" t="s">
        <v>566</v>
      </c>
      <c r="L35" s="442" t="s">
        <v>49</v>
      </c>
      <c r="M35" s="441" t="s">
        <v>751</v>
      </c>
      <c r="N35" s="364">
        <v>0.01</v>
      </c>
      <c r="O35" s="21">
        <v>100</v>
      </c>
      <c r="P35" s="21" t="s">
        <v>63</v>
      </c>
      <c r="Q35" s="21" t="s">
        <v>160</v>
      </c>
      <c r="R35" s="21"/>
      <c r="S35" s="21"/>
      <c r="T35" s="21"/>
      <c r="U35" s="21" t="s">
        <v>671</v>
      </c>
      <c r="V35" s="21" t="s">
        <v>672</v>
      </c>
      <c r="W35" s="366">
        <v>30</v>
      </c>
      <c r="X35" s="23"/>
      <c r="Y35" s="443" t="s">
        <v>752</v>
      </c>
      <c r="Z35" s="444">
        <v>43101</v>
      </c>
      <c r="AA35" s="444">
        <v>43464</v>
      </c>
      <c r="AB35" s="445">
        <f t="shared" si="0"/>
        <v>363</v>
      </c>
      <c r="AC35" s="446">
        <v>1</v>
      </c>
      <c r="AD35" s="21" t="s">
        <v>137</v>
      </c>
      <c r="AE35" s="21" t="s">
        <v>474</v>
      </c>
      <c r="AF35" s="21" t="s">
        <v>745</v>
      </c>
      <c r="AG35" s="21"/>
      <c r="AH35" s="447"/>
    </row>
    <row r="36" spans="1:34" s="334" customFormat="1" ht="41.25" thickTop="1" x14ac:dyDescent="0.25">
      <c r="A36" s="1004" t="s">
        <v>668</v>
      </c>
      <c r="B36" s="1007" t="s">
        <v>143</v>
      </c>
      <c r="C36" s="1007" t="s">
        <v>125</v>
      </c>
      <c r="D36" s="1010" t="s">
        <v>126</v>
      </c>
      <c r="E36" s="1007" t="s">
        <v>144</v>
      </c>
      <c r="F36" s="1007" t="s">
        <v>145</v>
      </c>
      <c r="G36" s="1007" t="s">
        <v>146</v>
      </c>
      <c r="H36" s="1007" t="s">
        <v>147</v>
      </c>
      <c r="I36" s="1007">
        <v>1.35</v>
      </c>
      <c r="J36" s="1007" t="s">
        <v>63</v>
      </c>
      <c r="K36" s="1025" t="s">
        <v>151</v>
      </c>
      <c r="L36" s="1028" t="s">
        <v>152</v>
      </c>
      <c r="M36" s="1124" t="s">
        <v>153</v>
      </c>
      <c r="N36" s="1111">
        <v>0.02</v>
      </c>
      <c r="O36" s="1007">
        <v>100</v>
      </c>
      <c r="P36" s="1007" t="s">
        <v>63</v>
      </c>
      <c r="Q36" s="1007" t="s">
        <v>160</v>
      </c>
      <c r="R36" s="1007"/>
      <c r="S36" s="1007"/>
      <c r="T36" s="1007"/>
      <c r="U36" s="1007" t="s">
        <v>671</v>
      </c>
      <c r="V36" s="1007" t="s">
        <v>672</v>
      </c>
      <c r="W36" s="413">
        <v>31</v>
      </c>
      <c r="X36" s="232" t="s">
        <v>55</v>
      </c>
      <c r="Y36" s="279" t="s">
        <v>753</v>
      </c>
      <c r="Z36" s="264">
        <v>43191</v>
      </c>
      <c r="AA36" s="264">
        <v>43220</v>
      </c>
      <c r="AB36" s="448">
        <f t="shared" si="0"/>
        <v>29</v>
      </c>
      <c r="AC36" s="265">
        <v>0.2</v>
      </c>
      <c r="AD36" s="41" t="s">
        <v>137</v>
      </c>
      <c r="AE36" s="41" t="s">
        <v>458</v>
      </c>
      <c r="AF36" s="41" t="s">
        <v>754</v>
      </c>
      <c r="AG36" s="41"/>
      <c r="AH36" s="266"/>
    </row>
    <row r="37" spans="1:34" s="334" customFormat="1" ht="40.5" x14ac:dyDescent="0.25">
      <c r="A37" s="1005"/>
      <c r="B37" s="1008"/>
      <c r="C37" s="1008"/>
      <c r="D37" s="1011"/>
      <c r="E37" s="1008"/>
      <c r="F37" s="1008"/>
      <c r="G37" s="1008"/>
      <c r="H37" s="1008"/>
      <c r="I37" s="1008"/>
      <c r="J37" s="1008"/>
      <c r="K37" s="1026"/>
      <c r="L37" s="1029"/>
      <c r="M37" s="968"/>
      <c r="N37" s="1112"/>
      <c r="O37" s="1008"/>
      <c r="P37" s="1008"/>
      <c r="Q37" s="1008"/>
      <c r="R37" s="1008"/>
      <c r="S37" s="1008"/>
      <c r="T37" s="1008"/>
      <c r="U37" s="1008"/>
      <c r="V37" s="1008"/>
      <c r="W37" s="418">
        <v>32</v>
      </c>
      <c r="X37" s="245" t="s">
        <v>55</v>
      </c>
      <c r="Y37" s="450" t="s">
        <v>755</v>
      </c>
      <c r="Z37" s="268">
        <v>43191</v>
      </c>
      <c r="AA37" s="268">
        <v>43434</v>
      </c>
      <c r="AB37" s="451">
        <f t="shared" si="0"/>
        <v>243</v>
      </c>
      <c r="AC37" s="269">
        <v>0.4</v>
      </c>
      <c r="AD37" s="270" t="s">
        <v>137</v>
      </c>
      <c r="AE37" s="270" t="s">
        <v>458</v>
      </c>
      <c r="AF37" s="270" t="s">
        <v>754</v>
      </c>
      <c r="AG37" s="270"/>
      <c r="AH37" s="271"/>
    </row>
    <row r="38" spans="1:34" s="334" customFormat="1" ht="27.75" thickBot="1" x14ac:dyDescent="0.3">
      <c r="A38" s="1006"/>
      <c r="B38" s="1009"/>
      <c r="C38" s="1009"/>
      <c r="D38" s="1012"/>
      <c r="E38" s="1009"/>
      <c r="F38" s="1009"/>
      <c r="G38" s="1009"/>
      <c r="H38" s="1009"/>
      <c r="I38" s="1009"/>
      <c r="J38" s="1009"/>
      <c r="K38" s="1027"/>
      <c r="L38" s="1030"/>
      <c r="M38" s="969"/>
      <c r="N38" s="1113"/>
      <c r="O38" s="1009"/>
      <c r="P38" s="1009"/>
      <c r="Q38" s="1009"/>
      <c r="R38" s="1009"/>
      <c r="S38" s="1009"/>
      <c r="T38" s="1009"/>
      <c r="U38" s="1009"/>
      <c r="V38" s="1009"/>
      <c r="W38" s="424">
        <v>33</v>
      </c>
      <c r="X38" s="238" t="s">
        <v>55</v>
      </c>
      <c r="Y38" s="452" t="s">
        <v>756</v>
      </c>
      <c r="Z38" s="273">
        <v>43191</v>
      </c>
      <c r="AA38" s="273">
        <v>43464</v>
      </c>
      <c r="AB38" s="449">
        <f t="shared" si="0"/>
        <v>273</v>
      </c>
      <c r="AC38" s="274">
        <v>0.4</v>
      </c>
      <c r="AD38" s="45" t="s">
        <v>137</v>
      </c>
      <c r="AE38" s="45" t="s">
        <v>458</v>
      </c>
      <c r="AF38" s="45" t="s">
        <v>754</v>
      </c>
      <c r="AG38" s="45"/>
      <c r="AH38" s="275"/>
    </row>
    <row r="39" spans="1:34" s="334" customFormat="1" ht="63" customHeight="1" thickTop="1" thickBot="1" x14ac:dyDescent="0.3">
      <c r="A39" s="387" t="s">
        <v>668</v>
      </c>
      <c r="B39" s="25" t="s">
        <v>757</v>
      </c>
      <c r="C39" s="25" t="s">
        <v>576</v>
      </c>
      <c r="D39" s="37" t="s">
        <v>577</v>
      </c>
      <c r="E39" s="25" t="s">
        <v>578</v>
      </c>
      <c r="F39" s="25" t="s">
        <v>758</v>
      </c>
      <c r="G39" s="25" t="s">
        <v>580</v>
      </c>
      <c r="H39" s="37" t="s">
        <v>759</v>
      </c>
      <c r="I39" s="25">
        <v>85</v>
      </c>
      <c r="J39" s="25" t="s">
        <v>63</v>
      </c>
      <c r="K39" s="25">
        <v>253</v>
      </c>
      <c r="L39" s="388" t="s">
        <v>49</v>
      </c>
      <c r="M39" s="37" t="s">
        <v>760</v>
      </c>
      <c r="N39" s="364">
        <v>0.01</v>
      </c>
      <c r="O39" s="25">
        <v>100</v>
      </c>
      <c r="P39" s="25" t="s">
        <v>63</v>
      </c>
      <c r="Q39" s="25" t="s">
        <v>554</v>
      </c>
      <c r="R39" s="191"/>
      <c r="S39" s="191"/>
      <c r="T39" s="191" t="s">
        <v>761</v>
      </c>
      <c r="U39" s="25" t="s">
        <v>671</v>
      </c>
      <c r="V39" s="25" t="s">
        <v>672</v>
      </c>
      <c r="W39" s="366">
        <v>34</v>
      </c>
      <c r="X39" s="23" t="s">
        <v>55</v>
      </c>
      <c r="Y39" s="453" t="s">
        <v>762</v>
      </c>
      <c r="Z39" s="38">
        <v>43192</v>
      </c>
      <c r="AA39" s="38">
        <v>43251</v>
      </c>
      <c r="AB39" s="39">
        <f t="shared" si="0"/>
        <v>59</v>
      </c>
      <c r="AC39" s="368">
        <v>1</v>
      </c>
      <c r="AD39" s="25" t="s">
        <v>176</v>
      </c>
      <c r="AE39" s="37" t="s">
        <v>105</v>
      </c>
      <c r="AF39" s="37" t="s">
        <v>763</v>
      </c>
      <c r="AG39" s="37"/>
      <c r="AH39" s="454"/>
    </row>
    <row r="40" spans="1:34" s="334" customFormat="1" ht="42.75" customHeight="1" thickTop="1" x14ac:dyDescent="0.25">
      <c r="A40" s="995" t="s">
        <v>668</v>
      </c>
      <c r="B40" s="979" t="s">
        <v>757</v>
      </c>
      <c r="C40" s="979" t="s">
        <v>576</v>
      </c>
      <c r="D40" s="996" t="s">
        <v>577</v>
      </c>
      <c r="E40" s="979" t="s">
        <v>578</v>
      </c>
      <c r="F40" s="979" t="s">
        <v>758</v>
      </c>
      <c r="G40" s="979" t="s">
        <v>580</v>
      </c>
      <c r="H40" s="996" t="s">
        <v>759</v>
      </c>
      <c r="I40" s="979">
        <v>85</v>
      </c>
      <c r="J40" s="979" t="s">
        <v>63</v>
      </c>
      <c r="K40" s="979">
        <v>40</v>
      </c>
      <c r="L40" s="1125" t="s">
        <v>49</v>
      </c>
      <c r="M40" s="996" t="s">
        <v>583</v>
      </c>
      <c r="N40" s="1111">
        <v>0.02</v>
      </c>
      <c r="O40" s="1044">
        <v>450</v>
      </c>
      <c r="P40" s="979" t="s">
        <v>47</v>
      </c>
      <c r="Q40" s="979" t="s">
        <v>160</v>
      </c>
      <c r="R40" s="978"/>
      <c r="S40" s="978"/>
      <c r="T40" s="978" t="s">
        <v>761</v>
      </c>
      <c r="U40" s="979" t="s">
        <v>671</v>
      </c>
      <c r="V40" s="979" t="s">
        <v>672</v>
      </c>
      <c r="W40" s="413">
        <v>35</v>
      </c>
      <c r="X40" s="232" t="s">
        <v>55</v>
      </c>
      <c r="Y40" s="455" t="s">
        <v>764</v>
      </c>
      <c r="Z40" s="260">
        <v>43192</v>
      </c>
      <c r="AA40" s="260">
        <v>43220</v>
      </c>
      <c r="AB40" s="415">
        <f t="shared" si="0"/>
        <v>28</v>
      </c>
      <c r="AC40" s="301">
        <v>0.2</v>
      </c>
      <c r="AD40" s="198" t="s">
        <v>176</v>
      </c>
      <c r="AE40" s="456" t="s">
        <v>724</v>
      </c>
      <c r="AF40" s="456" t="s">
        <v>763</v>
      </c>
      <c r="AG40" s="456"/>
      <c r="AH40" s="457"/>
    </row>
    <row r="41" spans="1:34" s="334" customFormat="1" ht="41.25" customHeight="1" thickBot="1" x14ac:dyDescent="0.3">
      <c r="A41" s="1122"/>
      <c r="B41" s="994"/>
      <c r="C41" s="994"/>
      <c r="D41" s="1123"/>
      <c r="E41" s="994"/>
      <c r="F41" s="994"/>
      <c r="G41" s="994"/>
      <c r="H41" s="1123"/>
      <c r="I41" s="994"/>
      <c r="J41" s="994"/>
      <c r="K41" s="994"/>
      <c r="L41" s="1126"/>
      <c r="M41" s="1123"/>
      <c r="N41" s="1113"/>
      <c r="O41" s="986"/>
      <c r="P41" s="994"/>
      <c r="Q41" s="994"/>
      <c r="R41" s="992"/>
      <c r="S41" s="992"/>
      <c r="T41" s="992"/>
      <c r="U41" s="994"/>
      <c r="V41" s="994"/>
      <c r="W41" s="424">
        <v>36</v>
      </c>
      <c r="X41" s="238" t="s">
        <v>55</v>
      </c>
      <c r="Y41" s="458" t="s">
        <v>765</v>
      </c>
      <c r="Z41" s="251">
        <v>43205</v>
      </c>
      <c r="AA41" s="251">
        <v>43449</v>
      </c>
      <c r="AB41" s="426">
        <f t="shared" si="0"/>
        <v>244</v>
      </c>
      <c r="AC41" s="427">
        <v>0.8</v>
      </c>
      <c r="AD41" s="218" t="s">
        <v>176</v>
      </c>
      <c r="AE41" s="459" t="s">
        <v>724</v>
      </c>
      <c r="AF41" s="459" t="s">
        <v>763</v>
      </c>
      <c r="AG41" s="459"/>
      <c r="AH41" s="460"/>
    </row>
    <row r="42" spans="1:34" s="334" customFormat="1" ht="27.75" thickTop="1" x14ac:dyDescent="0.25">
      <c r="A42" s="995" t="s">
        <v>668</v>
      </c>
      <c r="B42" s="979" t="s">
        <v>263</v>
      </c>
      <c r="C42" s="979" t="s">
        <v>264</v>
      </c>
      <c r="D42" s="996" t="s">
        <v>265</v>
      </c>
      <c r="E42" s="979" t="s">
        <v>266</v>
      </c>
      <c r="F42" s="979" t="s">
        <v>267</v>
      </c>
      <c r="G42" s="979" t="s">
        <v>268</v>
      </c>
      <c r="H42" s="979" t="s">
        <v>269</v>
      </c>
      <c r="I42" s="979" t="s">
        <v>270</v>
      </c>
      <c r="J42" s="979" t="s">
        <v>271</v>
      </c>
      <c r="K42" s="979" t="s">
        <v>272</v>
      </c>
      <c r="L42" s="1125" t="s">
        <v>49</v>
      </c>
      <c r="M42" s="996" t="s">
        <v>273</v>
      </c>
      <c r="N42" s="1111">
        <v>0.02</v>
      </c>
      <c r="O42" s="979">
        <v>100</v>
      </c>
      <c r="P42" s="979" t="s">
        <v>63</v>
      </c>
      <c r="Q42" s="979" t="s">
        <v>766</v>
      </c>
      <c r="R42" s="978"/>
      <c r="S42" s="978"/>
      <c r="T42" s="978" t="s">
        <v>172</v>
      </c>
      <c r="U42" s="979" t="s">
        <v>671</v>
      </c>
      <c r="V42" s="979" t="s">
        <v>672</v>
      </c>
      <c r="W42" s="413">
        <v>37</v>
      </c>
      <c r="X42" s="232" t="s">
        <v>55</v>
      </c>
      <c r="Y42" s="233" t="s">
        <v>767</v>
      </c>
      <c r="Z42" s="260">
        <v>43146</v>
      </c>
      <c r="AA42" s="260">
        <v>43281</v>
      </c>
      <c r="AB42" s="415">
        <f t="shared" si="0"/>
        <v>135</v>
      </c>
      <c r="AC42" s="301">
        <v>0.4</v>
      </c>
      <c r="AD42" s="198" t="s">
        <v>176</v>
      </c>
      <c r="AE42" s="198" t="s">
        <v>485</v>
      </c>
      <c r="AF42" s="198" t="s">
        <v>768</v>
      </c>
      <c r="AG42" s="198"/>
      <c r="AH42" s="235"/>
    </row>
    <row r="43" spans="1:34" s="334" customFormat="1" ht="39.75" customHeight="1" x14ac:dyDescent="0.25">
      <c r="A43" s="1019"/>
      <c r="B43" s="993"/>
      <c r="C43" s="993"/>
      <c r="D43" s="1020"/>
      <c r="E43" s="993"/>
      <c r="F43" s="993"/>
      <c r="G43" s="993"/>
      <c r="H43" s="993"/>
      <c r="I43" s="993"/>
      <c r="J43" s="993"/>
      <c r="K43" s="993"/>
      <c r="L43" s="1129"/>
      <c r="M43" s="1020"/>
      <c r="N43" s="1112"/>
      <c r="O43" s="993"/>
      <c r="P43" s="993"/>
      <c r="Q43" s="993"/>
      <c r="R43" s="991"/>
      <c r="S43" s="991"/>
      <c r="T43" s="991"/>
      <c r="U43" s="993"/>
      <c r="V43" s="993"/>
      <c r="W43" s="418">
        <v>38</v>
      </c>
      <c r="X43" s="245" t="s">
        <v>55</v>
      </c>
      <c r="Y43" s="262" t="s">
        <v>769</v>
      </c>
      <c r="Z43" s="214">
        <v>43282</v>
      </c>
      <c r="AA43" s="461">
        <v>43434</v>
      </c>
      <c r="AB43" s="420">
        <f t="shared" si="0"/>
        <v>152</v>
      </c>
      <c r="AC43" s="421">
        <v>0.2</v>
      </c>
      <c r="AD43" s="208" t="s">
        <v>176</v>
      </c>
      <c r="AE43" s="208" t="s">
        <v>485</v>
      </c>
      <c r="AF43" s="208" t="s">
        <v>768</v>
      </c>
      <c r="AG43" s="208"/>
      <c r="AH43" s="249"/>
    </row>
    <row r="44" spans="1:34" s="334" customFormat="1" ht="44.25" customHeight="1" thickBot="1" x14ac:dyDescent="0.3">
      <c r="A44" s="1122"/>
      <c r="B44" s="994"/>
      <c r="C44" s="994"/>
      <c r="D44" s="1123"/>
      <c r="E44" s="994"/>
      <c r="F44" s="994"/>
      <c r="G44" s="994"/>
      <c r="H44" s="994"/>
      <c r="I44" s="994"/>
      <c r="J44" s="994"/>
      <c r="K44" s="994"/>
      <c r="L44" s="1126"/>
      <c r="M44" s="1123"/>
      <c r="N44" s="1113"/>
      <c r="O44" s="994"/>
      <c r="P44" s="994"/>
      <c r="Q44" s="994"/>
      <c r="R44" s="992"/>
      <c r="S44" s="992"/>
      <c r="T44" s="992"/>
      <c r="U44" s="994"/>
      <c r="V44" s="994"/>
      <c r="W44" s="424">
        <v>39</v>
      </c>
      <c r="X44" s="238" t="s">
        <v>55</v>
      </c>
      <c r="Y44" s="239" t="s">
        <v>770</v>
      </c>
      <c r="Z44" s="224">
        <v>43160</v>
      </c>
      <c r="AA44" s="287">
        <v>43434</v>
      </c>
      <c r="AB44" s="426">
        <f t="shared" si="0"/>
        <v>274</v>
      </c>
      <c r="AC44" s="427">
        <v>0.4</v>
      </c>
      <c r="AD44" s="218" t="s">
        <v>176</v>
      </c>
      <c r="AE44" s="218" t="s">
        <v>714</v>
      </c>
      <c r="AF44" s="218" t="s">
        <v>771</v>
      </c>
      <c r="AG44" s="218"/>
      <c r="AH44" s="241"/>
    </row>
    <row r="45" spans="1:34" s="334" customFormat="1" ht="54" customHeight="1" thickTop="1" thickBot="1" x14ac:dyDescent="0.3">
      <c r="A45" s="387" t="s">
        <v>668</v>
      </c>
      <c r="B45" s="25" t="s">
        <v>290</v>
      </c>
      <c r="C45" s="25" t="s">
        <v>264</v>
      </c>
      <c r="D45" s="37" t="s">
        <v>265</v>
      </c>
      <c r="E45" s="25" t="s">
        <v>266</v>
      </c>
      <c r="F45" s="25" t="s">
        <v>300</v>
      </c>
      <c r="G45" s="25" t="s">
        <v>301</v>
      </c>
      <c r="H45" s="25" t="s">
        <v>302</v>
      </c>
      <c r="I45" s="25">
        <v>25</v>
      </c>
      <c r="J45" s="25" t="s">
        <v>271</v>
      </c>
      <c r="K45" s="25" t="s">
        <v>303</v>
      </c>
      <c r="L45" s="388" t="s">
        <v>49</v>
      </c>
      <c r="M45" s="37" t="s">
        <v>304</v>
      </c>
      <c r="N45" s="364">
        <v>0.02</v>
      </c>
      <c r="O45" s="462">
        <v>100</v>
      </c>
      <c r="P45" s="25" t="s">
        <v>63</v>
      </c>
      <c r="Q45" s="463" t="s">
        <v>274</v>
      </c>
      <c r="R45" s="191"/>
      <c r="S45" s="191"/>
      <c r="T45" s="191" t="s">
        <v>172</v>
      </c>
      <c r="U45" s="25" t="s">
        <v>671</v>
      </c>
      <c r="V45" s="25" t="s">
        <v>672</v>
      </c>
      <c r="W45" s="366">
        <v>40</v>
      </c>
      <c r="X45" s="23" t="s">
        <v>55</v>
      </c>
      <c r="Y45" s="370" t="s">
        <v>772</v>
      </c>
      <c r="Z45" s="38">
        <v>43282</v>
      </c>
      <c r="AA45" s="38">
        <v>43434</v>
      </c>
      <c r="AB45" s="39">
        <f t="shared" si="0"/>
        <v>152</v>
      </c>
      <c r="AC45" s="368">
        <v>1</v>
      </c>
      <c r="AD45" s="25" t="s">
        <v>176</v>
      </c>
      <c r="AE45" s="25" t="s">
        <v>105</v>
      </c>
      <c r="AF45" s="25" t="s">
        <v>763</v>
      </c>
      <c r="AG45" s="25"/>
      <c r="AH45" s="371"/>
    </row>
    <row r="46" spans="1:34" s="334" customFormat="1" ht="53.25" customHeight="1" thickTop="1" thickBot="1" x14ac:dyDescent="0.3">
      <c r="A46" s="387" t="s">
        <v>668</v>
      </c>
      <c r="B46" s="25" t="s">
        <v>290</v>
      </c>
      <c r="C46" s="25" t="s">
        <v>264</v>
      </c>
      <c r="D46" s="37" t="s">
        <v>265</v>
      </c>
      <c r="E46" s="25" t="s">
        <v>266</v>
      </c>
      <c r="F46" s="25" t="s">
        <v>300</v>
      </c>
      <c r="G46" s="25" t="s">
        <v>301</v>
      </c>
      <c r="H46" s="25" t="s">
        <v>302</v>
      </c>
      <c r="I46" s="25">
        <v>25</v>
      </c>
      <c r="J46" s="25" t="s">
        <v>271</v>
      </c>
      <c r="K46" s="25" t="s">
        <v>307</v>
      </c>
      <c r="L46" s="388" t="s">
        <v>49</v>
      </c>
      <c r="M46" s="37" t="s">
        <v>308</v>
      </c>
      <c r="N46" s="364">
        <v>0.01</v>
      </c>
      <c r="O46" s="464">
        <v>2</v>
      </c>
      <c r="P46" s="25" t="s">
        <v>47</v>
      </c>
      <c r="Q46" s="25" t="s">
        <v>549</v>
      </c>
      <c r="R46" s="191"/>
      <c r="S46" s="191"/>
      <c r="T46" s="191"/>
      <c r="U46" s="25" t="s">
        <v>671</v>
      </c>
      <c r="V46" s="25" t="s">
        <v>672</v>
      </c>
      <c r="W46" s="366">
        <v>41</v>
      </c>
      <c r="X46" s="23" t="s">
        <v>55</v>
      </c>
      <c r="Y46" s="370" t="s">
        <v>773</v>
      </c>
      <c r="Z46" s="38">
        <v>43132</v>
      </c>
      <c r="AA46" s="38">
        <v>43449</v>
      </c>
      <c r="AB46" s="39">
        <f t="shared" si="0"/>
        <v>317</v>
      </c>
      <c r="AC46" s="368">
        <v>1</v>
      </c>
      <c r="AD46" s="25" t="s">
        <v>176</v>
      </c>
      <c r="AE46" s="25" t="s">
        <v>105</v>
      </c>
      <c r="AF46" s="25" t="s">
        <v>763</v>
      </c>
      <c r="AG46" s="25"/>
      <c r="AH46" s="371"/>
    </row>
    <row r="47" spans="1:34" s="334" customFormat="1" ht="56.25" customHeight="1" thickTop="1" thickBot="1" x14ac:dyDescent="0.3">
      <c r="A47" s="465" t="s">
        <v>668</v>
      </c>
      <c r="B47" s="327" t="s">
        <v>290</v>
      </c>
      <c r="C47" s="327" t="s">
        <v>264</v>
      </c>
      <c r="D47" s="466" t="s">
        <v>265</v>
      </c>
      <c r="E47" s="327" t="s">
        <v>266</v>
      </c>
      <c r="F47" s="327" t="s">
        <v>300</v>
      </c>
      <c r="G47" s="327" t="s">
        <v>301</v>
      </c>
      <c r="H47" s="327" t="s">
        <v>302</v>
      </c>
      <c r="I47" s="327">
        <v>25</v>
      </c>
      <c r="J47" s="327" t="s">
        <v>271</v>
      </c>
      <c r="K47" s="467" t="s">
        <v>317</v>
      </c>
      <c r="L47" s="468" t="s">
        <v>152</v>
      </c>
      <c r="M47" s="469" t="s">
        <v>318</v>
      </c>
      <c r="N47" s="375">
        <v>0.02</v>
      </c>
      <c r="O47" s="470">
        <v>2</v>
      </c>
      <c r="P47" s="327" t="s">
        <v>47</v>
      </c>
      <c r="Q47" s="327" t="s">
        <v>549</v>
      </c>
      <c r="R47" s="471"/>
      <c r="S47" s="471"/>
      <c r="T47" s="471" t="s">
        <v>172</v>
      </c>
      <c r="U47" s="327" t="s">
        <v>671</v>
      </c>
      <c r="V47" s="327" t="s">
        <v>672</v>
      </c>
      <c r="W47" s="376">
        <v>42</v>
      </c>
      <c r="X47" s="322" t="s">
        <v>55</v>
      </c>
      <c r="Y47" s="472" t="s">
        <v>774</v>
      </c>
      <c r="Z47" s="473">
        <v>43132</v>
      </c>
      <c r="AA47" s="473">
        <v>43434</v>
      </c>
      <c r="AB47" s="474">
        <f t="shared" si="0"/>
        <v>302</v>
      </c>
      <c r="AC47" s="475">
        <v>1</v>
      </c>
      <c r="AD47" s="327" t="s">
        <v>176</v>
      </c>
      <c r="AE47" s="327" t="s">
        <v>105</v>
      </c>
      <c r="AF47" s="327" t="s">
        <v>763</v>
      </c>
      <c r="AG47" s="327"/>
      <c r="AH47" s="328"/>
    </row>
    <row r="48" spans="1:34" s="334" customFormat="1" ht="48.75" customHeight="1" thickTop="1" thickBot="1" x14ac:dyDescent="0.3">
      <c r="A48" s="476" t="s">
        <v>668</v>
      </c>
      <c r="B48" s="477" t="s">
        <v>290</v>
      </c>
      <c r="C48" s="477" t="s">
        <v>264</v>
      </c>
      <c r="D48" s="478" t="s">
        <v>265</v>
      </c>
      <c r="E48" s="477" t="s">
        <v>266</v>
      </c>
      <c r="F48" s="477" t="s">
        <v>300</v>
      </c>
      <c r="G48" s="477" t="s">
        <v>301</v>
      </c>
      <c r="H48" s="477" t="s">
        <v>302</v>
      </c>
      <c r="I48" s="477">
        <v>25</v>
      </c>
      <c r="J48" s="477" t="s">
        <v>271</v>
      </c>
      <c r="K48" s="477" t="s">
        <v>324</v>
      </c>
      <c r="L48" s="479" t="s">
        <v>49</v>
      </c>
      <c r="M48" s="480" t="s">
        <v>325</v>
      </c>
      <c r="N48" s="383">
        <v>0.01</v>
      </c>
      <c r="O48" s="481">
        <v>8</v>
      </c>
      <c r="P48" s="477" t="s">
        <v>121</v>
      </c>
      <c r="Q48" s="477" t="s">
        <v>554</v>
      </c>
      <c r="R48" s="482"/>
      <c r="S48" s="482"/>
      <c r="T48" s="482"/>
      <c r="U48" s="477" t="s">
        <v>671</v>
      </c>
      <c r="V48" s="477" t="s">
        <v>672</v>
      </c>
      <c r="W48" s="483">
        <v>43</v>
      </c>
      <c r="X48" s="144" t="s">
        <v>55</v>
      </c>
      <c r="Y48" s="484" t="s">
        <v>775</v>
      </c>
      <c r="Z48" s="485">
        <v>43252</v>
      </c>
      <c r="AA48" s="485">
        <v>43434</v>
      </c>
      <c r="AB48" s="486">
        <f t="shared" si="0"/>
        <v>182</v>
      </c>
      <c r="AC48" s="487">
        <v>1</v>
      </c>
      <c r="AD48" s="477" t="s">
        <v>176</v>
      </c>
      <c r="AE48" s="477" t="s">
        <v>105</v>
      </c>
      <c r="AF48" s="477" t="s">
        <v>763</v>
      </c>
      <c r="AG48" s="477"/>
      <c r="AH48" s="488"/>
    </row>
    <row r="49" spans="1:34" s="334" customFormat="1" ht="62.25" customHeight="1" thickTop="1" x14ac:dyDescent="0.25">
      <c r="A49" s="1127" t="s">
        <v>668</v>
      </c>
      <c r="B49" s="979" t="s">
        <v>290</v>
      </c>
      <c r="C49" s="979" t="s">
        <v>264</v>
      </c>
      <c r="D49" s="979" t="s">
        <v>265</v>
      </c>
      <c r="E49" s="979" t="s">
        <v>266</v>
      </c>
      <c r="F49" s="979" t="s">
        <v>333</v>
      </c>
      <c r="G49" s="979" t="s">
        <v>334</v>
      </c>
      <c r="H49" s="979" t="s">
        <v>335</v>
      </c>
      <c r="I49" s="979">
        <v>100</v>
      </c>
      <c r="J49" s="979" t="s">
        <v>271</v>
      </c>
      <c r="K49" s="979" t="s">
        <v>344</v>
      </c>
      <c r="L49" s="979" t="s">
        <v>49</v>
      </c>
      <c r="M49" s="979" t="s">
        <v>345</v>
      </c>
      <c r="N49" s="1111">
        <v>0.02</v>
      </c>
      <c r="O49" s="979">
        <v>100</v>
      </c>
      <c r="P49" s="979" t="s">
        <v>63</v>
      </c>
      <c r="Q49" s="979" t="s">
        <v>160</v>
      </c>
      <c r="R49" s="199"/>
      <c r="S49" s="199"/>
      <c r="T49" s="199" t="s">
        <v>172</v>
      </c>
      <c r="U49" s="198" t="s">
        <v>671</v>
      </c>
      <c r="V49" s="198" t="s">
        <v>672</v>
      </c>
      <c r="W49" s="413">
        <v>44</v>
      </c>
      <c r="X49" s="232" t="s">
        <v>55</v>
      </c>
      <c r="Y49" s="254" t="s">
        <v>776</v>
      </c>
      <c r="Z49" s="264">
        <v>43282</v>
      </c>
      <c r="AA49" s="264">
        <v>43464</v>
      </c>
      <c r="AB49" s="415">
        <f t="shared" si="0"/>
        <v>182</v>
      </c>
      <c r="AC49" s="301">
        <v>0.5</v>
      </c>
      <c r="AD49" s="198" t="s">
        <v>176</v>
      </c>
      <c r="AE49" s="198" t="s">
        <v>485</v>
      </c>
      <c r="AF49" s="198" t="s">
        <v>768</v>
      </c>
      <c r="AG49" s="41" t="s">
        <v>777</v>
      </c>
      <c r="AH49" s="266" t="s">
        <v>778</v>
      </c>
    </row>
    <row r="50" spans="1:34" s="334" customFormat="1" ht="39.75" customHeight="1" thickBot="1" x14ac:dyDescent="0.3">
      <c r="A50" s="1128"/>
      <c r="B50" s="994"/>
      <c r="C50" s="994"/>
      <c r="D50" s="994"/>
      <c r="E50" s="994"/>
      <c r="F50" s="994"/>
      <c r="G50" s="994"/>
      <c r="H50" s="994"/>
      <c r="I50" s="994"/>
      <c r="J50" s="994"/>
      <c r="K50" s="994"/>
      <c r="L50" s="994"/>
      <c r="M50" s="994"/>
      <c r="N50" s="1113"/>
      <c r="O50" s="994"/>
      <c r="P50" s="994"/>
      <c r="Q50" s="994"/>
      <c r="R50" s="220"/>
      <c r="S50" s="220"/>
      <c r="T50" s="292"/>
      <c r="U50" s="220" t="s">
        <v>671</v>
      </c>
      <c r="V50" s="220" t="s">
        <v>672</v>
      </c>
      <c r="W50" s="424">
        <v>45</v>
      </c>
      <c r="X50" s="238" t="s">
        <v>55</v>
      </c>
      <c r="Y50" s="239" t="s">
        <v>779</v>
      </c>
      <c r="Z50" s="224">
        <v>43132</v>
      </c>
      <c r="AA50" s="224">
        <v>43464</v>
      </c>
      <c r="AB50" s="225">
        <f t="shared" si="0"/>
        <v>332</v>
      </c>
      <c r="AC50" s="299">
        <v>0.5</v>
      </c>
      <c r="AD50" s="288" t="s">
        <v>176</v>
      </c>
      <c r="AE50" s="220" t="s">
        <v>485</v>
      </c>
      <c r="AF50" s="220" t="s">
        <v>768</v>
      </c>
      <c r="AG50" s="220" t="s">
        <v>777</v>
      </c>
      <c r="AH50" s="227" t="s">
        <v>778</v>
      </c>
    </row>
    <row r="51" spans="1:34" s="334" customFormat="1" ht="42.75" customHeight="1" thickTop="1" x14ac:dyDescent="0.25">
      <c r="A51" s="952" t="s">
        <v>668</v>
      </c>
      <c r="B51" s="954" t="s">
        <v>256</v>
      </c>
      <c r="C51" s="954" t="s">
        <v>178</v>
      </c>
      <c r="D51" s="956" t="s">
        <v>179</v>
      </c>
      <c r="E51" s="954" t="s">
        <v>411</v>
      </c>
      <c r="F51" s="954" t="s">
        <v>412</v>
      </c>
      <c r="G51" s="954" t="s">
        <v>413</v>
      </c>
      <c r="H51" s="954" t="s">
        <v>414</v>
      </c>
      <c r="I51" s="954">
        <v>100</v>
      </c>
      <c r="J51" s="954" t="s">
        <v>63</v>
      </c>
      <c r="K51" s="954" t="s">
        <v>599</v>
      </c>
      <c r="L51" s="1130" t="s">
        <v>49</v>
      </c>
      <c r="M51" s="956" t="s">
        <v>600</v>
      </c>
      <c r="N51" s="1111">
        <v>0.02</v>
      </c>
      <c r="O51" s="954">
        <v>100</v>
      </c>
      <c r="P51" s="954" t="s">
        <v>63</v>
      </c>
      <c r="Q51" s="954" t="s">
        <v>160</v>
      </c>
      <c r="R51" s="954"/>
      <c r="S51" s="954"/>
      <c r="T51" s="963"/>
      <c r="U51" s="954" t="s">
        <v>671</v>
      </c>
      <c r="V51" s="954" t="s">
        <v>672</v>
      </c>
      <c r="W51" s="413">
        <v>46</v>
      </c>
      <c r="X51" s="232" t="s">
        <v>55</v>
      </c>
      <c r="Y51" s="233" t="s">
        <v>780</v>
      </c>
      <c r="Z51" s="204">
        <v>43102</v>
      </c>
      <c r="AA51" s="204">
        <v>43122</v>
      </c>
      <c r="AB51" s="205">
        <f t="shared" si="0"/>
        <v>20</v>
      </c>
      <c r="AC51" s="295">
        <v>0.2</v>
      </c>
      <c r="AD51" s="283" t="s">
        <v>176</v>
      </c>
      <c r="AE51" s="200" t="s">
        <v>105</v>
      </c>
      <c r="AF51" s="200" t="s">
        <v>781</v>
      </c>
      <c r="AG51" s="200"/>
      <c r="AH51" s="207"/>
    </row>
    <row r="52" spans="1:34" s="334" customFormat="1" ht="37.5" customHeight="1" x14ac:dyDescent="0.25">
      <c r="A52" s="980"/>
      <c r="B52" s="981"/>
      <c r="C52" s="981"/>
      <c r="D52" s="982"/>
      <c r="E52" s="981"/>
      <c r="F52" s="981"/>
      <c r="G52" s="981"/>
      <c r="H52" s="981"/>
      <c r="I52" s="981"/>
      <c r="J52" s="981"/>
      <c r="K52" s="981"/>
      <c r="L52" s="1132"/>
      <c r="M52" s="982"/>
      <c r="N52" s="1112"/>
      <c r="O52" s="981"/>
      <c r="P52" s="981"/>
      <c r="Q52" s="981"/>
      <c r="R52" s="981"/>
      <c r="S52" s="981"/>
      <c r="T52" s="967"/>
      <c r="U52" s="981"/>
      <c r="V52" s="981"/>
      <c r="W52" s="418">
        <v>47</v>
      </c>
      <c r="X52" s="245" t="s">
        <v>55</v>
      </c>
      <c r="Y52" s="262" t="s">
        <v>782</v>
      </c>
      <c r="Z52" s="214">
        <v>43101</v>
      </c>
      <c r="AA52" s="214">
        <v>43122</v>
      </c>
      <c r="AB52" s="215">
        <f t="shared" si="0"/>
        <v>21</v>
      </c>
      <c r="AC52" s="297">
        <v>0.4</v>
      </c>
      <c r="AD52" s="285" t="s">
        <v>176</v>
      </c>
      <c r="AE52" s="210" t="s">
        <v>105</v>
      </c>
      <c r="AF52" s="210" t="s">
        <v>781</v>
      </c>
      <c r="AG52" s="210"/>
      <c r="AH52" s="217"/>
    </row>
    <row r="53" spans="1:34" s="334" customFormat="1" ht="42.75" customHeight="1" thickBot="1" x14ac:dyDescent="0.3">
      <c r="A53" s="953"/>
      <c r="B53" s="955"/>
      <c r="C53" s="955"/>
      <c r="D53" s="957"/>
      <c r="E53" s="955"/>
      <c r="F53" s="955"/>
      <c r="G53" s="955"/>
      <c r="H53" s="955"/>
      <c r="I53" s="955"/>
      <c r="J53" s="955"/>
      <c r="K53" s="955"/>
      <c r="L53" s="1131"/>
      <c r="M53" s="957"/>
      <c r="N53" s="1113"/>
      <c r="O53" s="955"/>
      <c r="P53" s="955"/>
      <c r="Q53" s="955"/>
      <c r="R53" s="955"/>
      <c r="S53" s="955"/>
      <c r="T53" s="964"/>
      <c r="U53" s="955"/>
      <c r="V53" s="955"/>
      <c r="W53" s="424">
        <v>48</v>
      </c>
      <c r="X53" s="238" t="s">
        <v>55</v>
      </c>
      <c r="Y53" s="239" t="s">
        <v>783</v>
      </c>
      <c r="Z53" s="224">
        <v>43125</v>
      </c>
      <c r="AA53" s="224">
        <v>43131</v>
      </c>
      <c r="AB53" s="225">
        <f t="shared" si="0"/>
        <v>6</v>
      </c>
      <c r="AC53" s="299">
        <v>0.4</v>
      </c>
      <c r="AD53" s="288" t="s">
        <v>176</v>
      </c>
      <c r="AE53" s="220" t="s">
        <v>105</v>
      </c>
      <c r="AF53" s="220" t="s">
        <v>781</v>
      </c>
      <c r="AG53" s="220"/>
      <c r="AH53" s="227"/>
    </row>
    <row r="54" spans="1:34" s="334" customFormat="1" ht="66" customHeight="1" thickTop="1" thickBot="1" x14ac:dyDescent="0.3">
      <c r="A54" s="181" t="s">
        <v>668</v>
      </c>
      <c r="B54" s="197" t="s">
        <v>499</v>
      </c>
      <c r="C54" s="197" t="s">
        <v>178</v>
      </c>
      <c r="D54" s="196" t="s">
        <v>179</v>
      </c>
      <c r="E54" s="197" t="s">
        <v>375</v>
      </c>
      <c r="F54" s="197" t="s">
        <v>376</v>
      </c>
      <c r="G54" s="197" t="s">
        <v>377</v>
      </c>
      <c r="H54" s="197" t="s">
        <v>378</v>
      </c>
      <c r="I54" s="197">
        <v>74</v>
      </c>
      <c r="J54" s="197" t="s">
        <v>63</v>
      </c>
      <c r="K54" s="197" t="s">
        <v>619</v>
      </c>
      <c r="L54" s="489" t="s">
        <v>49</v>
      </c>
      <c r="M54" s="196" t="s">
        <v>620</v>
      </c>
      <c r="N54" s="364">
        <v>0.02</v>
      </c>
      <c r="O54" s="197">
        <v>1</v>
      </c>
      <c r="P54" s="197" t="s">
        <v>47</v>
      </c>
      <c r="Q54" s="197" t="s">
        <v>554</v>
      </c>
      <c r="R54" s="197"/>
      <c r="S54" s="197"/>
      <c r="T54" s="490" t="s">
        <v>187</v>
      </c>
      <c r="U54" s="197" t="s">
        <v>671</v>
      </c>
      <c r="V54" s="197" t="s">
        <v>672</v>
      </c>
      <c r="W54" s="366">
        <v>49</v>
      </c>
      <c r="X54" s="23" t="s">
        <v>55</v>
      </c>
      <c r="Y54" s="196" t="s">
        <v>621</v>
      </c>
      <c r="Z54" s="491">
        <v>43374</v>
      </c>
      <c r="AA54" s="491">
        <v>43444</v>
      </c>
      <c r="AB54" s="192">
        <f t="shared" si="0"/>
        <v>70</v>
      </c>
      <c r="AC54" s="368">
        <v>1</v>
      </c>
      <c r="AD54" s="197" t="s">
        <v>176</v>
      </c>
      <c r="AE54" s="197"/>
      <c r="AF54" s="197" t="s">
        <v>784</v>
      </c>
      <c r="AG54" s="197"/>
      <c r="AH54" s="492"/>
    </row>
    <row r="55" spans="1:34" s="334" customFormat="1" ht="68.25" thickTop="1" x14ac:dyDescent="0.25">
      <c r="A55" s="952" t="s">
        <v>668</v>
      </c>
      <c r="B55" s="954" t="s">
        <v>374</v>
      </c>
      <c r="C55" s="954" t="s">
        <v>178</v>
      </c>
      <c r="D55" s="956" t="s">
        <v>179</v>
      </c>
      <c r="E55" s="954" t="s">
        <v>375</v>
      </c>
      <c r="F55" s="954" t="s">
        <v>376</v>
      </c>
      <c r="G55" s="954" t="s">
        <v>377</v>
      </c>
      <c r="H55" s="954" t="s">
        <v>378</v>
      </c>
      <c r="I55" s="954">
        <v>70</v>
      </c>
      <c r="J55" s="954" t="s">
        <v>63</v>
      </c>
      <c r="K55" s="954" t="s">
        <v>785</v>
      </c>
      <c r="L55" s="1130" t="s">
        <v>49</v>
      </c>
      <c r="M55" s="956" t="s">
        <v>786</v>
      </c>
      <c r="N55" s="1111">
        <v>0.02</v>
      </c>
      <c r="O55" s="954">
        <v>100</v>
      </c>
      <c r="P55" s="954" t="s">
        <v>63</v>
      </c>
      <c r="Q55" s="954" t="s">
        <v>160</v>
      </c>
      <c r="R55" s="978"/>
      <c r="S55" s="978"/>
      <c r="T55" s="282" t="s">
        <v>787</v>
      </c>
      <c r="U55" s="954" t="s">
        <v>671</v>
      </c>
      <c r="V55" s="954" t="s">
        <v>672</v>
      </c>
      <c r="W55" s="413">
        <v>50</v>
      </c>
      <c r="X55" s="232" t="s">
        <v>55</v>
      </c>
      <c r="Y55" s="233" t="s">
        <v>788</v>
      </c>
      <c r="Z55" s="204">
        <v>43160</v>
      </c>
      <c r="AA55" s="204">
        <v>43434</v>
      </c>
      <c r="AB55" s="205">
        <f t="shared" si="0"/>
        <v>274</v>
      </c>
      <c r="AC55" s="295">
        <v>0.5</v>
      </c>
      <c r="AD55" s="283" t="s">
        <v>176</v>
      </c>
      <c r="AE55" s="200" t="s">
        <v>714</v>
      </c>
      <c r="AF55" s="200" t="s">
        <v>789</v>
      </c>
      <c r="AG55" s="493"/>
      <c r="AH55" s="235"/>
    </row>
    <row r="56" spans="1:34" s="334" customFormat="1" ht="41.25" thickBot="1" x14ac:dyDescent="0.3">
      <c r="A56" s="953"/>
      <c r="B56" s="955"/>
      <c r="C56" s="955"/>
      <c r="D56" s="957"/>
      <c r="E56" s="955"/>
      <c r="F56" s="955"/>
      <c r="G56" s="955"/>
      <c r="H56" s="955"/>
      <c r="I56" s="955"/>
      <c r="J56" s="955"/>
      <c r="K56" s="955"/>
      <c r="L56" s="1131"/>
      <c r="M56" s="957"/>
      <c r="N56" s="1113"/>
      <c r="O56" s="955"/>
      <c r="P56" s="955"/>
      <c r="Q56" s="955"/>
      <c r="R56" s="992"/>
      <c r="S56" s="992"/>
      <c r="T56" s="286" t="s">
        <v>790</v>
      </c>
      <c r="U56" s="955"/>
      <c r="V56" s="955"/>
      <c r="W56" s="424">
        <v>51</v>
      </c>
      <c r="X56" s="238" t="s">
        <v>55</v>
      </c>
      <c r="Y56" s="239" t="s">
        <v>791</v>
      </c>
      <c r="Z56" s="224">
        <v>43160</v>
      </c>
      <c r="AA56" s="287">
        <v>43311</v>
      </c>
      <c r="AB56" s="225">
        <f t="shared" si="0"/>
        <v>151</v>
      </c>
      <c r="AC56" s="299">
        <v>0.5</v>
      </c>
      <c r="AD56" s="288" t="s">
        <v>176</v>
      </c>
      <c r="AE56" s="220" t="s">
        <v>714</v>
      </c>
      <c r="AF56" s="220" t="s">
        <v>789</v>
      </c>
      <c r="AG56" s="494"/>
      <c r="AH56" s="241"/>
    </row>
    <row r="57" spans="1:34" s="334" customFormat="1" ht="122.25" thickTop="1" x14ac:dyDescent="0.25">
      <c r="A57" s="952" t="s">
        <v>668</v>
      </c>
      <c r="B57" s="954" t="s">
        <v>374</v>
      </c>
      <c r="C57" s="954" t="s">
        <v>178</v>
      </c>
      <c r="D57" s="956" t="s">
        <v>179</v>
      </c>
      <c r="E57" s="954" t="s">
        <v>375</v>
      </c>
      <c r="F57" s="954" t="s">
        <v>376</v>
      </c>
      <c r="G57" s="954" t="s">
        <v>377</v>
      </c>
      <c r="H57" s="954" t="s">
        <v>378</v>
      </c>
      <c r="I57" s="954">
        <v>70</v>
      </c>
      <c r="J57" s="954" t="s">
        <v>63</v>
      </c>
      <c r="K57" s="954" t="s">
        <v>379</v>
      </c>
      <c r="L57" s="1130" t="s">
        <v>49</v>
      </c>
      <c r="M57" s="956" t="s">
        <v>380</v>
      </c>
      <c r="N57" s="1111">
        <v>0.03</v>
      </c>
      <c r="O57" s="954">
        <v>100</v>
      </c>
      <c r="P57" s="984" t="s">
        <v>63</v>
      </c>
      <c r="Q57" s="954" t="s">
        <v>160</v>
      </c>
      <c r="R57" s="978"/>
      <c r="S57" s="978"/>
      <c r="T57" s="282" t="s">
        <v>382</v>
      </c>
      <c r="U57" s="954" t="s">
        <v>671</v>
      </c>
      <c r="V57" s="954" t="s">
        <v>672</v>
      </c>
      <c r="W57" s="413">
        <v>52</v>
      </c>
      <c r="X57" s="232" t="s">
        <v>55</v>
      </c>
      <c r="Y57" s="233" t="s">
        <v>792</v>
      </c>
      <c r="Z57" s="204">
        <v>43132</v>
      </c>
      <c r="AA57" s="204">
        <v>43464</v>
      </c>
      <c r="AB57" s="205">
        <f t="shared" si="0"/>
        <v>332</v>
      </c>
      <c r="AC57" s="295">
        <v>0.7</v>
      </c>
      <c r="AD57" s="283" t="s">
        <v>176</v>
      </c>
      <c r="AE57" s="200" t="s">
        <v>714</v>
      </c>
      <c r="AF57" s="200" t="s">
        <v>789</v>
      </c>
      <c r="AG57" s="493"/>
      <c r="AH57" s="235"/>
    </row>
    <row r="58" spans="1:34" s="334" customFormat="1" ht="81.75" thickBot="1" x14ac:dyDescent="0.3">
      <c r="A58" s="953"/>
      <c r="B58" s="955"/>
      <c r="C58" s="955"/>
      <c r="D58" s="957"/>
      <c r="E58" s="955"/>
      <c r="F58" s="955"/>
      <c r="G58" s="955"/>
      <c r="H58" s="955"/>
      <c r="I58" s="955"/>
      <c r="J58" s="955"/>
      <c r="K58" s="955"/>
      <c r="L58" s="1131"/>
      <c r="M58" s="957"/>
      <c r="N58" s="1113"/>
      <c r="O58" s="955"/>
      <c r="P58" s="1000"/>
      <c r="Q58" s="955"/>
      <c r="R58" s="992"/>
      <c r="S58" s="992"/>
      <c r="T58" s="286" t="s">
        <v>487</v>
      </c>
      <c r="U58" s="955"/>
      <c r="V58" s="955"/>
      <c r="W58" s="424">
        <v>53</v>
      </c>
      <c r="X58" s="238" t="s">
        <v>55</v>
      </c>
      <c r="Y58" s="239" t="s">
        <v>793</v>
      </c>
      <c r="Z58" s="224">
        <v>43282</v>
      </c>
      <c r="AA58" s="224">
        <v>43464</v>
      </c>
      <c r="AB58" s="225">
        <f t="shared" si="0"/>
        <v>182</v>
      </c>
      <c r="AC58" s="299">
        <v>0.3</v>
      </c>
      <c r="AD58" s="288" t="s">
        <v>176</v>
      </c>
      <c r="AE58" s="220" t="s">
        <v>714</v>
      </c>
      <c r="AF58" s="220" t="s">
        <v>789</v>
      </c>
      <c r="AG58" s="494"/>
      <c r="AH58" s="241"/>
    </row>
    <row r="59" spans="1:34" s="334" customFormat="1" ht="41.25" thickTop="1" x14ac:dyDescent="0.25">
      <c r="A59" s="952" t="s">
        <v>668</v>
      </c>
      <c r="B59" s="954" t="s">
        <v>374</v>
      </c>
      <c r="C59" s="954" t="s">
        <v>178</v>
      </c>
      <c r="D59" s="956" t="s">
        <v>179</v>
      </c>
      <c r="E59" s="954" t="s">
        <v>375</v>
      </c>
      <c r="F59" s="954" t="s">
        <v>376</v>
      </c>
      <c r="G59" s="954" t="s">
        <v>377</v>
      </c>
      <c r="H59" s="954" t="s">
        <v>378</v>
      </c>
      <c r="I59" s="954">
        <v>70</v>
      </c>
      <c r="J59" s="954" t="s">
        <v>63</v>
      </c>
      <c r="K59" s="954" t="s">
        <v>385</v>
      </c>
      <c r="L59" s="1130" t="s">
        <v>49</v>
      </c>
      <c r="M59" s="956" t="s">
        <v>386</v>
      </c>
      <c r="N59" s="1111">
        <v>0.02</v>
      </c>
      <c r="O59" s="954">
        <v>100</v>
      </c>
      <c r="P59" s="984" t="s">
        <v>63</v>
      </c>
      <c r="Q59" s="954" t="s">
        <v>160</v>
      </c>
      <c r="R59" s="978"/>
      <c r="S59" s="978"/>
      <c r="T59" s="282" t="s">
        <v>387</v>
      </c>
      <c r="U59" s="954" t="s">
        <v>671</v>
      </c>
      <c r="V59" s="954" t="s">
        <v>672</v>
      </c>
      <c r="W59" s="413">
        <v>54</v>
      </c>
      <c r="X59" s="232" t="s">
        <v>55</v>
      </c>
      <c r="Y59" s="495" t="s">
        <v>794</v>
      </c>
      <c r="Z59" s="204">
        <v>43132</v>
      </c>
      <c r="AA59" s="204">
        <v>43434</v>
      </c>
      <c r="AB59" s="205">
        <f t="shared" si="0"/>
        <v>302</v>
      </c>
      <c r="AC59" s="295">
        <v>0.7</v>
      </c>
      <c r="AD59" s="283" t="s">
        <v>176</v>
      </c>
      <c r="AE59" s="200" t="s">
        <v>714</v>
      </c>
      <c r="AF59" s="200" t="s">
        <v>789</v>
      </c>
      <c r="AG59" s="493"/>
      <c r="AH59" s="235"/>
    </row>
    <row r="60" spans="1:34" s="334" customFormat="1" ht="41.25" thickBot="1" x14ac:dyDescent="0.3">
      <c r="A60" s="953"/>
      <c r="B60" s="955"/>
      <c r="C60" s="955"/>
      <c r="D60" s="957"/>
      <c r="E60" s="955"/>
      <c r="F60" s="955"/>
      <c r="G60" s="955"/>
      <c r="H60" s="955"/>
      <c r="I60" s="955"/>
      <c r="J60" s="955"/>
      <c r="K60" s="955"/>
      <c r="L60" s="1131"/>
      <c r="M60" s="957"/>
      <c r="N60" s="1113"/>
      <c r="O60" s="955"/>
      <c r="P60" s="1000"/>
      <c r="Q60" s="955"/>
      <c r="R60" s="992"/>
      <c r="S60" s="992"/>
      <c r="T60" s="286" t="s">
        <v>795</v>
      </c>
      <c r="U60" s="955"/>
      <c r="V60" s="955"/>
      <c r="W60" s="424">
        <v>55</v>
      </c>
      <c r="X60" s="238" t="s">
        <v>55</v>
      </c>
      <c r="Y60" s="496" t="s">
        <v>796</v>
      </c>
      <c r="Z60" s="224">
        <v>43160</v>
      </c>
      <c r="AA60" s="224">
        <v>43434</v>
      </c>
      <c r="AB60" s="225">
        <f t="shared" si="0"/>
        <v>274</v>
      </c>
      <c r="AC60" s="299">
        <v>0.3</v>
      </c>
      <c r="AD60" s="288" t="s">
        <v>176</v>
      </c>
      <c r="AE60" s="220" t="s">
        <v>714</v>
      </c>
      <c r="AF60" s="220" t="s">
        <v>789</v>
      </c>
      <c r="AG60" s="494"/>
      <c r="AH60" s="241"/>
    </row>
    <row r="61" spans="1:34" s="334" customFormat="1" ht="69" thickTop="1" thickBot="1" x14ac:dyDescent="0.3">
      <c r="A61" s="181" t="s">
        <v>668</v>
      </c>
      <c r="B61" s="182" t="s">
        <v>374</v>
      </c>
      <c r="C61" s="182" t="s">
        <v>178</v>
      </c>
      <c r="D61" s="183" t="s">
        <v>179</v>
      </c>
      <c r="E61" s="182" t="s">
        <v>375</v>
      </c>
      <c r="F61" s="182" t="s">
        <v>376</v>
      </c>
      <c r="G61" s="182" t="s">
        <v>377</v>
      </c>
      <c r="H61" s="182" t="s">
        <v>378</v>
      </c>
      <c r="I61" s="182">
        <v>70</v>
      </c>
      <c r="J61" s="182" t="s">
        <v>63</v>
      </c>
      <c r="K61" s="182" t="s">
        <v>797</v>
      </c>
      <c r="L61" s="189" t="s">
        <v>49</v>
      </c>
      <c r="M61" s="183" t="s">
        <v>798</v>
      </c>
      <c r="N61" s="364">
        <v>0.02</v>
      </c>
      <c r="O61" s="182">
        <v>100</v>
      </c>
      <c r="P61" s="190" t="s">
        <v>63</v>
      </c>
      <c r="Q61" s="182" t="s">
        <v>549</v>
      </c>
      <c r="R61" s="64"/>
      <c r="S61" s="64"/>
      <c r="T61" s="497"/>
      <c r="U61" s="182" t="s">
        <v>671</v>
      </c>
      <c r="V61" s="182" t="s">
        <v>672</v>
      </c>
      <c r="W61" s="366">
        <v>56</v>
      </c>
      <c r="X61" s="23" t="s">
        <v>55</v>
      </c>
      <c r="Y61" s="183" t="s">
        <v>799</v>
      </c>
      <c r="Z61" s="193">
        <v>43282</v>
      </c>
      <c r="AA61" s="193">
        <v>43434</v>
      </c>
      <c r="AB61" s="194">
        <f t="shared" si="0"/>
        <v>152</v>
      </c>
      <c r="AC61" s="390">
        <v>1</v>
      </c>
      <c r="AD61" s="190" t="s">
        <v>176</v>
      </c>
      <c r="AE61" s="182" t="s">
        <v>714</v>
      </c>
      <c r="AF61" s="182" t="s">
        <v>789</v>
      </c>
      <c r="AG61" s="498"/>
      <c r="AH61" s="499"/>
    </row>
    <row r="62" spans="1:34" s="334" customFormat="1" ht="65.25" customHeight="1" thickTop="1" thickBot="1" x14ac:dyDescent="0.3">
      <c r="A62" s="181" t="s">
        <v>668</v>
      </c>
      <c r="B62" s="182" t="s">
        <v>374</v>
      </c>
      <c r="C62" s="182" t="s">
        <v>178</v>
      </c>
      <c r="D62" s="183" t="s">
        <v>179</v>
      </c>
      <c r="E62" s="182" t="s">
        <v>375</v>
      </c>
      <c r="F62" s="182" t="s">
        <v>376</v>
      </c>
      <c r="G62" s="182" t="s">
        <v>377</v>
      </c>
      <c r="H62" s="182" t="s">
        <v>378</v>
      </c>
      <c r="I62" s="182">
        <v>70</v>
      </c>
      <c r="J62" s="182" t="s">
        <v>63</v>
      </c>
      <c r="K62" s="182" t="s">
        <v>610</v>
      </c>
      <c r="L62" s="189" t="s">
        <v>49</v>
      </c>
      <c r="M62" s="183" t="s">
        <v>611</v>
      </c>
      <c r="N62" s="364">
        <v>0.01</v>
      </c>
      <c r="O62" s="182">
        <v>100</v>
      </c>
      <c r="P62" s="190" t="s">
        <v>63</v>
      </c>
      <c r="Q62" s="182" t="s">
        <v>549</v>
      </c>
      <c r="R62" s="64"/>
      <c r="S62" s="64"/>
      <c r="T62" s="192" t="s">
        <v>800</v>
      </c>
      <c r="U62" s="182" t="s">
        <v>671</v>
      </c>
      <c r="V62" s="182" t="s">
        <v>672</v>
      </c>
      <c r="W62" s="366">
        <v>57</v>
      </c>
      <c r="X62" s="23" t="s">
        <v>55</v>
      </c>
      <c r="Y62" s="183" t="s">
        <v>801</v>
      </c>
      <c r="Z62" s="193">
        <v>43191</v>
      </c>
      <c r="AA62" s="500">
        <v>43434</v>
      </c>
      <c r="AB62" s="194">
        <f t="shared" si="0"/>
        <v>243</v>
      </c>
      <c r="AC62" s="390">
        <v>1</v>
      </c>
      <c r="AD62" s="190" t="s">
        <v>176</v>
      </c>
      <c r="AE62" s="182" t="s">
        <v>714</v>
      </c>
      <c r="AF62" s="182" t="s">
        <v>789</v>
      </c>
      <c r="AG62" s="498"/>
      <c r="AH62" s="499"/>
    </row>
    <row r="63" spans="1:34" s="334" customFormat="1" ht="27.75" thickTop="1" x14ac:dyDescent="0.25">
      <c r="A63" s="1136" t="s">
        <v>668</v>
      </c>
      <c r="B63" s="972" t="s">
        <v>193</v>
      </c>
      <c r="C63" s="972" t="s">
        <v>178</v>
      </c>
      <c r="D63" s="976" t="s">
        <v>179</v>
      </c>
      <c r="E63" s="972" t="s">
        <v>194</v>
      </c>
      <c r="F63" s="972" t="s">
        <v>195</v>
      </c>
      <c r="G63" s="972" t="s">
        <v>196</v>
      </c>
      <c r="H63" s="972" t="s">
        <v>197</v>
      </c>
      <c r="I63" s="972">
        <v>96</v>
      </c>
      <c r="J63" s="972" t="s">
        <v>63</v>
      </c>
      <c r="K63" s="972" t="s">
        <v>198</v>
      </c>
      <c r="L63" s="974" t="s">
        <v>49</v>
      </c>
      <c r="M63" s="976" t="s">
        <v>199</v>
      </c>
      <c r="N63" s="1111">
        <v>0.02</v>
      </c>
      <c r="O63" s="972">
        <v>100</v>
      </c>
      <c r="P63" s="972" t="s">
        <v>63</v>
      </c>
      <c r="Q63" s="972" t="s">
        <v>160</v>
      </c>
      <c r="R63" s="954"/>
      <c r="S63" s="954"/>
      <c r="T63" s="978" t="s">
        <v>201</v>
      </c>
      <c r="U63" s="1133" t="s">
        <v>671</v>
      </c>
      <c r="V63" s="972" t="s">
        <v>672</v>
      </c>
      <c r="W63" s="413">
        <v>58</v>
      </c>
      <c r="X63" s="232" t="s">
        <v>55</v>
      </c>
      <c r="Y63" s="202" t="s">
        <v>802</v>
      </c>
      <c r="Z63" s="203">
        <v>43102</v>
      </c>
      <c r="AA63" s="203">
        <v>43131</v>
      </c>
      <c r="AB63" s="282">
        <f t="shared" si="0"/>
        <v>29</v>
      </c>
      <c r="AC63" s="295">
        <v>0.5</v>
      </c>
      <c r="AD63" s="206" t="s">
        <v>176</v>
      </c>
      <c r="AE63" s="206" t="s">
        <v>485</v>
      </c>
      <c r="AF63" s="206" t="s">
        <v>803</v>
      </c>
      <c r="AG63" s="501"/>
      <c r="AH63" s="502"/>
    </row>
    <row r="64" spans="1:34" s="334" customFormat="1" ht="31.5" customHeight="1" x14ac:dyDescent="0.25">
      <c r="A64" s="1137"/>
      <c r="B64" s="1001"/>
      <c r="C64" s="1001"/>
      <c r="D64" s="1003"/>
      <c r="E64" s="1001"/>
      <c r="F64" s="1001"/>
      <c r="G64" s="1001"/>
      <c r="H64" s="1001"/>
      <c r="I64" s="1001"/>
      <c r="J64" s="1001"/>
      <c r="K64" s="1001"/>
      <c r="L64" s="1002"/>
      <c r="M64" s="1003"/>
      <c r="N64" s="1112"/>
      <c r="O64" s="1001"/>
      <c r="P64" s="1001"/>
      <c r="Q64" s="1001"/>
      <c r="R64" s="981"/>
      <c r="S64" s="981"/>
      <c r="T64" s="991"/>
      <c r="U64" s="1134"/>
      <c r="V64" s="1001"/>
      <c r="W64" s="418">
        <v>59</v>
      </c>
      <c r="X64" s="245" t="s">
        <v>55</v>
      </c>
      <c r="Y64" s="212" t="s">
        <v>804</v>
      </c>
      <c r="Z64" s="213">
        <v>43132</v>
      </c>
      <c r="AA64" s="213">
        <v>43465</v>
      </c>
      <c r="AB64" s="284">
        <f t="shared" si="0"/>
        <v>333</v>
      </c>
      <c r="AC64" s="297">
        <v>0.25</v>
      </c>
      <c r="AD64" s="216" t="s">
        <v>57</v>
      </c>
      <c r="AE64" s="216" t="s">
        <v>485</v>
      </c>
      <c r="AF64" s="216" t="s">
        <v>803</v>
      </c>
      <c r="AG64" s="503"/>
      <c r="AH64" s="504"/>
    </row>
    <row r="65" spans="1:34" s="334" customFormat="1" ht="31.5" customHeight="1" thickBot="1" x14ac:dyDescent="0.3">
      <c r="A65" s="1138"/>
      <c r="B65" s="973"/>
      <c r="C65" s="973"/>
      <c r="D65" s="977"/>
      <c r="E65" s="973"/>
      <c r="F65" s="973"/>
      <c r="G65" s="973"/>
      <c r="H65" s="973"/>
      <c r="I65" s="973"/>
      <c r="J65" s="973"/>
      <c r="K65" s="973"/>
      <c r="L65" s="975"/>
      <c r="M65" s="977"/>
      <c r="N65" s="1113"/>
      <c r="O65" s="973"/>
      <c r="P65" s="973"/>
      <c r="Q65" s="973"/>
      <c r="R65" s="955"/>
      <c r="S65" s="955"/>
      <c r="T65" s="992"/>
      <c r="U65" s="1135"/>
      <c r="V65" s="973"/>
      <c r="W65" s="424">
        <v>60</v>
      </c>
      <c r="X65" s="238" t="s">
        <v>55</v>
      </c>
      <c r="Y65" s="222" t="s">
        <v>805</v>
      </c>
      <c r="Z65" s="223">
        <v>43221</v>
      </c>
      <c r="AA65" s="223">
        <v>43449</v>
      </c>
      <c r="AB65" s="286">
        <f t="shared" si="0"/>
        <v>228</v>
      </c>
      <c r="AC65" s="299">
        <v>0.25</v>
      </c>
      <c r="AD65" s="226" t="s">
        <v>176</v>
      </c>
      <c r="AE65" s="226" t="s">
        <v>806</v>
      </c>
      <c r="AF65" s="226" t="s">
        <v>781</v>
      </c>
      <c r="AG65" s="226" t="s">
        <v>174</v>
      </c>
      <c r="AH65" s="300" t="s">
        <v>803</v>
      </c>
    </row>
    <row r="66" spans="1:34" s="334" customFormat="1" ht="49.5" customHeight="1" thickTop="1" x14ac:dyDescent="0.25">
      <c r="A66" s="952" t="s">
        <v>668</v>
      </c>
      <c r="B66" s="954" t="s">
        <v>256</v>
      </c>
      <c r="C66" s="954" t="s">
        <v>178</v>
      </c>
      <c r="D66" s="956" t="s">
        <v>179</v>
      </c>
      <c r="E66" s="954" t="s">
        <v>194</v>
      </c>
      <c r="F66" s="954" t="s">
        <v>195</v>
      </c>
      <c r="G66" s="954" t="s">
        <v>196</v>
      </c>
      <c r="H66" s="954" t="s">
        <v>197</v>
      </c>
      <c r="I66" s="954">
        <v>96</v>
      </c>
      <c r="J66" s="954" t="s">
        <v>63</v>
      </c>
      <c r="K66" s="954" t="s">
        <v>807</v>
      </c>
      <c r="L66" s="1130" t="s">
        <v>49</v>
      </c>
      <c r="M66" s="956" t="s">
        <v>808</v>
      </c>
      <c r="N66" s="1111">
        <v>0.02</v>
      </c>
      <c r="O66" s="954">
        <v>100</v>
      </c>
      <c r="P66" s="954" t="s">
        <v>63</v>
      </c>
      <c r="Q66" s="954" t="s">
        <v>160</v>
      </c>
      <c r="R66" s="954"/>
      <c r="S66" s="954"/>
      <c r="T66" s="963"/>
      <c r="U66" s="954" t="s">
        <v>671</v>
      </c>
      <c r="V66" s="954" t="s">
        <v>672</v>
      </c>
      <c r="W66" s="413">
        <v>61</v>
      </c>
      <c r="X66" s="232" t="s">
        <v>55</v>
      </c>
      <c r="Y66" s="233" t="s">
        <v>809</v>
      </c>
      <c r="Z66" s="204">
        <v>43166</v>
      </c>
      <c r="AA66" s="204">
        <v>43465</v>
      </c>
      <c r="AB66" s="205">
        <f t="shared" si="0"/>
        <v>299</v>
      </c>
      <c r="AC66" s="295">
        <v>0.5</v>
      </c>
      <c r="AD66" s="283" t="s">
        <v>176</v>
      </c>
      <c r="AE66" s="200" t="s">
        <v>810</v>
      </c>
      <c r="AF66" s="200" t="s">
        <v>811</v>
      </c>
      <c r="AG66" s="200"/>
      <c r="AH66" s="207"/>
    </row>
    <row r="67" spans="1:34" s="334" customFormat="1" ht="56.25" customHeight="1" thickBot="1" x14ac:dyDescent="0.3">
      <c r="A67" s="953"/>
      <c r="B67" s="955"/>
      <c r="C67" s="955"/>
      <c r="D67" s="957"/>
      <c r="E67" s="955"/>
      <c r="F67" s="955"/>
      <c r="G67" s="955"/>
      <c r="H67" s="955"/>
      <c r="I67" s="955"/>
      <c r="J67" s="955"/>
      <c r="K67" s="955"/>
      <c r="L67" s="1131"/>
      <c r="M67" s="957"/>
      <c r="N67" s="1113"/>
      <c r="O67" s="955"/>
      <c r="P67" s="955"/>
      <c r="Q67" s="955"/>
      <c r="R67" s="955"/>
      <c r="S67" s="955"/>
      <c r="T67" s="964"/>
      <c r="U67" s="955"/>
      <c r="V67" s="955"/>
      <c r="W67" s="424">
        <v>62</v>
      </c>
      <c r="X67" s="238" t="s">
        <v>55</v>
      </c>
      <c r="Y67" s="239" t="s">
        <v>812</v>
      </c>
      <c r="Z67" s="224">
        <v>43166</v>
      </c>
      <c r="AA67" s="224">
        <v>43465</v>
      </c>
      <c r="AB67" s="225">
        <f t="shared" si="0"/>
        <v>299</v>
      </c>
      <c r="AC67" s="299">
        <v>0.5</v>
      </c>
      <c r="AD67" s="288" t="s">
        <v>176</v>
      </c>
      <c r="AE67" s="220" t="s">
        <v>810</v>
      </c>
      <c r="AF67" s="220" t="s">
        <v>811</v>
      </c>
      <c r="AG67" s="220"/>
      <c r="AH67" s="227"/>
    </row>
    <row r="68" spans="1:34" s="334" customFormat="1" ht="63.75" customHeight="1" thickTop="1" thickBot="1" x14ac:dyDescent="0.3">
      <c r="A68" s="181" t="s">
        <v>668</v>
      </c>
      <c r="B68" s="182" t="s">
        <v>813</v>
      </c>
      <c r="C68" s="182" t="s">
        <v>178</v>
      </c>
      <c r="D68" s="196" t="s">
        <v>179</v>
      </c>
      <c r="E68" s="197" t="s">
        <v>194</v>
      </c>
      <c r="F68" s="197" t="s">
        <v>195</v>
      </c>
      <c r="G68" s="197" t="s">
        <v>814</v>
      </c>
      <c r="H68" s="197" t="s">
        <v>815</v>
      </c>
      <c r="I68" s="197">
        <v>100</v>
      </c>
      <c r="J68" s="197" t="s">
        <v>63</v>
      </c>
      <c r="K68" s="197" t="s">
        <v>816</v>
      </c>
      <c r="L68" s="489" t="s">
        <v>49</v>
      </c>
      <c r="M68" s="196" t="s">
        <v>817</v>
      </c>
      <c r="N68" s="364">
        <v>0.02</v>
      </c>
      <c r="O68" s="197">
        <v>100</v>
      </c>
      <c r="P68" s="197" t="s">
        <v>63</v>
      </c>
      <c r="Q68" s="197" t="s">
        <v>160</v>
      </c>
      <c r="R68" s="191"/>
      <c r="S68" s="191"/>
      <c r="T68" s="191" t="s">
        <v>818</v>
      </c>
      <c r="U68" s="197" t="s">
        <v>671</v>
      </c>
      <c r="V68" s="197" t="s">
        <v>672</v>
      </c>
      <c r="W68" s="366">
        <v>63</v>
      </c>
      <c r="X68" s="23" t="s">
        <v>55</v>
      </c>
      <c r="Y68" s="196" t="s">
        <v>819</v>
      </c>
      <c r="Z68" s="491">
        <v>43102</v>
      </c>
      <c r="AA68" s="491">
        <v>43465</v>
      </c>
      <c r="AB68" s="192">
        <f t="shared" si="0"/>
        <v>363</v>
      </c>
      <c r="AC68" s="390">
        <v>1</v>
      </c>
      <c r="AD68" s="197" t="s">
        <v>176</v>
      </c>
      <c r="AE68" s="197" t="s">
        <v>820</v>
      </c>
      <c r="AF68" s="197" t="s">
        <v>821</v>
      </c>
      <c r="AG68" s="505"/>
      <c r="AH68" s="506"/>
    </row>
    <row r="69" spans="1:34" s="334" customFormat="1" ht="66.75" customHeight="1" thickTop="1" thickBot="1" x14ac:dyDescent="0.3">
      <c r="A69" s="507" t="s">
        <v>668</v>
      </c>
      <c r="B69" s="508" t="s">
        <v>193</v>
      </c>
      <c r="C69" s="509" t="s">
        <v>178</v>
      </c>
      <c r="D69" s="509" t="s">
        <v>179</v>
      </c>
      <c r="E69" s="509" t="s">
        <v>194</v>
      </c>
      <c r="F69" s="509" t="s">
        <v>195</v>
      </c>
      <c r="G69" s="509" t="s">
        <v>196</v>
      </c>
      <c r="H69" s="509" t="s">
        <v>197</v>
      </c>
      <c r="I69" s="509">
        <v>96</v>
      </c>
      <c r="J69" s="509" t="s">
        <v>63</v>
      </c>
      <c r="K69" s="509" t="s">
        <v>213</v>
      </c>
      <c r="L69" s="509" t="s">
        <v>49</v>
      </c>
      <c r="M69" s="510" t="s">
        <v>214</v>
      </c>
      <c r="N69" s="400">
        <v>0.02</v>
      </c>
      <c r="O69" s="511">
        <v>100</v>
      </c>
      <c r="P69" s="509" t="s">
        <v>63</v>
      </c>
      <c r="Q69" s="360" t="s">
        <v>160</v>
      </c>
      <c r="R69" s="509"/>
      <c r="S69" s="509"/>
      <c r="T69" s="509" t="s">
        <v>201</v>
      </c>
      <c r="U69" s="512" t="s">
        <v>671</v>
      </c>
      <c r="V69" s="360" t="s">
        <v>672</v>
      </c>
      <c r="W69" s="404">
        <v>64</v>
      </c>
      <c r="X69" s="361" t="s">
        <v>55</v>
      </c>
      <c r="Y69" s="513" t="s">
        <v>822</v>
      </c>
      <c r="Z69" s="514">
        <v>43133</v>
      </c>
      <c r="AA69" s="514">
        <v>43449</v>
      </c>
      <c r="AB69" s="515">
        <f t="shared" si="0"/>
        <v>316</v>
      </c>
      <c r="AC69" s="516">
        <v>1</v>
      </c>
      <c r="AD69" s="360" t="s">
        <v>176</v>
      </c>
      <c r="AE69" s="360" t="s">
        <v>485</v>
      </c>
      <c r="AF69" s="360" t="s">
        <v>803</v>
      </c>
      <c r="AG69" s="512"/>
      <c r="AH69" s="517"/>
    </row>
    <row r="70" spans="1:34" s="334" customFormat="1" ht="63.75" customHeight="1" thickTop="1" thickBot="1" x14ac:dyDescent="0.3">
      <c r="A70" s="181" t="s">
        <v>668</v>
      </c>
      <c r="B70" s="518" t="s">
        <v>219</v>
      </c>
      <c r="C70" s="182" t="s">
        <v>220</v>
      </c>
      <c r="D70" s="183" t="s">
        <v>221</v>
      </c>
      <c r="E70" s="182" t="s">
        <v>222</v>
      </c>
      <c r="F70" s="182" t="s">
        <v>223</v>
      </c>
      <c r="G70" s="182" t="s">
        <v>224</v>
      </c>
      <c r="H70" s="518" t="s">
        <v>225</v>
      </c>
      <c r="I70" s="182">
        <v>98</v>
      </c>
      <c r="J70" s="182" t="s">
        <v>63</v>
      </c>
      <c r="K70" s="182" t="s">
        <v>226</v>
      </c>
      <c r="L70" s="189" t="s">
        <v>49</v>
      </c>
      <c r="M70" s="183" t="s">
        <v>227</v>
      </c>
      <c r="N70" s="364">
        <v>0.02</v>
      </c>
      <c r="O70" s="182">
        <v>95</v>
      </c>
      <c r="P70" s="182" t="s">
        <v>63</v>
      </c>
      <c r="Q70" s="25" t="s">
        <v>160</v>
      </c>
      <c r="R70" s="191"/>
      <c r="S70" s="191"/>
      <c r="T70" s="191" t="s">
        <v>52</v>
      </c>
      <c r="U70" s="519" t="s">
        <v>671</v>
      </c>
      <c r="V70" s="519" t="s">
        <v>672</v>
      </c>
      <c r="W70" s="366">
        <v>65</v>
      </c>
      <c r="X70" s="23" t="s">
        <v>55</v>
      </c>
      <c r="Y70" s="183" t="s">
        <v>230</v>
      </c>
      <c r="Z70" s="65">
        <v>43116</v>
      </c>
      <c r="AA70" s="65">
        <v>43465</v>
      </c>
      <c r="AB70" s="194">
        <f t="shared" ref="AB70:AB90" si="1">AA70-Z70</f>
        <v>349</v>
      </c>
      <c r="AC70" s="390">
        <v>1</v>
      </c>
      <c r="AD70" s="25" t="s">
        <v>176</v>
      </c>
      <c r="AE70" s="367" t="s">
        <v>485</v>
      </c>
      <c r="AF70" s="367" t="s">
        <v>823</v>
      </c>
      <c r="AG70" s="183" t="s">
        <v>174</v>
      </c>
      <c r="AH70" s="520" t="s">
        <v>824</v>
      </c>
    </row>
    <row r="71" spans="1:34" s="334" customFormat="1" ht="65.25" customHeight="1" thickTop="1" thickBot="1" x14ac:dyDescent="0.3">
      <c r="A71" s="181" t="s">
        <v>668</v>
      </c>
      <c r="B71" s="182" t="s">
        <v>219</v>
      </c>
      <c r="C71" s="182" t="s">
        <v>220</v>
      </c>
      <c r="D71" s="183" t="s">
        <v>221</v>
      </c>
      <c r="E71" s="182" t="s">
        <v>222</v>
      </c>
      <c r="F71" s="182" t="s">
        <v>223</v>
      </c>
      <c r="G71" s="182" t="s">
        <v>224</v>
      </c>
      <c r="H71" s="182" t="s">
        <v>225</v>
      </c>
      <c r="I71" s="182">
        <v>98</v>
      </c>
      <c r="J71" s="182" t="s">
        <v>63</v>
      </c>
      <c r="K71" s="182" t="s">
        <v>231</v>
      </c>
      <c r="L71" s="189" t="s">
        <v>49</v>
      </c>
      <c r="M71" s="183" t="s">
        <v>232</v>
      </c>
      <c r="N71" s="364">
        <v>0.02</v>
      </c>
      <c r="O71" s="182">
        <v>100</v>
      </c>
      <c r="P71" s="182" t="s">
        <v>63</v>
      </c>
      <c r="Q71" s="190" t="s">
        <v>160</v>
      </c>
      <c r="R71" s="64"/>
      <c r="S71" s="64"/>
      <c r="T71" s="498"/>
      <c r="U71" s="182" t="s">
        <v>671</v>
      </c>
      <c r="V71" s="182" t="s">
        <v>672</v>
      </c>
      <c r="W71" s="366">
        <v>66</v>
      </c>
      <c r="X71" s="23" t="s">
        <v>55</v>
      </c>
      <c r="Y71" s="183" t="s">
        <v>233</v>
      </c>
      <c r="Z71" s="500">
        <v>43101</v>
      </c>
      <c r="AA71" s="500">
        <v>43465</v>
      </c>
      <c r="AB71" s="194">
        <f t="shared" si="1"/>
        <v>364</v>
      </c>
      <c r="AC71" s="390">
        <v>1</v>
      </c>
      <c r="AD71" s="190" t="s">
        <v>57</v>
      </c>
      <c r="AE71" s="182" t="s">
        <v>485</v>
      </c>
      <c r="AF71" s="182" t="s">
        <v>823</v>
      </c>
      <c r="AG71" s="190" t="s">
        <v>174</v>
      </c>
      <c r="AH71" s="195" t="s">
        <v>824</v>
      </c>
    </row>
    <row r="72" spans="1:34" s="334" customFormat="1" ht="41.25" customHeight="1" thickTop="1" x14ac:dyDescent="0.25">
      <c r="A72" s="952" t="s">
        <v>668</v>
      </c>
      <c r="B72" s="954" t="s">
        <v>348</v>
      </c>
      <c r="C72" s="954" t="s">
        <v>220</v>
      </c>
      <c r="D72" s="956" t="s">
        <v>221</v>
      </c>
      <c r="E72" s="954" t="s">
        <v>222</v>
      </c>
      <c r="F72" s="954" t="s">
        <v>223</v>
      </c>
      <c r="G72" s="954" t="s">
        <v>349</v>
      </c>
      <c r="H72" s="954" t="s">
        <v>350</v>
      </c>
      <c r="I72" s="954">
        <v>94</v>
      </c>
      <c r="J72" s="954" t="s">
        <v>63</v>
      </c>
      <c r="K72" s="979" t="s">
        <v>351</v>
      </c>
      <c r="L72" s="1125" t="s">
        <v>352</v>
      </c>
      <c r="M72" s="996" t="s">
        <v>353</v>
      </c>
      <c r="N72" s="1111">
        <v>0.02</v>
      </c>
      <c r="O72" s="979">
        <v>100</v>
      </c>
      <c r="P72" s="954" t="s">
        <v>63</v>
      </c>
      <c r="Q72" s="979" t="s">
        <v>160</v>
      </c>
      <c r="R72" s="978"/>
      <c r="S72" s="978"/>
      <c r="T72" s="978" t="s">
        <v>354</v>
      </c>
      <c r="U72" s="979" t="s">
        <v>671</v>
      </c>
      <c r="V72" s="979" t="s">
        <v>672</v>
      </c>
      <c r="W72" s="413">
        <v>67</v>
      </c>
      <c r="X72" s="232" t="s">
        <v>55</v>
      </c>
      <c r="Y72" s="259" t="s">
        <v>825</v>
      </c>
      <c r="Z72" s="260">
        <v>43132</v>
      </c>
      <c r="AA72" s="260">
        <v>43434</v>
      </c>
      <c r="AB72" s="415">
        <f t="shared" si="1"/>
        <v>302</v>
      </c>
      <c r="AC72" s="301">
        <v>0.4</v>
      </c>
      <c r="AD72" s="198" t="s">
        <v>57</v>
      </c>
      <c r="AE72" s="198"/>
      <c r="AF72" s="198" t="s">
        <v>433</v>
      </c>
      <c r="AG72" s="198"/>
      <c r="AH72" s="235"/>
    </row>
    <row r="73" spans="1:34" s="334" customFormat="1" ht="41.25" customHeight="1" x14ac:dyDescent="0.25">
      <c r="A73" s="980"/>
      <c r="B73" s="981"/>
      <c r="C73" s="981"/>
      <c r="D73" s="982"/>
      <c r="E73" s="981"/>
      <c r="F73" s="981"/>
      <c r="G73" s="981"/>
      <c r="H73" s="981"/>
      <c r="I73" s="981"/>
      <c r="J73" s="981"/>
      <c r="K73" s="993"/>
      <c r="L73" s="1129"/>
      <c r="M73" s="1020"/>
      <c r="N73" s="1112"/>
      <c r="O73" s="993"/>
      <c r="P73" s="981"/>
      <c r="Q73" s="993"/>
      <c r="R73" s="991"/>
      <c r="S73" s="991"/>
      <c r="T73" s="991"/>
      <c r="U73" s="993"/>
      <c r="V73" s="993"/>
      <c r="W73" s="418">
        <v>68</v>
      </c>
      <c r="X73" s="245" t="s">
        <v>55</v>
      </c>
      <c r="Y73" s="246" t="s">
        <v>826</v>
      </c>
      <c r="Z73" s="247">
        <v>43132</v>
      </c>
      <c r="AA73" s="247">
        <v>43434</v>
      </c>
      <c r="AB73" s="420">
        <f t="shared" si="1"/>
        <v>302</v>
      </c>
      <c r="AC73" s="421">
        <v>0.2</v>
      </c>
      <c r="AD73" s="208" t="s">
        <v>57</v>
      </c>
      <c r="AE73" s="208"/>
      <c r="AF73" s="208" t="s">
        <v>433</v>
      </c>
      <c r="AG73" s="208"/>
      <c r="AH73" s="249"/>
    </row>
    <row r="74" spans="1:34" s="334" customFormat="1" ht="40.5" customHeight="1" x14ac:dyDescent="0.25">
      <c r="A74" s="980"/>
      <c r="B74" s="981"/>
      <c r="C74" s="981"/>
      <c r="D74" s="982"/>
      <c r="E74" s="981"/>
      <c r="F74" s="981"/>
      <c r="G74" s="981"/>
      <c r="H74" s="981"/>
      <c r="I74" s="981"/>
      <c r="J74" s="981"/>
      <c r="K74" s="993"/>
      <c r="L74" s="1129"/>
      <c r="M74" s="1020"/>
      <c r="N74" s="1112"/>
      <c r="O74" s="993"/>
      <c r="P74" s="981"/>
      <c r="Q74" s="993"/>
      <c r="R74" s="991"/>
      <c r="S74" s="991"/>
      <c r="T74" s="991"/>
      <c r="U74" s="993"/>
      <c r="V74" s="993"/>
      <c r="W74" s="418">
        <v>69</v>
      </c>
      <c r="X74" s="245" t="s">
        <v>55</v>
      </c>
      <c r="Y74" s="246" t="s">
        <v>827</v>
      </c>
      <c r="Z74" s="247">
        <v>43132</v>
      </c>
      <c r="AA74" s="247">
        <v>43434</v>
      </c>
      <c r="AB74" s="420">
        <f t="shared" si="1"/>
        <v>302</v>
      </c>
      <c r="AC74" s="421">
        <v>0.2</v>
      </c>
      <c r="AD74" s="208" t="s">
        <v>57</v>
      </c>
      <c r="AE74" s="208"/>
      <c r="AF74" s="208" t="s">
        <v>433</v>
      </c>
      <c r="AG74" s="208"/>
      <c r="AH74" s="249"/>
    </row>
    <row r="75" spans="1:34" s="334" customFormat="1" ht="58.5" customHeight="1" thickBot="1" x14ac:dyDescent="0.3">
      <c r="A75" s="953"/>
      <c r="B75" s="955"/>
      <c r="C75" s="955"/>
      <c r="D75" s="957"/>
      <c r="E75" s="955"/>
      <c r="F75" s="955"/>
      <c r="G75" s="955"/>
      <c r="H75" s="955"/>
      <c r="I75" s="955"/>
      <c r="J75" s="955"/>
      <c r="K75" s="994"/>
      <c r="L75" s="1126"/>
      <c r="M75" s="1123"/>
      <c r="N75" s="1113"/>
      <c r="O75" s="994"/>
      <c r="P75" s="955"/>
      <c r="Q75" s="994"/>
      <c r="R75" s="992"/>
      <c r="S75" s="992"/>
      <c r="T75" s="992"/>
      <c r="U75" s="994"/>
      <c r="V75" s="994"/>
      <c r="W75" s="424">
        <v>70</v>
      </c>
      <c r="X75" s="238" t="s">
        <v>55</v>
      </c>
      <c r="Y75" s="250" t="s">
        <v>828</v>
      </c>
      <c r="Z75" s="251">
        <v>43132</v>
      </c>
      <c r="AA75" s="251">
        <v>43434</v>
      </c>
      <c r="AB75" s="426">
        <f t="shared" si="1"/>
        <v>302</v>
      </c>
      <c r="AC75" s="427">
        <v>0.2</v>
      </c>
      <c r="AD75" s="218" t="s">
        <v>57</v>
      </c>
      <c r="AE75" s="218"/>
      <c r="AF75" s="218" t="s">
        <v>433</v>
      </c>
      <c r="AG75" s="218"/>
      <c r="AH75" s="241"/>
    </row>
    <row r="76" spans="1:34" s="334" customFormat="1" ht="45" customHeight="1" thickTop="1" x14ac:dyDescent="0.25">
      <c r="A76" s="952" t="s">
        <v>668</v>
      </c>
      <c r="B76" s="954" t="s">
        <v>348</v>
      </c>
      <c r="C76" s="954" t="s">
        <v>220</v>
      </c>
      <c r="D76" s="956" t="s">
        <v>221</v>
      </c>
      <c r="E76" s="954" t="s">
        <v>222</v>
      </c>
      <c r="F76" s="954" t="s">
        <v>223</v>
      </c>
      <c r="G76" s="954" t="s">
        <v>349</v>
      </c>
      <c r="H76" s="954" t="s">
        <v>350</v>
      </c>
      <c r="I76" s="954">
        <v>94</v>
      </c>
      <c r="J76" s="954" t="s">
        <v>63</v>
      </c>
      <c r="K76" s="954" t="s">
        <v>359</v>
      </c>
      <c r="L76" s="1130" t="s">
        <v>49</v>
      </c>
      <c r="M76" s="956" t="s">
        <v>360</v>
      </c>
      <c r="N76" s="1111">
        <v>0.03</v>
      </c>
      <c r="O76" s="954">
        <v>100</v>
      </c>
      <c r="P76" s="954" t="s">
        <v>63</v>
      </c>
      <c r="Q76" s="984" t="s">
        <v>160</v>
      </c>
      <c r="R76" s="954"/>
      <c r="S76" s="978"/>
      <c r="T76" s="978" t="s">
        <v>354</v>
      </c>
      <c r="U76" s="979" t="s">
        <v>671</v>
      </c>
      <c r="V76" s="979" t="s">
        <v>672</v>
      </c>
      <c r="W76" s="413">
        <v>71</v>
      </c>
      <c r="X76" s="232" t="s">
        <v>55</v>
      </c>
      <c r="Y76" s="259" t="s">
        <v>829</v>
      </c>
      <c r="Z76" s="260">
        <v>43132</v>
      </c>
      <c r="AA76" s="260">
        <v>43434</v>
      </c>
      <c r="AB76" s="415">
        <f t="shared" si="1"/>
        <v>302</v>
      </c>
      <c r="AC76" s="301">
        <v>0.5</v>
      </c>
      <c r="AD76" s="198" t="s">
        <v>57</v>
      </c>
      <c r="AE76" s="198"/>
      <c r="AF76" s="198" t="s">
        <v>830</v>
      </c>
      <c r="AG76" s="198"/>
      <c r="AH76" s="235"/>
    </row>
    <row r="77" spans="1:34" s="334" customFormat="1" ht="48.75" customHeight="1" x14ac:dyDescent="0.25">
      <c r="A77" s="980"/>
      <c r="B77" s="981"/>
      <c r="C77" s="981"/>
      <c r="D77" s="982"/>
      <c r="E77" s="981"/>
      <c r="F77" s="981"/>
      <c r="G77" s="981"/>
      <c r="H77" s="981"/>
      <c r="I77" s="981"/>
      <c r="J77" s="981"/>
      <c r="K77" s="981"/>
      <c r="L77" s="1132"/>
      <c r="M77" s="982"/>
      <c r="N77" s="1112"/>
      <c r="O77" s="981"/>
      <c r="P77" s="981"/>
      <c r="Q77" s="999"/>
      <c r="R77" s="981"/>
      <c r="S77" s="991"/>
      <c r="T77" s="991"/>
      <c r="U77" s="993"/>
      <c r="V77" s="993"/>
      <c r="W77" s="418">
        <v>71</v>
      </c>
      <c r="X77" s="245" t="s">
        <v>55</v>
      </c>
      <c r="Y77" s="246" t="s">
        <v>831</v>
      </c>
      <c r="Z77" s="247">
        <v>43132</v>
      </c>
      <c r="AA77" s="247">
        <v>43434</v>
      </c>
      <c r="AB77" s="420">
        <f t="shared" si="1"/>
        <v>302</v>
      </c>
      <c r="AC77" s="421">
        <v>0.3</v>
      </c>
      <c r="AD77" s="208" t="s">
        <v>57</v>
      </c>
      <c r="AE77" s="208" t="s">
        <v>254</v>
      </c>
      <c r="AF77" s="208" t="s">
        <v>832</v>
      </c>
      <c r="AG77" s="208"/>
      <c r="AH77" s="249"/>
    </row>
    <row r="78" spans="1:34" s="334" customFormat="1" ht="63.75" customHeight="1" thickBot="1" x14ac:dyDescent="0.3">
      <c r="A78" s="953"/>
      <c r="B78" s="955"/>
      <c r="C78" s="955"/>
      <c r="D78" s="957"/>
      <c r="E78" s="955"/>
      <c r="F78" s="955"/>
      <c r="G78" s="955"/>
      <c r="H78" s="955"/>
      <c r="I78" s="955"/>
      <c r="J78" s="955"/>
      <c r="K78" s="955"/>
      <c r="L78" s="1131"/>
      <c r="M78" s="957"/>
      <c r="N78" s="1113"/>
      <c r="O78" s="955"/>
      <c r="P78" s="955"/>
      <c r="Q78" s="1000"/>
      <c r="R78" s="955"/>
      <c r="S78" s="992"/>
      <c r="T78" s="992"/>
      <c r="U78" s="994"/>
      <c r="V78" s="994"/>
      <c r="W78" s="424">
        <v>73</v>
      </c>
      <c r="X78" s="238" t="s">
        <v>55</v>
      </c>
      <c r="Y78" s="250" t="s">
        <v>833</v>
      </c>
      <c r="Z78" s="251">
        <v>43132</v>
      </c>
      <c r="AA78" s="251">
        <v>43434</v>
      </c>
      <c r="AB78" s="426">
        <f t="shared" si="1"/>
        <v>302</v>
      </c>
      <c r="AC78" s="427">
        <v>0.2</v>
      </c>
      <c r="AD78" s="218" t="s">
        <v>57</v>
      </c>
      <c r="AE78" s="218"/>
      <c r="AF78" s="218" t="s">
        <v>834</v>
      </c>
      <c r="AG78" s="218"/>
      <c r="AH78" s="241"/>
    </row>
    <row r="79" spans="1:34" s="334" customFormat="1" ht="60" customHeight="1" thickTop="1" thickBot="1" x14ac:dyDescent="0.3">
      <c r="A79" s="521" t="s">
        <v>668</v>
      </c>
      <c r="B79" s="409" t="s">
        <v>348</v>
      </c>
      <c r="C79" s="409" t="s">
        <v>220</v>
      </c>
      <c r="D79" s="522" t="s">
        <v>221</v>
      </c>
      <c r="E79" s="509" t="s">
        <v>222</v>
      </c>
      <c r="F79" s="509" t="s">
        <v>223</v>
      </c>
      <c r="G79" s="509" t="s">
        <v>349</v>
      </c>
      <c r="H79" s="509" t="s">
        <v>350</v>
      </c>
      <c r="I79" s="509">
        <v>94</v>
      </c>
      <c r="J79" s="509" t="s">
        <v>63</v>
      </c>
      <c r="K79" s="409" t="s">
        <v>371</v>
      </c>
      <c r="L79" s="523" t="s">
        <v>49</v>
      </c>
      <c r="M79" s="524" t="s">
        <v>372</v>
      </c>
      <c r="N79" s="400">
        <v>0.01</v>
      </c>
      <c r="O79" s="525">
        <v>100</v>
      </c>
      <c r="P79" s="509" t="s">
        <v>63</v>
      </c>
      <c r="Q79" s="409" t="s">
        <v>133</v>
      </c>
      <c r="R79" s="526"/>
      <c r="S79" s="526"/>
      <c r="T79" s="526" t="s">
        <v>354</v>
      </c>
      <c r="U79" s="409" t="s">
        <v>671</v>
      </c>
      <c r="V79" s="409" t="s">
        <v>672</v>
      </c>
      <c r="W79" s="404">
        <v>74</v>
      </c>
      <c r="X79" s="361" t="s">
        <v>55</v>
      </c>
      <c r="Y79" s="527" t="s">
        <v>835</v>
      </c>
      <c r="Z79" s="528">
        <v>43132</v>
      </c>
      <c r="AA79" s="528">
        <v>43434</v>
      </c>
      <c r="AB79" s="407">
        <f t="shared" si="1"/>
        <v>302</v>
      </c>
      <c r="AC79" s="408">
        <v>1</v>
      </c>
      <c r="AD79" s="409" t="s">
        <v>176</v>
      </c>
      <c r="AE79" s="409" t="s">
        <v>687</v>
      </c>
      <c r="AF79" s="409" t="s">
        <v>836</v>
      </c>
      <c r="AG79" s="409"/>
      <c r="AH79" s="529"/>
    </row>
    <row r="80" spans="1:34" s="334" customFormat="1" ht="55.5" customHeight="1" thickTop="1" x14ac:dyDescent="0.25">
      <c r="A80" s="952" t="s">
        <v>668</v>
      </c>
      <c r="B80" s="954" t="s">
        <v>219</v>
      </c>
      <c r="C80" s="954" t="s">
        <v>220</v>
      </c>
      <c r="D80" s="956" t="s">
        <v>221</v>
      </c>
      <c r="E80" s="954" t="s">
        <v>222</v>
      </c>
      <c r="F80" s="954" t="s">
        <v>223</v>
      </c>
      <c r="G80" s="954" t="s">
        <v>224</v>
      </c>
      <c r="H80" s="954" t="s">
        <v>225</v>
      </c>
      <c r="I80" s="954">
        <v>98</v>
      </c>
      <c r="J80" s="954" t="s">
        <v>63</v>
      </c>
      <c r="K80" s="954" t="s">
        <v>250</v>
      </c>
      <c r="L80" s="1130" t="s">
        <v>49</v>
      </c>
      <c r="M80" s="956" t="s">
        <v>251</v>
      </c>
      <c r="N80" s="1111">
        <v>0.03</v>
      </c>
      <c r="O80" s="979">
        <v>100</v>
      </c>
      <c r="P80" s="954" t="s">
        <v>63</v>
      </c>
      <c r="Q80" s="979" t="s">
        <v>160</v>
      </c>
      <c r="R80" s="978"/>
      <c r="S80" s="978"/>
      <c r="T80" s="978" t="s">
        <v>52</v>
      </c>
      <c r="U80" s="984" t="s">
        <v>671</v>
      </c>
      <c r="V80" s="984" t="s">
        <v>672</v>
      </c>
      <c r="W80" s="413">
        <v>75</v>
      </c>
      <c r="X80" s="232" t="s">
        <v>55</v>
      </c>
      <c r="Y80" s="530" t="s">
        <v>253</v>
      </c>
      <c r="Z80" s="531">
        <v>43132</v>
      </c>
      <c r="AA80" s="531">
        <v>43465</v>
      </c>
      <c r="AB80" s="205">
        <f t="shared" si="1"/>
        <v>333</v>
      </c>
      <c r="AC80" s="295">
        <v>0.2</v>
      </c>
      <c r="AD80" s="198" t="s">
        <v>57</v>
      </c>
      <c r="AE80" s="233" t="s">
        <v>485</v>
      </c>
      <c r="AF80" s="530" t="s">
        <v>837</v>
      </c>
      <c r="AG80" s="233"/>
      <c r="AH80" s="532"/>
    </row>
    <row r="81" spans="1:34" s="334" customFormat="1" ht="53.25" customHeight="1" x14ac:dyDescent="0.25">
      <c r="A81" s="980"/>
      <c r="B81" s="981"/>
      <c r="C81" s="981"/>
      <c r="D81" s="982"/>
      <c r="E81" s="981"/>
      <c r="F81" s="981"/>
      <c r="G81" s="981"/>
      <c r="H81" s="981"/>
      <c r="I81" s="981"/>
      <c r="J81" s="981"/>
      <c r="K81" s="981"/>
      <c r="L81" s="1132"/>
      <c r="M81" s="982"/>
      <c r="N81" s="1112"/>
      <c r="O81" s="993"/>
      <c r="P81" s="981"/>
      <c r="Q81" s="993"/>
      <c r="R81" s="991"/>
      <c r="S81" s="991"/>
      <c r="T81" s="991"/>
      <c r="U81" s="999"/>
      <c r="V81" s="999"/>
      <c r="W81" s="418">
        <v>76</v>
      </c>
      <c r="X81" s="245" t="s">
        <v>55</v>
      </c>
      <c r="Y81" s="533" t="s">
        <v>838</v>
      </c>
      <c r="Z81" s="461">
        <v>43132</v>
      </c>
      <c r="AA81" s="461">
        <v>43465</v>
      </c>
      <c r="AB81" s="215">
        <f t="shared" si="1"/>
        <v>333</v>
      </c>
      <c r="AC81" s="297">
        <v>0.3</v>
      </c>
      <c r="AD81" s="208" t="s">
        <v>57</v>
      </c>
      <c r="AE81" s="262" t="s">
        <v>485</v>
      </c>
      <c r="AF81" s="533" t="s">
        <v>837</v>
      </c>
      <c r="AG81" s="262"/>
      <c r="AH81" s="534"/>
    </row>
    <row r="82" spans="1:34" s="334" customFormat="1" ht="59.25" customHeight="1" x14ac:dyDescent="0.25">
      <c r="A82" s="980"/>
      <c r="B82" s="981"/>
      <c r="C82" s="981"/>
      <c r="D82" s="982"/>
      <c r="E82" s="981"/>
      <c r="F82" s="981"/>
      <c r="G82" s="981"/>
      <c r="H82" s="981"/>
      <c r="I82" s="981"/>
      <c r="J82" s="981"/>
      <c r="K82" s="981"/>
      <c r="L82" s="1132"/>
      <c r="M82" s="982"/>
      <c r="N82" s="1112"/>
      <c r="O82" s="993"/>
      <c r="P82" s="981"/>
      <c r="Q82" s="993"/>
      <c r="R82" s="991"/>
      <c r="S82" s="991"/>
      <c r="T82" s="991"/>
      <c r="U82" s="999"/>
      <c r="V82" s="999"/>
      <c r="W82" s="418">
        <v>77</v>
      </c>
      <c r="X82" s="245" t="s">
        <v>55</v>
      </c>
      <c r="Y82" s="262" t="s">
        <v>839</v>
      </c>
      <c r="Z82" s="461">
        <v>43132</v>
      </c>
      <c r="AA82" s="461">
        <v>43465</v>
      </c>
      <c r="AB82" s="215">
        <f t="shared" si="1"/>
        <v>333</v>
      </c>
      <c r="AC82" s="297">
        <v>0.3</v>
      </c>
      <c r="AD82" s="208" t="s">
        <v>57</v>
      </c>
      <c r="AE82" s="262" t="s">
        <v>485</v>
      </c>
      <c r="AF82" s="533" t="s">
        <v>837</v>
      </c>
      <c r="AG82" s="533"/>
      <c r="AH82" s="534"/>
    </row>
    <row r="83" spans="1:34" s="334" customFormat="1" ht="67.5" customHeight="1" thickBot="1" x14ac:dyDescent="0.3">
      <c r="A83" s="953"/>
      <c r="B83" s="955"/>
      <c r="C83" s="955"/>
      <c r="D83" s="957"/>
      <c r="E83" s="955"/>
      <c r="F83" s="955"/>
      <c r="G83" s="955"/>
      <c r="H83" s="955"/>
      <c r="I83" s="955"/>
      <c r="J83" s="955"/>
      <c r="K83" s="955"/>
      <c r="L83" s="1131"/>
      <c r="M83" s="957"/>
      <c r="N83" s="1113"/>
      <c r="O83" s="994"/>
      <c r="P83" s="955"/>
      <c r="Q83" s="994"/>
      <c r="R83" s="992"/>
      <c r="S83" s="992"/>
      <c r="T83" s="992"/>
      <c r="U83" s="1000"/>
      <c r="V83" s="1000"/>
      <c r="W83" s="424">
        <v>78</v>
      </c>
      <c r="X83" s="238" t="s">
        <v>55</v>
      </c>
      <c r="Y83" s="239" t="s">
        <v>840</v>
      </c>
      <c r="Z83" s="287">
        <v>43132</v>
      </c>
      <c r="AA83" s="287">
        <v>43465</v>
      </c>
      <c r="AB83" s="225">
        <f t="shared" si="1"/>
        <v>333</v>
      </c>
      <c r="AC83" s="299">
        <v>0.2</v>
      </c>
      <c r="AD83" s="218" t="s">
        <v>57</v>
      </c>
      <c r="AE83" s="239" t="s">
        <v>485</v>
      </c>
      <c r="AF83" s="535" t="s">
        <v>837</v>
      </c>
      <c r="AG83" s="535"/>
      <c r="AH83" s="536"/>
    </row>
    <row r="84" spans="1:34" s="334" customFormat="1" ht="42" thickTop="1" thickBot="1" x14ac:dyDescent="0.3">
      <c r="A84" s="396" t="s">
        <v>668</v>
      </c>
      <c r="B84" s="397" t="s">
        <v>393</v>
      </c>
      <c r="C84" s="397" t="s">
        <v>394</v>
      </c>
      <c r="D84" s="398" t="s">
        <v>395</v>
      </c>
      <c r="E84" s="397" t="s">
        <v>396</v>
      </c>
      <c r="F84" s="397" t="s">
        <v>397</v>
      </c>
      <c r="G84" s="397" t="s">
        <v>398</v>
      </c>
      <c r="H84" s="397" t="s">
        <v>399</v>
      </c>
      <c r="I84" s="409">
        <v>10</v>
      </c>
      <c r="J84" s="409" t="s">
        <v>47</v>
      </c>
      <c r="K84" s="409" t="s">
        <v>400</v>
      </c>
      <c r="L84" s="537" t="s">
        <v>49</v>
      </c>
      <c r="M84" s="524" t="s">
        <v>401</v>
      </c>
      <c r="N84" s="400">
        <v>0.01</v>
      </c>
      <c r="O84" s="525">
        <v>100</v>
      </c>
      <c r="P84" s="409" t="s">
        <v>63</v>
      </c>
      <c r="Q84" s="409" t="s">
        <v>160</v>
      </c>
      <c r="R84" s="526"/>
      <c r="S84" s="526"/>
      <c r="T84" s="538"/>
      <c r="U84" s="409" t="s">
        <v>671</v>
      </c>
      <c r="V84" s="409" t="s">
        <v>672</v>
      </c>
      <c r="W84" s="404">
        <v>79</v>
      </c>
      <c r="X84" s="539" t="s">
        <v>55</v>
      </c>
      <c r="Y84" s="435" t="s">
        <v>841</v>
      </c>
      <c r="Z84" s="514">
        <v>43160</v>
      </c>
      <c r="AA84" s="514">
        <v>43189</v>
      </c>
      <c r="AB84" s="540">
        <f t="shared" si="1"/>
        <v>29</v>
      </c>
      <c r="AC84" s="408">
        <v>1</v>
      </c>
      <c r="AD84" s="409" t="s">
        <v>176</v>
      </c>
      <c r="AE84" s="360" t="s">
        <v>842</v>
      </c>
      <c r="AF84" s="360" t="s">
        <v>843</v>
      </c>
      <c r="AG84" s="537"/>
      <c r="AH84" s="541"/>
    </row>
    <row r="85" spans="1:34" s="334" customFormat="1" ht="42.75" customHeight="1" thickTop="1" x14ac:dyDescent="0.25">
      <c r="A85" s="1004" t="s">
        <v>668</v>
      </c>
      <c r="B85" s="1007" t="s">
        <v>393</v>
      </c>
      <c r="C85" s="1007" t="s">
        <v>394</v>
      </c>
      <c r="D85" s="1010" t="s">
        <v>395</v>
      </c>
      <c r="E85" s="1007" t="s">
        <v>396</v>
      </c>
      <c r="F85" s="1007" t="s">
        <v>397</v>
      </c>
      <c r="G85" s="1007" t="s">
        <v>398</v>
      </c>
      <c r="H85" s="1007" t="s">
        <v>399</v>
      </c>
      <c r="I85" s="979">
        <v>10</v>
      </c>
      <c r="J85" s="979" t="s">
        <v>47</v>
      </c>
      <c r="K85" s="979" t="s">
        <v>656</v>
      </c>
      <c r="L85" s="1125" t="s">
        <v>49</v>
      </c>
      <c r="M85" s="996" t="s">
        <v>657</v>
      </c>
      <c r="N85" s="1111">
        <v>0.02</v>
      </c>
      <c r="O85" s="979">
        <v>100</v>
      </c>
      <c r="P85" s="979" t="s">
        <v>63</v>
      </c>
      <c r="Q85" s="979" t="s">
        <v>160</v>
      </c>
      <c r="R85" s="978"/>
      <c r="S85" s="978"/>
      <c r="T85" s="1047"/>
      <c r="U85" s="979" t="s">
        <v>671</v>
      </c>
      <c r="V85" s="979" t="s">
        <v>672</v>
      </c>
      <c r="W85" s="413">
        <v>80</v>
      </c>
      <c r="X85" s="201" t="s">
        <v>55</v>
      </c>
      <c r="Y85" s="202" t="s">
        <v>844</v>
      </c>
      <c r="Z85" s="203">
        <v>43132</v>
      </c>
      <c r="AA85" s="203">
        <v>43189</v>
      </c>
      <c r="AB85" s="205">
        <f t="shared" si="1"/>
        <v>57</v>
      </c>
      <c r="AC85" s="295">
        <v>0.2</v>
      </c>
      <c r="AD85" s="198" t="s">
        <v>176</v>
      </c>
      <c r="AE85" s="198" t="s">
        <v>842</v>
      </c>
      <c r="AF85" s="198" t="s">
        <v>843</v>
      </c>
      <c r="AG85" s="198"/>
      <c r="AH85" s="235"/>
    </row>
    <row r="86" spans="1:34" s="334" customFormat="1" ht="52.5" customHeight="1" thickBot="1" x14ac:dyDescent="0.3">
      <c r="A86" s="1006"/>
      <c r="B86" s="1009"/>
      <c r="C86" s="1009"/>
      <c r="D86" s="1012"/>
      <c r="E86" s="1009"/>
      <c r="F86" s="1009"/>
      <c r="G86" s="1009"/>
      <c r="H86" s="1009"/>
      <c r="I86" s="994"/>
      <c r="J86" s="994"/>
      <c r="K86" s="994"/>
      <c r="L86" s="1126"/>
      <c r="M86" s="1123"/>
      <c r="N86" s="1113"/>
      <c r="O86" s="994"/>
      <c r="P86" s="994"/>
      <c r="Q86" s="994"/>
      <c r="R86" s="992"/>
      <c r="S86" s="992"/>
      <c r="T86" s="1049"/>
      <c r="U86" s="994"/>
      <c r="V86" s="994"/>
      <c r="W86" s="424">
        <v>81</v>
      </c>
      <c r="X86" s="221" t="s">
        <v>55</v>
      </c>
      <c r="Y86" s="222" t="s">
        <v>845</v>
      </c>
      <c r="Z86" s="223">
        <v>43221</v>
      </c>
      <c r="AA86" s="223">
        <v>43464</v>
      </c>
      <c r="AB86" s="225">
        <f t="shared" si="1"/>
        <v>243</v>
      </c>
      <c r="AC86" s="299">
        <v>0.8</v>
      </c>
      <c r="AD86" s="218" t="s">
        <v>176</v>
      </c>
      <c r="AE86" s="218" t="s">
        <v>842</v>
      </c>
      <c r="AF86" s="218" t="s">
        <v>843</v>
      </c>
      <c r="AG86" s="218"/>
      <c r="AH86" s="241"/>
    </row>
    <row r="87" spans="1:34" s="334" customFormat="1" ht="61.5" customHeight="1" thickTop="1" thickBot="1" x14ac:dyDescent="0.3">
      <c r="A87" s="387" t="s">
        <v>668</v>
      </c>
      <c r="B87" s="25" t="s">
        <v>846</v>
      </c>
      <c r="C87" s="25" t="s">
        <v>164</v>
      </c>
      <c r="D87" s="37" t="s">
        <v>165</v>
      </c>
      <c r="E87" s="25" t="s">
        <v>166</v>
      </c>
      <c r="F87" s="25" t="s">
        <v>167</v>
      </c>
      <c r="G87" s="25" t="s">
        <v>847</v>
      </c>
      <c r="H87" s="37" t="s">
        <v>848</v>
      </c>
      <c r="I87" s="25">
        <v>100</v>
      </c>
      <c r="J87" s="25" t="s">
        <v>63</v>
      </c>
      <c r="K87" s="25" t="s">
        <v>849</v>
      </c>
      <c r="L87" s="388" t="s">
        <v>49</v>
      </c>
      <c r="M87" s="37" t="s">
        <v>850</v>
      </c>
      <c r="N87" s="364">
        <v>0.02</v>
      </c>
      <c r="O87" s="542">
        <v>100</v>
      </c>
      <c r="P87" s="25" t="s">
        <v>63</v>
      </c>
      <c r="Q87" s="190" t="s">
        <v>851</v>
      </c>
      <c r="R87" s="191"/>
      <c r="S87" s="191"/>
      <c r="T87" s="543" t="s">
        <v>852</v>
      </c>
      <c r="U87" s="25" t="s">
        <v>671</v>
      </c>
      <c r="V87" s="25" t="s">
        <v>672</v>
      </c>
      <c r="W87" s="366">
        <v>82</v>
      </c>
      <c r="X87" s="497" t="s">
        <v>55</v>
      </c>
      <c r="Y87" s="370" t="s">
        <v>853</v>
      </c>
      <c r="Z87" s="38">
        <v>43132</v>
      </c>
      <c r="AA87" s="38">
        <v>43281</v>
      </c>
      <c r="AB87" s="39">
        <f t="shared" si="1"/>
        <v>149</v>
      </c>
      <c r="AC87" s="368">
        <v>1</v>
      </c>
      <c r="AD87" s="25" t="s">
        <v>176</v>
      </c>
      <c r="AE87" s="25" t="s">
        <v>485</v>
      </c>
      <c r="AF87" s="25" t="s">
        <v>854</v>
      </c>
      <c r="AG87" s="25"/>
      <c r="AH87" s="371"/>
    </row>
    <row r="88" spans="1:34" s="334" customFormat="1" ht="41.25" thickTop="1" x14ac:dyDescent="0.25">
      <c r="A88" s="1139" t="s">
        <v>668</v>
      </c>
      <c r="B88" s="1140" t="s">
        <v>163</v>
      </c>
      <c r="C88" s="1140" t="s">
        <v>164</v>
      </c>
      <c r="D88" s="1141" t="s">
        <v>165</v>
      </c>
      <c r="E88" s="1142" t="s">
        <v>166</v>
      </c>
      <c r="F88" s="1142" t="s">
        <v>167</v>
      </c>
      <c r="G88" s="1142" t="s">
        <v>168</v>
      </c>
      <c r="H88" s="1142" t="s">
        <v>169</v>
      </c>
      <c r="I88" s="1143">
        <v>100</v>
      </c>
      <c r="J88" s="1142" t="s">
        <v>63</v>
      </c>
      <c r="K88" s="1142" t="s">
        <v>170</v>
      </c>
      <c r="L88" s="1144" t="s">
        <v>49</v>
      </c>
      <c r="M88" s="1146" t="s">
        <v>171</v>
      </c>
      <c r="N88" s="1149">
        <v>0.02</v>
      </c>
      <c r="O88" s="1151">
        <v>100</v>
      </c>
      <c r="P88" s="1142" t="s">
        <v>63</v>
      </c>
      <c r="Q88" s="1142" t="s">
        <v>160</v>
      </c>
      <c r="R88" s="1104"/>
      <c r="S88" s="1104"/>
      <c r="T88" s="1104" t="s">
        <v>172</v>
      </c>
      <c r="U88" s="1145" t="s">
        <v>671</v>
      </c>
      <c r="V88" s="1142" t="s">
        <v>672</v>
      </c>
      <c r="W88" s="376">
        <v>83</v>
      </c>
      <c r="X88" s="544" t="s">
        <v>55</v>
      </c>
      <c r="Y88" s="545" t="s">
        <v>855</v>
      </c>
      <c r="Z88" s="546">
        <v>43132</v>
      </c>
      <c r="AA88" s="546">
        <v>43159</v>
      </c>
      <c r="AB88" s="547">
        <f t="shared" si="1"/>
        <v>27</v>
      </c>
      <c r="AC88" s="548">
        <v>0.2</v>
      </c>
      <c r="AD88" s="549" t="s">
        <v>176</v>
      </c>
      <c r="AE88" s="549" t="s">
        <v>485</v>
      </c>
      <c r="AF88" s="549" t="s">
        <v>856</v>
      </c>
      <c r="AG88" s="550"/>
      <c r="AH88" s="551"/>
    </row>
    <row r="89" spans="1:34" s="334" customFormat="1" ht="42.75" customHeight="1" x14ac:dyDescent="0.25">
      <c r="A89" s="980"/>
      <c r="B89" s="981"/>
      <c r="C89" s="981"/>
      <c r="D89" s="1003"/>
      <c r="E89" s="1001"/>
      <c r="F89" s="1001"/>
      <c r="G89" s="1001"/>
      <c r="H89" s="1001"/>
      <c r="I89" s="1134"/>
      <c r="J89" s="1001"/>
      <c r="K89" s="1001"/>
      <c r="L89" s="1002"/>
      <c r="M89" s="1147"/>
      <c r="N89" s="1149"/>
      <c r="O89" s="1152"/>
      <c r="P89" s="1001"/>
      <c r="Q89" s="1001"/>
      <c r="R89" s="991"/>
      <c r="S89" s="991"/>
      <c r="T89" s="991"/>
      <c r="U89" s="1134"/>
      <c r="V89" s="1001"/>
      <c r="W89" s="418">
        <v>84</v>
      </c>
      <c r="X89" s="211" t="s">
        <v>55</v>
      </c>
      <c r="Y89" s="212" t="s">
        <v>857</v>
      </c>
      <c r="Z89" s="213">
        <v>43146</v>
      </c>
      <c r="AA89" s="213">
        <v>43189</v>
      </c>
      <c r="AB89" s="284">
        <f t="shared" si="1"/>
        <v>43</v>
      </c>
      <c r="AC89" s="297">
        <v>0.5</v>
      </c>
      <c r="AD89" s="216" t="s">
        <v>176</v>
      </c>
      <c r="AE89" s="216" t="s">
        <v>485</v>
      </c>
      <c r="AF89" s="216" t="s">
        <v>856</v>
      </c>
      <c r="AG89" s="503"/>
      <c r="AH89" s="504"/>
    </row>
    <row r="90" spans="1:34" s="334" customFormat="1" ht="38.25" customHeight="1" thickBot="1" x14ac:dyDescent="0.3">
      <c r="A90" s="953"/>
      <c r="B90" s="955"/>
      <c r="C90" s="955"/>
      <c r="D90" s="977"/>
      <c r="E90" s="973"/>
      <c r="F90" s="973"/>
      <c r="G90" s="973"/>
      <c r="H90" s="973"/>
      <c r="I90" s="1135"/>
      <c r="J90" s="973"/>
      <c r="K90" s="973"/>
      <c r="L90" s="975"/>
      <c r="M90" s="1148"/>
      <c r="N90" s="1150"/>
      <c r="O90" s="1153"/>
      <c r="P90" s="973"/>
      <c r="Q90" s="973"/>
      <c r="R90" s="992"/>
      <c r="S90" s="992"/>
      <c r="T90" s="992"/>
      <c r="U90" s="1135"/>
      <c r="V90" s="973"/>
      <c r="W90" s="424">
        <v>85</v>
      </c>
      <c r="X90" s="221" t="s">
        <v>55</v>
      </c>
      <c r="Y90" s="222" t="s">
        <v>858</v>
      </c>
      <c r="Z90" s="552">
        <v>43189</v>
      </c>
      <c r="AA90" s="223">
        <v>43449</v>
      </c>
      <c r="AB90" s="286">
        <f t="shared" si="1"/>
        <v>260</v>
      </c>
      <c r="AC90" s="299">
        <v>0.3</v>
      </c>
      <c r="AD90" s="226" t="s">
        <v>176</v>
      </c>
      <c r="AE90" s="226" t="s">
        <v>485</v>
      </c>
      <c r="AF90" s="226" t="s">
        <v>856</v>
      </c>
      <c r="AG90" s="494"/>
      <c r="AH90" s="553"/>
    </row>
    <row r="91" spans="1:34" ht="15.75" thickTop="1" x14ac:dyDescent="0.25">
      <c r="N91" s="554">
        <f>SUM(N6:N90)</f>
        <v>1.0000000000000007</v>
      </c>
    </row>
    <row r="92" spans="1:34" x14ac:dyDescent="0.25">
      <c r="AC92" s="230">
        <f>SUM(AC6:AC91)</f>
        <v>54.999999999999993</v>
      </c>
    </row>
  </sheetData>
  <autoFilter ref="A4:AH92">
    <filterColumn colId="17" showButton="0"/>
  </autoFilter>
  <mergeCells count="451">
    <mergeCell ref="T85:T86"/>
    <mergeCell ref="U85:U86"/>
    <mergeCell ref="S88:S90"/>
    <mergeCell ref="T88:T90"/>
    <mergeCell ref="U88:U90"/>
    <mergeCell ref="V88:V90"/>
    <mergeCell ref="M88:M90"/>
    <mergeCell ref="N88:N90"/>
    <mergeCell ref="O88:O90"/>
    <mergeCell ref="P88:P90"/>
    <mergeCell ref="Q88:Q90"/>
    <mergeCell ref="R88:R90"/>
    <mergeCell ref="A88:A90"/>
    <mergeCell ref="B88:B90"/>
    <mergeCell ref="C88:C90"/>
    <mergeCell ref="D88:D90"/>
    <mergeCell ref="E88:E90"/>
    <mergeCell ref="F88:F90"/>
    <mergeCell ref="M85:M86"/>
    <mergeCell ref="N85:N86"/>
    <mergeCell ref="O85:O86"/>
    <mergeCell ref="G85:G86"/>
    <mergeCell ref="H85:H86"/>
    <mergeCell ref="I85:I86"/>
    <mergeCell ref="J85:J86"/>
    <mergeCell ref="K85:K86"/>
    <mergeCell ref="L85:L86"/>
    <mergeCell ref="G88:G90"/>
    <mergeCell ref="H88:H90"/>
    <mergeCell ref="I88:I90"/>
    <mergeCell ref="J88:J90"/>
    <mergeCell ref="K88:K90"/>
    <mergeCell ref="L88:L90"/>
    <mergeCell ref="V80:V83"/>
    <mergeCell ref="A85:A86"/>
    <mergeCell ref="B85:B86"/>
    <mergeCell ref="C85:C86"/>
    <mergeCell ref="D85:D86"/>
    <mergeCell ref="E85:E86"/>
    <mergeCell ref="F85:F86"/>
    <mergeCell ref="M80:M83"/>
    <mergeCell ref="N80:N83"/>
    <mergeCell ref="O80:O83"/>
    <mergeCell ref="P80:P83"/>
    <mergeCell ref="Q80:Q83"/>
    <mergeCell ref="R80:R83"/>
    <mergeCell ref="G80:G83"/>
    <mergeCell ref="H80:H83"/>
    <mergeCell ref="I80:I83"/>
    <mergeCell ref="J80:J83"/>
    <mergeCell ref="K80:K83"/>
    <mergeCell ref="L80:L83"/>
    <mergeCell ref="V85:V86"/>
    <mergeCell ref="P85:P86"/>
    <mergeCell ref="Q85:Q86"/>
    <mergeCell ref="R85:R86"/>
    <mergeCell ref="S85:S86"/>
    <mergeCell ref="T76:T78"/>
    <mergeCell ref="U76:U78"/>
    <mergeCell ref="V76:V78"/>
    <mergeCell ref="A80:A83"/>
    <mergeCell ref="B80:B83"/>
    <mergeCell ref="C80:C83"/>
    <mergeCell ref="D80:D83"/>
    <mergeCell ref="E80:E83"/>
    <mergeCell ref="F80:F83"/>
    <mergeCell ref="M76:M78"/>
    <mergeCell ref="N76:N78"/>
    <mergeCell ref="O76:O78"/>
    <mergeCell ref="P76:P78"/>
    <mergeCell ref="Q76:Q78"/>
    <mergeCell ref="R76:R78"/>
    <mergeCell ref="G76:G78"/>
    <mergeCell ref="H76:H78"/>
    <mergeCell ref="I76:I78"/>
    <mergeCell ref="J76:J78"/>
    <mergeCell ref="K76:K78"/>
    <mergeCell ref="L76:L78"/>
    <mergeCell ref="S80:S83"/>
    <mergeCell ref="T80:T83"/>
    <mergeCell ref="U80:U83"/>
    <mergeCell ref="Q72:Q75"/>
    <mergeCell ref="R72:R75"/>
    <mergeCell ref="G72:G75"/>
    <mergeCell ref="H72:H75"/>
    <mergeCell ref="I72:I75"/>
    <mergeCell ref="J72:J75"/>
    <mergeCell ref="K72:K75"/>
    <mergeCell ref="L72:L75"/>
    <mergeCell ref="S76:S78"/>
    <mergeCell ref="A76:A78"/>
    <mergeCell ref="B76:B78"/>
    <mergeCell ref="C76:C78"/>
    <mergeCell ref="D76:D78"/>
    <mergeCell ref="E76:E78"/>
    <mergeCell ref="F76:F78"/>
    <mergeCell ref="M72:M75"/>
    <mergeCell ref="N72:N75"/>
    <mergeCell ref="O72:O75"/>
    <mergeCell ref="V66:V67"/>
    <mergeCell ref="A72:A75"/>
    <mergeCell ref="B72:B75"/>
    <mergeCell ref="C72:C75"/>
    <mergeCell ref="D72:D75"/>
    <mergeCell ref="E72:E75"/>
    <mergeCell ref="F72:F75"/>
    <mergeCell ref="M66:M67"/>
    <mergeCell ref="N66:N67"/>
    <mergeCell ref="O66:O67"/>
    <mergeCell ref="P66:P67"/>
    <mergeCell ref="Q66:Q67"/>
    <mergeCell ref="R66:R67"/>
    <mergeCell ref="G66:G67"/>
    <mergeCell ref="H66:H67"/>
    <mergeCell ref="I66:I67"/>
    <mergeCell ref="J66:J67"/>
    <mergeCell ref="K66:K67"/>
    <mergeCell ref="L66:L67"/>
    <mergeCell ref="S72:S75"/>
    <mergeCell ref="T72:T75"/>
    <mergeCell ref="U72:U75"/>
    <mergeCell ref="V72:V75"/>
    <mergeCell ref="P72:P75"/>
    <mergeCell ref="V63:V65"/>
    <mergeCell ref="A66:A67"/>
    <mergeCell ref="B66:B67"/>
    <mergeCell ref="C66:C67"/>
    <mergeCell ref="D66:D67"/>
    <mergeCell ref="E66:E67"/>
    <mergeCell ref="F66:F67"/>
    <mergeCell ref="M63:M65"/>
    <mergeCell ref="N63:N65"/>
    <mergeCell ref="O63:O65"/>
    <mergeCell ref="P63:P65"/>
    <mergeCell ref="Q63:Q65"/>
    <mergeCell ref="R63:R65"/>
    <mergeCell ref="G63:G65"/>
    <mergeCell ref="H63:H65"/>
    <mergeCell ref="I63:I65"/>
    <mergeCell ref="J63:J65"/>
    <mergeCell ref="K63:K65"/>
    <mergeCell ref="L63:L65"/>
    <mergeCell ref="A63:A65"/>
    <mergeCell ref="B63:B65"/>
    <mergeCell ref="S66:S67"/>
    <mergeCell ref="T66:T67"/>
    <mergeCell ref="U66:U67"/>
    <mergeCell ref="C63:C65"/>
    <mergeCell ref="D63:D65"/>
    <mergeCell ref="E63:E65"/>
    <mergeCell ref="F63:F65"/>
    <mergeCell ref="P59:P60"/>
    <mergeCell ref="Q59:Q60"/>
    <mergeCell ref="R59:R60"/>
    <mergeCell ref="S59:S60"/>
    <mergeCell ref="U59:U60"/>
    <mergeCell ref="S63:S65"/>
    <mergeCell ref="T63:T65"/>
    <mergeCell ref="U63:U65"/>
    <mergeCell ref="V59:V60"/>
    <mergeCell ref="J59:J60"/>
    <mergeCell ref="K59:K60"/>
    <mergeCell ref="L59:L60"/>
    <mergeCell ref="M59:M60"/>
    <mergeCell ref="N59:N60"/>
    <mergeCell ref="O59:O60"/>
    <mergeCell ref="V57:V58"/>
    <mergeCell ref="A59:A60"/>
    <mergeCell ref="B59:B60"/>
    <mergeCell ref="C59:C60"/>
    <mergeCell ref="D59:D60"/>
    <mergeCell ref="E59:E60"/>
    <mergeCell ref="F59:F60"/>
    <mergeCell ref="G59:G60"/>
    <mergeCell ref="H59:H60"/>
    <mergeCell ref="I59:I60"/>
    <mergeCell ref="O57:O58"/>
    <mergeCell ref="P57:P58"/>
    <mergeCell ref="Q57:Q58"/>
    <mergeCell ref="R57:R58"/>
    <mergeCell ref="S57:S58"/>
    <mergeCell ref="U57:U58"/>
    <mergeCell ref="I57:I58"/>
    <mergeCell ref="J57:J58"/>
    <mergeCell ref="K57:K58"/>
    <mergeCell ref="L57:L58"/>
    <mergeCell ref="M57:M58"/>
    <mergeCell ref="N57:N58"/>
    <mergeCell ref="U55:U56"/>
    <mergeCell ref="V55:V56"/>
    <mergeCell ref="A57:A58"/>
    <mergeCell ref="B57:B58"/>
    <mergeCell ref="C57:C58"/>
    <mergeCell ref="D57:D58"/>
    <mergeCell ref="E57:E58"/>
    <mergeCell ref="F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T51:T53"/>
    <mergeCell ref="U51:U53"/>
    <mergeCell ref="V51:V53"/>
    <mergeCell ref="A55:A56"/>
    <mergeCell ref="B55:B56"/>
    <mergeCell ref="C55:C56"/>
    <mergeCell ref="D55:D56"/>
    <mergeCell ref="E55:E56"/>
    <mergeCell ref="F55:F56"/>
    <mergeCell ref="G55:G56"/>
    <mergeCell ref="N51:N53"/>
    <mergeCell ref="O51:O53"/>
    <mergeCell ref="P51:P53"/>
    <mergeCell ref="Q51:Q53"/>
    <mergeCell ref="R51:R53"/>
    <mergeCell ref="S51:S53"/>
    <mergeCell ref="H51:H53"/>
    <mergeCell ref="I51:I53"/>
    <mergeCell ref="J51:J53"/>
    <mergeCell ref="K51:K53"/>
    <mergeCell ref="L51:L53"/>
    <mergeCell ref="M51:M53"/>
    <mergeCell ref="O49:O50"/>
    <mergeCell ref="P49:P50"/>
    <mergeCell ref="Q49:Q50"/>
    <mergeCell ref="A51:A53"/>
    <mergeCell ref="B51:B53"/>
    <mergeCell ref="C51:C53"/>
    <mergeCell ref="D51:D53"/>
    <mergeCell ref="E51:E53"/>
    <mergeCell ref="F51:F53"/>
    <mergeCell ref="G51:G53"/>
    <mergeCell ref="I49:I50"/>
    <mergeCell ref="J49:J50"/>
    <mergeCell ref="K49:K50"/>
    <mergeCell ref="L49:L50"/>
    <mergeCell ref="M49:M50"/>
    <mergeCell ref="N49:N50"/>
    <mergeCell ref="U42:U44"/>
    <mergeCell ref="V42:V44"/>
    <mergeCell ref="A49:A50"/>
    <mergeCell ref="B49:B50"/>
    <mergeCell ref="C49:C50"/>
    <mergeCell ref="D49:D50"/>
    <mergeCell ref="E49:E50"/>
    <mergeCell ref="F49:F50"/>
    <mergeCell ref="G49:G50"/>
    <mergeCell ref="H49:H50"/>
    <mergeCell ref="O42:O44"/>
    <mergeCell ref="P42:P44"/>
    <mergeCell ref="Q42:Q44"/>
    <mergeCell ref="R42:R44"/>
    <mergeCell ref="S42:S44"/>
    <mergeCell ref="T42:T44"/>
    <mergeCell ref="I42:I44"/>
    <mergeCell ref="J42:J44"/>
    <mergeCell ref="K42:K44"/>
    <mergeCell ref="L42:L44"/>
    <mergeCell ref="M42:M44"/>
    <mergeCell ref="N42:N44"/>
    <mergeCell ref="P40:P41"/>
    <mergeCell ref="Q40:Q41"/>
    <mergeCell ref="R40:R41"/>
    <mergeCell ref="S40:S41"/>
    <mergeCell ref="T40:T41"/>
    <mergeCell ref="I40:I41"/>
    <mergeCell ref="J40:J41"/>
    <mergeCell ref="K40:K41"/>
    <mergeCell ref="L40:L41"/>
    <mergeCell ref="M40:M41"/>
    <mergeCell ref="N40:N41"/>
    <mergeCell ref="A42:A44"/>
    <mergeCell ref="B42:B44"/>
    <mergeCell ref="C42:C44"/>
    <mergeCell ref="D42:D44"/>
    <mergeCell ref="E42:E44"/>
    <mergeCell ref="F42:F44"/>
    <mergeCell ref="G42:G44"/>
    <mergeCell ref="H42:H44"/>
    <mergeCell ref="O40:O41"/>
    <mergeCell ref="U36:U38"/>
    <mergeCell ref="V36:V38"/>
    <mergeCell ref="A40:A41"/>
    <mergeCell ref="B40:B41"/>
    <mergeCell ref="C40:C41"/>
    <mergeCell ref="D40:D41"/>
    <mergeCell ref="E40:E41"/>
    <mergeCell ref="F40:F41"/>
    <mergeCell ref="G40:G41"/>
    <mergeCell ref="H40:H41"/>
    <mergeCell ref="O36:O38"/>
    <mergeCell ref="P36:P38"/>
    <mergeCell ref="Q36:Q38"/>
    <mergeCell ref="R36:R38"/>
    <mergeCell ref="S36:S38"/>
    <mergeCell ref="T36:T38"/>
    <mergeCell ref="I36:I38"/>
    <mergeCell ref="J36:J38"/>
    <mergeCell ref="K36:K38"/>
    <mergeCell ref="L36:L38"/>
    <mergeCell ref="M36:M38"/>
    <mergeCell ref="N36:N38"/>
    <mergeCell ref="U40:U41"/>
    <mergeCell ref="V40:V41"/>
    <mergeCell ref="P33:P34"/>
    <mergeCell ref="Q33:Q34"/>
    <mergeCell ref="R33:R34"/>
    <mergeCell ref="S33:S34"/>
    <mergeCell ref="T33:T34"/>
    <mergeCell ref="I33:I34"/>
    <mergeCell ref="J33:J34"/>
    <mergeCell ref="K33:K34"/>
    <mergeCell ref="L33:L34"/>
    <mergeCell ref="M33:M34"/>
    <mergeCell ref="N33:N34"/>
    <mergeCell ref="A36:A38"/>
    <mergeCell ref="B36:B38"/>
    <mergeCell ref="C36:C38"/>
    <mergeCell ref="D36:D38"/>
    <mergeCell ref="E36:E38"/>
    <mergeCell ref="F36:F38"/>
    <mergeCell ref="G36:G38"/>
    <mergeCell ref="H36:H38"/>
    <mergeCell ref="O33:O34"/>
    <mergeCell ref="U29:U30"/>
    <mergeCell ref="V29:V30"/>
    <mergeCell ref="A33:A34"/>
    <mergeCell ref="B33:B34"/>
    <mergeCell ref="C33:C34"/>
    <mergeCell ref="D33:D34"/>
    <mergeCell ref="E33:E34"/>
    <mergeCell ref="F33:F34"/>
    <mergeCell ref="G33:G34"/>
    <mergeCell ref="H33:H34"/>
    <mergeCell ref="O29:O30"/>
    <mergeCell ref="P29:P30"/>
    <mergeCell ref="Q29:Q30"/>
    <mergeCell ref="R29:R30"/>
    <mergeCell ref="S29:S30"/>
    <mergeCell ref="T29:T30"/>
    <mergeCell ref="I29:I30"/>
    <mergeCell ref="J29:J30"/>
    <mergeCell ref="K29:K30"/>
    <mergeCell ref="L29:L30"/>
    <mergeCell ref="M29:M30"/>
    <mergeCell ref="N29:N30"/>
    <mergeCell ref="U33:U34"/>
    <mergeCell ref="V33:V34"/>
    <mergeCell ref="A29:A30"/>
    <mergeCell ref="B29:B30"/>
    <mergeCell ref="C29:C30"/>
    <mergeCell ref="D29:D30"/>
    <mergeCell ref="E29:E30"/>
    <mergeCell ref="F29:F30"/>
    <mergeCell ref="G29:G30"/>
    <mergeCell ref="H29:H30"/>
    <mergeCell ref="M25:M27"/>
    <mergeCell ref="G25:G27"/>
    <mergeCell ref="H25:H27"/>
    <mergeCell ref="I25:I27"/>
    <mergeCell ref="J25:J27"/>
    <mergeCell ref="K25:K27"/>
    <mergeCell ref="L25:L27"/>
    <mergeCell ref="A25:A27"/>
    <mergeCell ref="B25:B27"/>
    <mergeCell ref="C25:C27"/>
    <mergeCell ref="D25:D27"/>
    <mergeCell ref="E25:E27"/>
    <mergeCell ref="F25:F27"/>
    <mergeCell ref="U12:U13"/>
    <mergeCell ref="V12:V13"/>
    <mergeCell ref="AE12:AE13"/>
    <mergeCell ref="AF12:AF13"/>
    <mergeCell ref="AG12:AG13"/>
    <mergeCell ref="U25:U27"/>
    <mergeCell ref="V25:V27"/>
    <mergeCell ref="N25:N27"/>
    <mergeCell ref="O25:O27"/>
    <mergeCell ref="P25:P27"/>
    <mergeCell ref="Q25:Q27"/>
    <mergeCell ref="T25:T27"/>
    <mergeCell ref="O12:O13"/>
    <mergeCell ref="P12:P13"/>
    <mergeCell ref="Q12:Q13"/>
    <mergeCell ref="R12:R13"/>
    <mergeCell ref="S12:S13"/>
    <mergeCell ref="T12:T13"/>
    <mergeCell ref="H12:H13"/>
    <mergeCell ref="I12:I13"/>
    <mergeCell ref="J12:J13"/>
    <mergeCell ref="K12:K13"/>
    <mergeCell ref="L12:L13"/>
    <mergeCell ref="M12:M13"/>
    <mergeCell ref="AG4:AG5"/>
    <mergeCell ref="AH4:AH5"/>
    <mergeCell ref="A12:A13"/>
    <mergeCell ref="B12:B13"/>
    <mergeCell ref="C12:C13"/>
    <mergeCell ref="D12:D13"/>
    <mergeCell ref="E12:E13"/>
    <mergeCell ref="F12:F13"/>
    <mergeCell ref="G12:G13"/>
    <mergeCell ref="Z4:Z5"/>
    <mergeCell ref="AA4:AA5"/>
    <mergeCell ref="AB4:AB5"/>
    <mergeCell ref="AC4:AC5"/>
    <mergeCell ref="AD4:AD5"/>
    <mergeCell ref="AE4:AE5"/>
    <mergeCell ref="T4:T5"/>
    <mergeCell ref="U4:U5"/>
    <mergeCell ref="V4:V5"/>
    <mergeCell ref="W4:W5"/>
    <mergeCell ref="X4:X5"/>
    <mergeCell ref="Y4:Y5"/>
    <mergeCell ref="M4:M5"/>
    <mergeCell ref="N4:N5"/>
    <mergeCell ref="AH12:AH13"/>
    <mergeCell ref="A4:A5"/>
    <mergeCell ref="B4:B5"/>
    <mergeCell ref="C4:C5"/>
    <mergeCell ref="D4:D5"/>
    <mergeCell ref="E4:E5"/>
    <mergeCell ref="F4:F5"/>
    <mergeCell ref="A1:AH1"/>
    <mergeCell ref="A2:J3"/>
    <mergeCell ref="K2:V3"/>
    <mergeCell ref="W2:AH2"/>
    <mergeCell ref="W3:AD3"/>
    <mergeCell ref="AE3:AF3"/>
    <mergeCell ref="AG3:AH3"/>
    <mergeCell ref="O4:O5"/>
    <mergeCell ref="P4:P5"/>
    <mergeCell ref="Q4:Q5"/>
    <mergeCell ref="R4:S4"/>
    <mergeCell ref="G4:G5"/>
    <mergeCell ref="H4:H5"/>
    <mergeCell ref="I4:I5"/>
    <mergeCell ref="J4:J5"/>
    <mergeCell ref="K4:K5"/>
    <mergeCell ref="L4:L5"/>
    <mergeCell ref="AF4:AF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topLeftCell="A4" zoomScale="90" zoomScaleNormal="90" workbookViewId="0">
      <pane xSplit="1" ySplit="2" topLeftCell="B10" activePane="bottomRight" state="frozen"/>
      <selection activeCell="A4" sqref="A4"/>
      <selection pane="topRight" activeCell="B4" sqref="B4"/>
      <selection pane="bottomLeft" activeCell="A6" sqref="A6"/>
      <selection pane="bottomRight" activeCell="E13" sqref="E13:E15"/>
    </sheetView>
  </sheetViews>
  <sheetFormatPr baseColWidth="10" defaultRowHeight="15" x14ac:dyDescent="0.25"/>
  <cols>
    <col min="1" max="1" width="8.5703125" style="334" customWidth="1"/>
    <col min="2" max="2" width="30.7109375" customWidth="1"/>
    <col min="3" max="3" width="35.7109375" customWidth="1"/>
    <col min="4" max="4" width="12.42578125" customWidth="1"/>
    <col min="5" max="5" width="40.7109375" customWidth="1"/>
    <col min="6" max="6" width="12.85546875" customWidth="1"/>
    <col min="7" max="7" width="20.28515625" customWidth="1"/>
    <col min="8" max="8" width="13.5703125" bestFit="1" customWidth="1"/>
    <col min="9" max="9" width="33.42578125" style="724" customWidth="1"/>
    <col min="10" max="10" width="11.7109375" bestFit="1" customWidth="1"/>
    <col min="11" max="11" width="15.28515625" customWidth="1"/>
    <col min="12" max="12" width="12.7109375" customWidth="1"/>
    <col min="13" max="13" width="12.28515625" customWidth="1"/>
    <col min="14" max="14" width="30.85546875" style="724" customWidth="1"/>
    <col min="15" max="15" width="17.28515625" customWidth="1"/>
    <col min="16" max="16" width="10.5703125" customWidth="1"/>
    <col min="18" max="18" width="17.85546875" customWidth="1"/>
    <col min="19" max="19" width="22.85546875" customWidth="1"/>
    <col min="20" max="21" width="17.85546875" customWidth="1"/>
    <col min="22" max="23" width="16" customWidth="1"/>
    <col min="24" max="24" width="12.7109375" style="725" customWidth="1"/>
    <col min="25" max="25" width="11.7109375" style="726" customWidth="1"/>
    <col min="26" max="26" width="41.5703125" customWidth="1"/>
    <col min="27" max="28" width="12.7109375" customWidth="1"/>
    <col min="29" max="29" width="14.5703125" customWidth="1"/>
    <col min="30" max="30" width="14.85546875" customWidth="1"/>
    <col min="31" max="31" width="11.7109375" bestFit="1" customWidth="1"/>
    <col min="32" max="35" width="20.7109375" customWidth="1"/>
  </cols>
  <sheetData>
    <row r="1" spans="1:35" ht="31.5" customHeight="1" thickBot="1" x14ac:dyDescent="0.3">
      <c r="A1" s="555"/>
      <c r="B1" s="1163" t="s">
        <v>518</v>
      </c>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5"/>
    </row>
    <row r="2" spans="1:35" ht="26.25" x14ac:dyDescent="0.25">
      <c r="B2" s="1166" t="s">
        <v>1</v>
      </c>
      <c r="C2" s="1167"/>
      <c r="D2" s="1167"/>
      <c r="E2" s="1167"/>
      <c r="F2" s="1167"/>
      <c r="G2" s="1167"/>
      <c r="H2" s="1167"/>
      <c r="I2" s="1167"/>
      <c r="J2" s="1167"/>
      <c r="K2" s="1167"/>
      <c r="L2" s="1169" t="s">
        <v>2</v>
      </c>
      <c r="M2" s="1169"/>
      <c r="N2" s="1169"/>
      <c r="O2" s="1169"/>
      <c r="P2" s="1169"/>
      <c r="Q2" s="1169"/>
      <c r="R2" s="1169"/>
      <c r="S2" s="1169"/>
      <c r="T2" s="1169"/>
      <c r="U2" s="1169"/>
      <c r="V2" s="1169"/>
      <c r="W2" s="1169"/>
      <c r="X2" s="1170" t="s">
        <v>3</v>
      </c>
      <c r="Y2" s="1171"/>
      <c r="Z2" s="1171"/>
      <c r="AA2" s="1171"/>
      <c r="AB2" s="1171"/>
      <c r="AC2" s="1171"/>
      <c r="AD2" s="1171"/>
      <c r="AE2" s="1171"/>
      <c r="AF2" s="1171"/>
      <c r="AG2" s="1171"/>
      <c r="AH2" s="1171"/>
      <c r="AI2" s="1172"/>
    </row>
    <row r="3" spans="1:35" ht="18.75" x14ac:dyDescent="0.25">
      <c r="B3" s="1168"/>
      <c r="C3" s="938"/>
      <c r="D3" s="938"/>
      <c r="E3" s="938"/>
      <c r="F3" s="938"/>
      <c r="G3" s="938"/>
      <c r="H3" s="938"/>
      <c r="I3" s="938"/>
      <c r="J3" s="938"/>
      <c r="K3" s="938"/>
      <c r="L3" s="1088"/>
      <c r="M3" s="1088"/>
      <c r="N3" s="1088"/>
      <c r="O3" s="1088"/>
      <c r="P3" s="1088"/>
      <c r="Q3" s="1088"/>
      <c r="R3" s="1088"/>
      <c r="S3" s="1088"/>
      <c r="T3" s="1088"/>
      <c r="U3" s="1088"/>
      <c r="V3" s="1088"/>
      <c r="W3" s="1088"/>
      <c r="X3" s="943"/>
      <c r="Y3" s="943"/>
      <c r="Z3" s="943"/>
      <c r="AA3" s="943"/>
      <c r="AB3" s="943"/>
      <c r="AC3" s="943"/>
      <c r="AD3" s="943"/>
      <c r="AE3" s="943"/>
      <c r="AF3" s="944" t="s">
        <v>4</v>
      </c>
      <c r="AG3" s="945"/>
      <c r="AH3" s="946" t="s">
        <v>5</v>
      </c>
      <c r="AI3" s="1173"/>
    </row>
    <row r="4" spans="1:35" ht="45" customHeight="1" x14ac:dyDescent="0.25">
      <c r="A4" s="1154" t="s">
        <v>859</v>
      </c>
      <c r="B4" s="1155" t="s">
        <v>6</v>
      </c>
      <c r="C4" s="1157" t="s">
        <v>7</v>
      </c>
      <c r="D4" s="1159" t="s">
        <v>8</v>
      </c>
      <c r="E4" s="1161" t="s">
        <v>9</v>
      </c>
      <c r="F4" s="1161" t="s">
        <v>10</v>
      </c>
      <c r="G4" s="1161" t="s">
        <v>11</v>
      </c>
      <c r="H4" s="1161" t="s">
        <v>12</v>
      </c>
      <c r="I4" s="1161" t="s">
        <v>13</v>
      </c>
      <c r="J4" s="1161" t="s">
        <v>519</v>
      </c>
      <c r="K4" s="1161" t="s">
        <v>15</v>
      </c>
      <c r="L4" s="1174" t="s">
        <v>16</v>
      </c>
      <c r="M4" s="1174" t="s">
        <v>17</v>
      </c>
      <c r="N4" s="1174" t="s">
        <v>18</v>
      </c>
      <c r="O4" s="1174" t="s">
        <v>19</v>
      </c>
      <c r="P4" s="1174" t="s">
        <v>421</v>
      </c>
      <c r="Q4" s="1174" t="s">
        <v>21</v>
      </c>
      <c r="R4" s="1174" t="s">
        <v>22</v>
      </c>
      <c r="S4" s="1174" t="s">
        <v>23</v>
      </c>
      <c r="T4" s="1174"/>
      <c r="U4" s="1174" t="s">
        <v>24</v>
      </c>
      <c r="V4" s="1174" t="s">
        <v>25</v>
      </c>
      <c r="W4" s="1174" t="s">
        <v>26</v>
      </c>
      <c r="X4" s="1177" t="s">
        <v>27</v>
      </c>
      <c r="Y4" s="1192" t="s">
        <v>28</v>
      </c>
      <c r="Z4" s="1177" t="s">
        <v>29</v>
      </c>
      <c r="AA4" s="1177" t="s">
        <v>30</v>
      </c>
      <c r="AB4" s="1177" t="s">
        <v>31</v>
      </c>
      <c r="AC4" s="1177" t="s">
        <v>32</v>
      </c>
      <c r="AD4" s="1177" t="s">
        <v>33</v>
      </c>
      <c r="AE4" s="1177" t="s">
        <v>34</v>
      </c>
      <c r="AF4" s="1177" t="s">
        <v>35</v>
      </c>
      <c r="AG4" s="1177" t="s">
        <v>860</v>
      </c>
      <c r="AH4" s="1177" t="s">
        <v>35</v>
      </c>
      <c r="AI4" s="1179" t="s">
        <v>36</v>
      </c>
    </row>
    <row r="5" spans="1:35" ht="27.75" customHeight="1" thickBot="1" x14ac:dyDescent="0.3">
      <c r="A5" s="1154"/>
      <c r="B5" s="1156"/>
      <c r="C5" s="1158"/>
      <c r="D5" s="1160"/>
      <c r="E5" s="1162"/>
      <c r="F5" s="1162"/>
      <c r="G5" s="1176"/>
      <c r="H5" s="1176"/>
      <c r="I5" s="1176"/>
      <c r="J5" s="1176"/>
      <c r="K5" s="1176"/>
      <c r="L5" s="1175"/>
      <c r="M5" s="1175"/>
      <c r="N5" s="1175"/>
      <c r="O5" s="1175"/>
      <c r="P5" s="1175"/>
      <c r="Q5" s="1175"/>
      <c r="R5" s="1175"/>
      <c r="S5" s="556" t="s">
        <v>37</v>
      </c>
      <c r="T5" s="556" t="s">
        <v>38</v>
      </c>
      <c r="U5" s="1175"/>
      <c r="V5" s="1175"/>
      <c r="W5" s="1175"/>
      <c r="X5" s="1178"/>
      <c r="Y5" s="1193"/>
      <c r="Z5" s="1178"/>
      <c r="AA5" s="1178"/>
      <c r="AB5" s="1178"/>
      <c r="AC5" s="1178"/>
      <c r="AD5" s="1178"/>
      <c r="AE5" s="1178"/>
      <c r="AF5" s="1178"/>
      <c r="AG5" s="1178"/>
      <c r="AH5" s="1178"/>
      <c r="AI5" s="1180"/>
    </row>
    <row r="6" spans="1:35" ht="111.75" customHeight="1" thickBot="1" x14ac:dyDescent="0.3">
      <c r="A6" s="557">
        <v>1</v>
      </c>
      <c r="B6" s="558" t="s">
        <v>861</v>
      </c>
      <c r="C6" s="559" t="s">
        <v>862</v>
      </c>
      <c r="D6" s="560" t="s">
        <v>67</v>
      </c>
      <c r="E6" s="561" t="s">
        <v>68</v>
      </c>
      <c r="F6" s="562" t="s">
        <v>85</v>
      </c>
      <c r="G6" s="563" t="s">
        <v>116</v>
      </c>
      <c r="H6" s="563" t="s">
        <v>117</v>
      </c>
      <c r="I6" s="564" t="s">
        <v>118</v>
      </c>
      <c r="J6" s="563">
        <v>4</v>
      </c>
      <c r="K6" s="563" t="s">
        <v>47</v>
      </c>
      <c r="L6" s="563" t="s">
        <v>119</v>
      </c>
      <c r="M6" s="565" t="s">
        <v>49</v>
      </c>
      <c r="N6" s="566" t="s">
        <v>120</v>
      </c>
      <c r="O6" s="567">
        <v>0.05</v>
      </c>
      <c r="P6" s="563">
        <v>4</v>
      </c>
      <c r="Q6" s="568" t="s">
        <v>121</v>
      </c>
      <c r="R6" s="569" t="s">
        <v>160</v>
      </c>
      <c r="S6" s="570">
        <v>0</v>
      </c>
      <c r="T6" s="570">
        <v>0</v>
      </c>
      <c r="U6" s="571" t="s">
        <v>863</v>
      </c>
      <c r="V6" s="568" t="s">
        <v>864</v>
      </c>
      <c r="W6" s="568" t="s">
        <v>672</v>
      </c>
      <c r="X6" s="565" t="s">
        <v>865</v>
      </c>
      <c r="Y6" s="565" t="s">
        <v>55</v>
      </c>
      <c r="Z6" s="572" t="s">
        <v>866</v>
      </c>
      <c r="AA6" s="573">
        <v>43101</v>
      </c>
      <c r="AB6" s="573">
        <v>43465</v>
      </c>
      <c r="AC6" s="574">
        <f>AB6-AA6+1</f>
        <v>365</v>
      </c>
      <c r="AD6" s="575">
        <v>1</v>
      </c>
      <c r="AE6" s="568" t="s">
        <v>137</v>
      </c>
      <c r="AF6" s="576" t="s">
        <v>174</v>
      </c>
      <c r="AG6" s="576" t="s">
        <v>867</v>
      </c>
      <c r="AH6" s="577" t="s">
        <v>868</v>
      </c>
      <c r="AI6" s="578" t="s">
        <v>869</v>
      </c>
    </row>
    <row r="7" spans="1:35" ht="66.75" customHeight="1" thickTop="1" x14ac:dyDescent="0.25">
      <c r="A7" s="1181">
        <v>2</v>
      </c>
      <c r="B7" s="1182" t="s">
        <v>861</v>
      </c>
      <c r="C7" s="1184" t="s">
        <v>862</v>
      </c>
      <c r="D7" s="1186" t="s">
        <v>41</v>
      </c>
      <c r="E7" s="1188" t="s">
        <v>42</v>
      </c>
      <c r="F7" s="1190" t="s">
        <v>43</v>
      </c>
      <c r="G7" s="1190" t="s">
        <v>44</v>
      </c>
      <c r="H7" s="1190" t="s">
        <v>45</v>
      </c>
      <c r="I7" s="1188" t="s">
        <v>870</v>
      </c>
      <c r="J7" s="1190">
        <v>1387</v>
      </c>
      <c r="K7" s="1190" t="s">
        <v>121</v>
      </c>
      <c r="L7" s="1190" t="s">
        <v>871</v>
      </c>
      <c r="M7" s="1199" t="s">
        <v>49</v>
      </c>
      <c r="N7" s="1188" t="s">
        <v>50</v>
      </c>
      <c r="O7" s="1201">
        <v>0.05</v>
      </c>
      <c r="P7" s="1190">
        <v>4</v>
      </c>
      <c r="Q7" s="1190" t="s">
        <v>121</v>
      </c>
      <c r="R7" s="1190" t="s">
        <v>160</v>
      </c>
      <c r="S7" s="1204">
        <v>0</v>
      </c>
      <c r="T7" s="1204">
        <v>0</v>
      </c>
      <c r="U7" s="1190" t="s">
        <v>863</v>
      </c>
      <c r="V7" s="1190" t="s">
        <v>864</v>
      </c>
      <c r="W7" s="1190" t="s">
        <v>672</v>
      </c>
      <c r="X7" s="579" t="s">
        <v>872</v>
      </c>
      <c r="Y7" s="579" t="s">
        <v>55</v>
      </c>
      <c r="Z7" s="580" t="s">
        <v>873</v>
      </c>
      <c r="AA7" s="581">
        <v>43101</v>
      </c>
      <c r="AB7" s="581">
        <v>43465</v>
      </c>
      <c r="AC7" s="582">
        <f t="shared" ref="AC7:AC15" si="0">AB7-AA7</f>
        <v>364</v>
      </c>
      <c r="AD7" s="583">
        <v>0.5</v>
      </c>
      <c r="AE7" s="584" t="s">
        <v>137</v>
      </c>
      <c r="AF7" s="585" t="s">
        <v>174</v>
      </c>
      <c r="AG7" s="585" t="s">
        <v>867</v>
      </c>
      <c r="AH7" s="585" t="s">
        <v>174</v>
      </c>
      <c r="AI7" s="586" t="s">
        <v>867</v>
      </c>
    </row>
    <row r="8" spans="1:35" ht="96.75" customHeight="1" thickBot="1" x14ac:dyDescent="0.3">
      <c r="A8" s="1181"/>
      <c r="B8" s="1183"/>
      <c r="C8" s="1185"/>
      <c r="D8" s="1187"/>
      <c r="E8" s="1189"/>
      <c r="F8" s="1191"/>
      <c r="G8" s="1191"/>
      <c r="H8" s="1191"/>
      <c r="I8" s="1189"/>
      <c r="J8" s="1191"/>
      <c r="K8" s="1191"/>
      <c r="L8" s="1191"/>
      <c r="M8" s="1200"/>
      <c r="N8" s="1189"/>
      <c r="O8" s="1202"/>
      <c r="P8" s="1191"/>
      <c r="Q8" s="1191"/>
      <c r="R8" s="1191"/>
      <c r="S8" s="1205"/>
      <c r="T8" s="1205"/>
      <c r="U8" s="1191"/>
      <c r="V8" s="1191"/>
      <c r="W8" s="1191"/>
      <c r="X8" s="565" t="s">
        <v>874</v>
      </c>
      <c r="Y8" s="354" t="s">
        <v>875</v>
      </c>
      <c r="Z8" s="587" t="s">
        <v>876</v>
      </c>
      <c r="AA8" s="588">
        <v>43101</v>
      </c>
      <c r="AB8" s="588">
        <v>43465</v>
      </c>
      <c r="AC8" s="356">
        <f t="shared" si="0"/>
        <v>364</v>
      </c>
      <c r="AD8" s="357">
        <v>0.5</v>
      </c>
      <c r="AE8" s="358" t="s">
        <v>137</v>
      </c>
      <c r="AF8" s="589" t="s">
        <v>174</v>
      </c>
      <c r="AG8" s="589" t="s">
        <v>867</v>
      </c>
      <c r="AH8" s="589" t="s">
        <v>174</v>
      </c>
      <c r="AI8" s="590" t="s">
        <v>867</v>
      </c>
    </row>
    <row r="9" spans="1:35" ht="66.75" customHeight="1" thickTop="1" x14ac:dyDescent="0.25">
      <c r="A9" s="1194">
        <v>3</v>
      </c>
      <c r="B9" s="1195" t="s">
        <v>861</v>
      </c>
      <c r="C9" s="1196" t="s">
        <v>862</v>
      </c>
      <c r="D9" s="1197" t="s">
        <v>41</v>
      </c>
      <c r="E9" s="1198" t="s">
        <v>42</v>
      </c>
      <c r="F9" s="1203" t="s">
        <v>43</v>
      </c>
      <c r="G9" s="1203" t="s">
        <v>44</v>
      </c>
      <c r="H9" s="1203" t="s">
        <v>45</v>
      </c>
      <c r="I9" s="1198" t="s">
        <v>870</v>
      </c>
      <c r="J9" s="1203">
        <v>1387</v>
      </c>
      <c r="K9" s="1203" t="s">
        <v>121</v>
      </c>
      <c r="L9" s="1203" t="s">
        <v>544</v>
      </c>
      <c r="M9" s="1207" t="s">
        <v>49</v>
      </c>
      <c r="N9" s="1198" t="s">
        <v>545</v>
      </c>
      <c r="O9" s="1208">
        <v>0.05</v>
      </c>
      <c r="P9" s="1203">
        <v>21</v>
      </c>
      <c r="Q9" s="1209" t="s">
        <v>121</v>
      </c>
      <c r="R9" s="1203" t="s">
        <v>160</v>
      </c>
      <c r="S9" s="1206">
        <v>0</v>
      </c>
      <c r="T9" s="1206">
        <v>0</v>
      </c>
      <c r="U9" s="1203" t="s">
        <v>863</v>
      </c>
      <c r="V9" s="1203" t="s">
        <v>864</v>
      </c>
      <c r="W9" s="1203" t="s">
        <v>672</v>
      </c>
      <c r="X9" s="579" t="s">
        <v>877</v>
      </c>
      <c r="Y9" s="348" t="s">
        <v>875</v>
      </c>
      <c r="Z9" s="591" t="s">
        <v>878</v>
      </c>
      <c r="AA9" s="592">
        <v>43101</v>
      </c>
      <c r="AB9" s="592">
        <v>43465</v>
      </c>
      <c r="AC9" s="350">
        <f t="shared" si="0"/>
        <v>364</v>
      </c>
      <c r="AD9" s="351">
        <v>0.5</v>
      </c>
      <c r="AE9" s="352" t="s">
        <v>137</v>
      </c>
      <c r="AF9" s="352" t="s">
        <v>174</v>
      </c>
      <c r="AG9" s="352" t="s">
        <v>867</v>
      </c>
      <c r="AH9" s="352" t="s">
        <v>174</v>
      </c>
      <c r="AI9" s="353" t="s">
        <v>867</v>
      </c>
    </row>
    <row r="10" spans="1:35" ht="96.75" customHeight="1" thickBot="1" x14ac:dyDescent="0.3">
      <c r="A10" s="1194"/>
      <c r="B10" s="1183"/>
      <c r="C10" s="1185"/>
      <c r="D10" s="1187"/>
      <c r="E10" s="1189"/>
      <c r="F10" s="1191"/>
      <c r="G10" s="1191"/>
      <c r="H10" s="1191"/>
      <c r="I10" s="1189"/>
      <c r="J10" s="1191"/>
      <c r="K10" s="1191"/>
      <c r="L10" s="1191"/>
      <c r="M10" s="1200"/>
      <c r="N10" s="1189"/>
      <c r="O10" s="1202"/>
      <c r="P10" s="1191"/>
      <c r="Q10" s="1191"/>
      <c r="R10" s="1191"/>
      <c r="S10" s="1205"/>
      <c r="T10" s="1205"/>
      <c r="U10" s="1191"/>
      <c r="V10" s="1191"/>
      <c r="W10" s="1191"/>
      <c r="X10" s="565" t="s">
        <v>879</v>
      </c>
      <c r="Y10" s="565" t="s">
        <v>875</v>
      </c>
      <c r="Z10" s="593" t="s">
        <v>880</v>
      </c>
      <c r="AA10" s="573">
        <v>43101</v>
      </c>
      <c r="AB10" s="573">
        <v>43465</v>
      </c>
      <c r="AC10" s="574">
        <f t="shared" si="0"/>
        <v>364</v>
      </c>
      <c r="AD10" s="575">
        <v>0.5</v>
      </c>
      <c r="AE10" s="568" t="s">
        <v>137</v>
      </c>
      <c r="AF10" s="568" t="s">
        <v>174</v>
      </c>
      <c r="AG10" s="568" t="s">
        <v>867</v>
      </c>
      <c r="AH10" s="568" t="s">
        <v>174</v>
      </c>
      <c r="AI10" s="594" t="s">
        <v>867</v>
      </c>
    </row>
    <row r="11" spans="1:35" ht="96.75" customHeight="1" thickTop="1" thickBot="1" x14ac:dyDescent="0.3">
      <c r="A11" s="595">
        <v>4</v>
      </c>
      <c r="B11" s="596" t="s">
        <v>861</v>
      </c>
      <c r="C11" s="597" t="s">
        <v>862</v>
      </c>
      <c r="D11" s="598" t="s">
        <v>67</v>
      </c>
      <c r="E11" s="599" t="s">
        <v>68</v>
      </c>
      <c r="F11" s="600" t="s">
        <v>85</v>
      </c>
      <c r="G11" s="599" t="s">
        <v>86</v>
      </c>
      <c r="H11" s="599" t="s">
        <v>87</v>
      </c>
      <c r="I11" s="601" t="s">
        <v>88</v>
      </c>
      <c r="J11" s="599">
        <v>98</v>
      </c>
      <c r="K11" s="599" t="s">
        <v>63</v>
      </c>
      <c r="L11" s="599" t="s">
        <v>881</v>
      </c>
      <c r="M11" s="602" t="s">
        <v>49</v>
      </c>
      <c r="N11" s="603" t="s">
        <v>882</v>
      </c>
      <c r="O11" s="604">
        <v>0.04</v>
      </c>
      <c r="P11" s="599">
        <v>4</v>
      </c>
      <c r="Q11" s="605" t="s">
        <v>121</v>
      </c>
      <c r="R11" s="606" t="s">
        <v>160</v>
      </c>
      <c r="S11" s="607">
        <v>0</v>
      </c>
      <c r="T11" s="607">
        <v>0</v>
      </c>
      <c r="U11" s="608" t="s">
        <v>863</v>
      </c>
      <c r="V11" s="608" t="s">
        <v>864</v>
      </c>
      <c r="W11" s="608" t="s">
        <v>672</v>
      </c>
      <c r="X11" s="579" t="s">
        <v>883</v>
      </c>
      <c r="Y11" s="565" t="s">
        <v>875</v>
      </c>
      <c r="Z11" s="593" t="s">
        <v>884</v>
      </c>
      <c r="AA11" s="609">
        <v>43101</v>
      </c>
      <c r="AB11" s="609">
        <v>43465</v>
      </c>
      <c r="AC11" s="574">
        <f t="shared" si="0"/>
        <v>364</v>
      </c>
      <c r="AD11" s="575">
        <v>1</v>
      </c>
      <c r="AE11" s="568" t="s">
        <v>137</v>
      </c>
      <c r="AF11" s="610" t="s">
        <v>174</v>
      </c>
      <c r="AG11" s="610" t="s">
        <v>867</v>
      </c>
      <c r="AH11" s="610" t="s">
        <v>254</v>
      </c>
      <c r="AI11" s="611" t="s">
        <v>885</v>
      </c>
    </row>
    <row r="12" spans="1:35" ht="96.75" customHeight="1" thickTop="1" thickBot="1" x14ac:dyDescent="0.3">
      <c r="A12" s="595">
        <v>5</v>
      </c>
      <c r="B12" s="612" t="s">
        <v>861</v>
      </c>
      <c r="C12" s="613" t="s">
        <v>862</v>
      </c>
      <c r="D12" s="598" t="s">
        <v>67</v>
      </c>
      <c r="E12" s="601" t="s">
        <v>68</v>
      </c>
      <c r="F12" s="600" t="s">
        <v>85</v>
      </c>
      <c r="G12" s="599" t="s">
        <v>86</v>
      </c>
      <c r="H12" s="599" t="s">
        <v>87</v>
      </c>
      <c r="I12" s="601" t="s">
        <v>88</v>
      </c>
      <c r="J12" s="599">
        <v>98</v>
      </c>
      <c r="K12" s="599" t="s">
        <v>63</v>
      </c>
      <c r="L12" s="599" t="s">
        <v>89</v>
      </c>
      <c r="M12" s="602" t="s">
        <v>49</v>
      </c>
      <c r="N12" s="601" t="s">
        <v>90</v>
      </c>
      <c r="O12" s="604">
        <v>0.04</v>
      </c>
      <c r="P12" s="599">
        <v>4</v>
      </c>
      <c r="Q12" s="605" t="s">
        <v>121</v>
      </c>
      <c r="R12" s="614" t="s">
        <v>160</v>
      </c>
      <c r="S12" s="341">
        <v>0</v>
      </c>
      <c r="T12" s="341">
        <v>0</v>
      </c>
      <c r="U12" s="615" t="s">
        <v>863</v>
      </c>
      <c r="V12" s="337" t="s">
        <v>864</v>
      </c>
      <c r="W12" s="337" t="s">
        <v>672</v>
      </c>
      <c r="X12" s="565" t="s">
        <v>886</v>
      </c>
      <c r="Y12" s="342" t="s">
        <v>55</v>
      </c>
      <c r="Z12" s="347" t="s">
        <v>887</v>
      </c>
      <c r="AA12" s="343">
        <v>43101</v>
      </c>
      <c r="AB12" s="343">
        <v>43465</v>
      </c>
      <c r="AC12" s="338">
        <f t="shared" si="0"/>
        <v>364</v>
      </c>
      <c r="AD12" s="344">
        <v>1</v>
      </c>
      <c r="AE12" s="337" t="s">
        <v>137</v>
      </c>
      <c r="AF12" s="337" t="s">
        <v>174</v>
      </c>
      <c r="AG12" s="337" t="s">
        <v>867</v>
      </c>
      <c r="AH12" s="610" t="s">
        <v>254</v>
      </c>
      <c r="AI12" s="611" t="s">
        <v>885</v>
      </c>
    </row>
    <row r="13" spans="1:35" ht="52.5" customHeight="1" thickTop="1" x14ac:dyDescent="0.25">
      <c r="A13" s="1213">
        <v>6</v>
      </c>
      <c r="B13" s="1231" t="s">
        <v>40</v>
      </c>
      <c r="C13" s="1234" t="s">
        <v>40</v>
      </c>
      <c r="D13" s="1237" t="s">
        <v>41</v>
      </c>
      <c r="E13" s="1240" t="s">
        <v>42</v>
      </c>
      <c r="F13" s="1228" t="s">
        <v>97</v>
      </c>
      <c r="G13" s="1228" t="s">
        <v>98</v>
      </c>
      <c r="H13" s="1228" t="s">
        <v>99</v>
      </c>
      <c r="I13" s="1228" t="s">
        <v>100</v>
      </c>
      <c r="J13" s="1228">
        <v>2.5</v>
      </c>
      <c r="K13" s="1228" t="s">
        <v>63</v>
      </c>
      <c r="L13" s="1228" t="s">
        <v>888</v>
      </c>
      <c r="M13" s="1218" t="s">
        <v>453</v>
      </c>
      <c r="N13" s="1221" t="s">
        <v>889</v>
      </c>
      <c r="O13" s="1224">
        <v>0.02</v>
      </c>
      <c r="P13" s="1225">
        <v>2</v>
      </c>
      <c r="Q13" s="1209" t="s">
        <v>121</v>
      </c>
      <c r="R13" s="1228" t="s">
        <v>160</v>
      </c>
      <c r="S13" s="1243">
        <v>18000000</v>
      </c>
      <c r="T13" s="1243">
        <v>0</v>
      </c>
      <c r="U13" s="1244" t="s">
        <v>890</v>
      </c>
      <c r="V13" s="1210" t="s">
        <v>864</v>
      </c>
      <c r="W13" s="1210" t="s">
        <v>891</v>
      </c>
      <c r="X13" s="348" t="s">
        <v>892</v>
      </c>
      <c r="Y13" s="616"/>
      <c r="Z13" s="617" t="s">
        <v>893</v>
      </c>
      <c r="AA13" s="349">
        <v>43132</v>
      </c>
      <c r="AB13" s="618">
        <v>43157</v>
      </c>
      <c r="AC13" s="350">
        <f t="shared" si="0"/>
        <v>25</v>
      </c>
      <c r="AD13" s="351">
        <v>0.3</v>
      </c>
      <c r="AE13" s="351"/>
      <c r="AF13" s="352" t="s">
        <v>174</v>
      </c>
      <c r="AG13" s="616" t="s">
        <v>867</v>
      </c>
      <c r="AH13" s="616" t="s">
        <v>254</v>
      </c>
      <c r="AI13" s="619" t="s">
        <v>894</v>
      </c>
    </row>
    <row r="14" spans="1:35" ht="63.75" customHeight="1" x14ac:dyDescent="0.25">
      <c r="A14" s="1213"/>
      <c r="B14" s="1232"/>
      <c r="C14" s="1235"/>
      <c r="D14" s="1238"/>
      <c r="E14" s="1241"/>
      <c r="F14" s="1229"/>
      <c r="G14" s="1229"/>
      <c r="H14" s="1229"/>
      <c r="I14" s="1229"/>
      <c r="J14" s="1229"/>
      <c r="K14" s="1229"/>
      <c r="L14" s="1229"/>
      <c r="M14" s="1219"/>
      <c r="N14" s="1222"/>
      <c r="O14" s="1201"/>
      <c r="P14" s="1226"/>
      <c r="Q14" s="1190"/>
      <c r="R14" s="1229"/>
      <c r="S14" s="1204"/>
      <c r="T14" s="1204"/>
      <c r="U14" s="1245"/>
      <c r="V14" s="1211"/>
      <c r="W14" s="1211"/>
      <c r="X14" s="620" t="s">
        <v>895</v>
      </c>
      <c r="Y14" s="621"/>
      <c r="Z14" s="622" t="s">
        <v>896</v>
      </c>
      <c r="AA14" s="623">
        <v>43160</v>
      </c>
      <c r="AB14" s="623">
        <v>43174</v>
      </c>
      <c r="AC14" s="624">
        <f t="shared" si="0"/>
        <v>14</v>
      </c>
      <c r="AD14" s="625">
        <v>0.3</v>
      </c>
      <c r="AE14" s="625"/>
      <c r="AF14" s="626" t="s">
        <v>174</v>
      </c>
      <c r="AG14" s="621" t="s">
        <v>867</v>
      </c>
      <c r="AH14" s="621" t="s">
        <v>254</v>
      </c>
      <c r="AI14" s="627" t="s">
        <v>894</v>
      </c>
    </row>
    <row r="15" spans="1:35" ht="58.5" customHeight="1" thickBot="1" x14ac:dyDescent="0.3">
      <c r="A15" s="1213"/>
      <c r="B15" s="1233"/>
      <c r="C15" s="1236"/>
      <c r="D15" s="1239"/>
      <c r="E15" s="1242"/>
      <c r="F15" s="1230"/>
      <c r="G15" s="1230"/>
      <c r="H15" s="1230"/>
      <c r="I15" s="1230"/>
      <c r="J15" s="1230"/>
      <c r="K15" s="1230"/>
      <c r="L15" s="1230"/>
      <c r="M15" s="1220"/>
      <c r="N15" s="1223"/>
      <c r="O15" s="1202"/>
      <c r="P15" s="1227"/>
      <c r="Q15" s="1191"/>
      <c r="R15" s="1230"/>
      <c r="S15" s="1205"/>
      <c r="T15" s="1205"/>
      <c r="U15" s="1246"/>
      <c r="V15" s="1212"/>
      <c r="W15" s="1212"/>
      <c r="X15" s="354" t="s">
        <v>897</v>
      </c>
      <c r="Y15" s="628"/>
      <c r="Z15" s="629" t="s">
        <v>898</v>
      </c>
      <c r="AA15" s="355">
        <v>43175</v>
      </c>
      <c r="AB15" s="355">
        <v>43189</v>
      </c>
      <c r="AC15" s="356">
        <f t="shared" si="0"/>
        <v>14</v>
      </c>
      <c r="AD15" s="357">
        <v>0.4</v>
      </c>
      <c r="AE15" s="357"/>
      <c r="AF15" s="358" t="s">
        <v>174</v>
      </c>
      <c r="AG15" s="628" t="s">
        <v>867</v>
      </c>
      <c r="AH15" s="628" t="s">
        <v>254</v>
      </c>
      <c r="AI15" s="630" t="s">
        <v>894</v>
      </c>
    </row>
    <row r="16" spans="1:35" ht="49.5" customHeight="1" thickTop="1" x14ac:dyDescent="0.25">
      <c r="A16" s="1213">
        <v>7</v>
      </c>
      <c r="B16" s="1214" t="s">
        <v>861</v>
      </c>
      <c r="C16" s="1215" t="s">
        <v>899</v>
      </c>
      <c r="D16" s="1216" t="s">
        <v>125</v>
      </c>
      <c r="E16" s="1217" t="s">
        <v>126</v>
      </c>
      <c r="F16" s="1209" t="s">
        <v>144</v>
      </c>
      <c r="G16" s="1209" t="s">
        <v>900</v>
      </c>
      <c r="H16" s="1209" t="s">
        <v>146</v>
      </c>
      <c r="I16" s="1217" t="s">
        <v>901</v>
      </c>
      <c r="J16" s="1209">
        <v>26000</v>
      </c>
      <c r="K16" s="1209" t="s">
        <v>121</v>
      </c>
      <c r="L16" s="1209" t="s">
        <v>148</v>
      </c>
      <c r="M16" s="1247" t="s">
        <v>49</v>
      </c>
      <c r="N16" s="1217" t="s">
        <v>149</v>
      </c>
      <c r="O16" s="1224">
        <v>0.04</v>
      </c>
      <c r="P16" s="1209">
        <v>3900</v>
      </c>
      <c r="Q16" s="1209" t="s">
        <v>121</v>
      </c>
      <c r="R16" s="1209" t="s">
        <v>160</v>
      </c>
      <c r="S16" s="1243">
        <v>0</v>
      </c>
      <c r="T16" s="1243">
        <v>0</v>
      </c>
      <c r="U16" s="1243" t="s">
        <v>902</v>
      </c>
      <c r="V16" s="1209" t="s">
        <v>864</v>
      </c>
      <c r="W16" s="1209" t="s">
        <v>672</v>
      </c>
      <c r="X16" s="348" t="s">
        <v>903</v>
      </c>
      <c r="Y16" s="579" t="s">
        <v>875</v>
      </c>
      <c r="Z16" s="580" t="s">
        <v>904</v>
      </c>
      <c r="AA16" s="631">
        <v>43109</v>
      </c>
      <c r="AB16" s="631">
        <v>43131</v>
      </c>
      <c r="AC16" s="632">
        <f t="shared" ref="AC16:AC24" si="1">DAYS360(AA16,AB16)</f>
        <v>22</v>
      </c>
      <c r="AD16" s="633">
        <v>0.2</v>
      </c>
      <c r="AE16" s="634" t="s">
        <v>137</v>
      </c>
      <c r="AF16" s="634" t="s">
        <v>474</v>
      </c>
      <c r="AG16" s="634" t="s">
        <v>905</v>
      </c>
      <c r="AH16" s="634" t="s">
        <v>474</v>
      </c>
      <c r="AI16" s="635" t="s">
        <v>905</v>
      </c>
    </row>
    <row r="17" spans="1:35" ht="49.5" customHeight="1" x14ac:dyDescent="0.25">
      <c r="A17" s="1213"/>
      <c r="B17" s="1182"/>
      <c r="C17" s="1184"/>
      <c r="D17" s="1186"/>
      <c r="E17" s="1188"/>
      <c r="F17" s="1190"/>
      <c r="G17" s="1190"/>
      <c r="H17" s="1190"/>
      <c r="I17" s="1188"/>
      <c r="J17" s="1190"/>
      <c r="K17" s="1190"/>
      <c r="L17" s="1190"/>
      <c r="M17" s="1199"/>
      <c r="N17" s="1188"/>
      <c r="O17" s="1201"/>
      <c r="P17" s="1190"/>
      <c r="Q17" s="1190"/>
      <c r="R17" s="1190"/>
      <c r="S17" s="1204"/>
      <c r="T17" s="1204"/>
      <c r="U17" s="1204"/>
      <c r="V17" s="1190"/>
      <c r="W17" s="1190"/>
      <c r="X17" s="579" t="s">
        <v>906</v>
      </c>
      <c r="Y17" s="620" t="s">
        <v>55</v>
      </c>
      <c r="Z17" s="636" t="s">
        <v>907</v>
      </c>
      <c r="AA17" s="623">
        <v>43101</v>
      </c>
      <c r="AB17" s="623">
        <v>43465</v>
      </c>
      <c r="AC17" s="624">
        <f t="shared" si="1"/>
        <v>360</v>
      </c>
      <c r="AD17" s="625">
        <v>0.4</v>
      </c>
      <c r="AE17" s="626" t="s">
        <v>137</v>
      </c>
      <c r="AF17" s="626" t="s">
        <v>474</v>
      </c>
      <c r="AG17" s="626" t="s">
        <v>905</v>
      </c>
      <c r="AH17" s="626" t="s">
        <v>474</v>
      </c>
      <c r="AI17" s="637" t="s">
        <v>905</v>
      </c>
    </row>
    <row r="18" spans="1:35" ht="57" customHeight="1" thickBot="1" x14ac:dyDescent="0.3">
      <c r="A18" s="1213"/>
      <c r="B18" s="1183"/>
      <c r="C18" s="1185"/>
      <c r="D18" s="1187"/>
      <c r="E18" s="1189"/>
      <c r="F18" s="1191"/>
      <c r="G18" s="1191"/>
      <c r="H18" s="1191"/>
      <c r="I18" s="1189"/>
      <c r="J18" s="1191"/>
      <c r="K18" s="1191"/>
      <c r="L18" s="1191"/>
      <c r="M18" s="1200"/>
      <c r="N18" s="1189"/>
      <c r="O18" s="1202"/>
      <c r="P18" s="1191"/>
      <c r="Q18" s="1191"/>
      <c r="R18" s="1191"/>
      <c r="S18" s="1205"/>
      <c r="T18" s="1205"/>
      <c r="U18" s="1205"/>
      <c r="V18" s="1191"/>
      <c r="W18" s="1191"/>
      <c r="X18" s="565" t="s">
        <v>908</v>
      </c>
      <c r="Y18" s="354" t="s">
        <v>875</v>
      </c>
      <c r="Z18" s="587" t="s">
        <v>909</v>
      </c>
      <c r="AA18" s="355">
        <v>43101</v>
      </c>
      <c r="AB18" s="355">
        <v>43465</v>
      </c>
      <c r="AC18" s="356">
        <f t="shared" si="1"/>
        <v>360</v>
      </c>
      <c r="AD18" s="357">
        <v>0.4</v>
      </c>
      <c r="AE18" s="358" t="s">
        <v>137</v>
      </c>
      <c r="AF18" s="358" t="s">
        <v>474</v>
      </c>
      <c r="AG18" s="358" t="s">
        <v>905</v>
      </c>
      <c r="AH18" s="358" t="s">
        <v>474</v>
      </c>
      <c r="AI18" s="359" t="s">
        <v>905</v>
      </c>
    </row>
    <row r="19" spans="1:35" ht="86.25" customHeight="1" thickTop="1" x14ac:dyDescent="0.25">
      <c r="A19" s="1213">
        <v>8</v>
      </c>
      <c r="B19" s="1214" t="s">
        <v>861</v>
      </c>
      <c r="C19" s="1215" t="s">
        <v>910</v>
      </c>
      <c r="D19" s="1216" t="s">
        <v>125</v>
      </c>
      <c r="E19" s="1217" t="s">
        <v>126</v>
      </c>
      <c r="F19" s="1209" t="s">
        <v>411</v>
      </c>
      <c r="G19" s="1209" t="s">
        <v>911</v>
      </c>
      <c r="H19" s="1209" t="s">
        <v>413</v>
      </c>
      <c r="I19" s="1217" t="s">
        <v>901</v>
      </c>
      <c r="J19" s="1209">
        <v>100</v>
      </c>
      <c r="K19" s="1209" t="s">
        <v>63</v>
      </c>
      <c r="L19" s="1209" t="s">
        <v>912</v>
      </c>
      <c r="M19" s="1247" t="s">
        <v>49</v>
      </c>
      <c r="N19" s="1217" t="s">
        <v>913</v>
      </c>
      <c r="O19" s="1224">
        <v>0.03</v>
      </c>
      <c r="P19" s="1209">
        <v>252</v>
      </c>
      <c r="Q19" s="1209" t="s">
        <v>121</v>
      </c>
      <c r="R19" s="1209" t="s">
        <v>160</v>
      </c>
      <c r="S19" s="1243">
        <v>0</v>
      </c>
      <c r="T19" s="1243">
        <v>0</v>
      </c>
      <c r="U19" s="1243" t="s">
        <v>902</v>
      </c>
      <c r="V19" s="1209" t="s">
        <v>864</v>
      </c>
      <c r="W19" s="1209" t="s">
        <v>672</v>
      </c>
      <c r="X19" s="579" t="s">
        <v>914</v>
      </c>
      <c r="Y19" s="348" t="s">
        <v>55</v>
      </c>
      <c r="Z19" s="591" t="s">
        <v>915</v>
      </c>
      <c r="AA19" s="349">
        <v>43101</v>
      </c>
      <c r="AB19" s="349">
        <v>43465</v>
      </c>
      <c r="AC19" s="350">
        <f t="shared" si="1"/>
        <v>360</v>
      </c>
      <c r="AD19" s="351">
        <v>0.5</v>
      </c>
      <c r="AE19" s="352" t="s">
        <v>137</v>
      </c>
      <c r="AF19" s="352" t="s">
        <v>474</v>
      </c>
      <c r="AG19" s="352" t="s">
        <v>905</v>
      </c>
      <c r="AH19" s="352" t="s">
        <v>474</v>
      </c>
      <c r="AI19" s="353" t="s">
        <v>905</v>
      </c>
    </row>
    <row r="20" spans="1:35" ht="87" customHeight="1" thickBot="1" x14ac:dyDescent="0.3">
      <c r="A20" s="1213"/>
      <c r="B20" s="1183"/>
      <c r="C20" s="1185"/>
      <c r="D20" s="1187"/>
      <c r="E20" s="1189"/>
      <c r="F20" s="1191"/>
      <c r="G20" s="1191"/>
      <c r="H20" s="1191"/>
      <c r="I20" s="1189"/>
      <c r="J20" s="1191"/>
      <c r="K20" s="1191"/>
      <c r="L20" s="1191"/>
      <c r="M20" s="1200"/>
      <c r="N20" s="1189"/>
      <c r="O20" s="1202"/>
      <c r="P20" s="1191"/>
      <c r="Q20" s="1191"/>
      <c r="R20" s="1191"/>
      <c r="S20" s="1205"/>
      <c r="T20" s="1205"/>
      <c r="U20" s="1205"/>
      <c r="V20" s="1191"/>
      <c r="W20" s="1191"/>
      <c r="X20" s="565" t="s">
        <v>916</v>
      </c>
      <c r="Y20" s="354" t="s">
        <v>55</v>
      </c>
      <c r="Z20" s="587" t="s">
        <v>917</v>
      </c>
      <c r="AA20" s="355">
        <v>43101</v>
      </c>
      <c r="AB20" s="355">
        <v>43465</v>
      </c>
      <c r="AC20" s="356">
        <f t="shared" si="1"/>
        <v>360</v>
      </c>
      <c r="AD20" s="357">
        <v>0.5</v>
      </c>
      <c r="AE20" s="358" t="s">
        <v>137</v>
      </c>
      <c r="AF20" s="358" t="s">
        <v>474</v>
      </c>
      <c r="AG20" s="358" t="s">
        <v>905</v>
      </c>
      <c r="AH20" s="358" t="s">
        <v>474</v>
      </c>
      <c r="AI20" s="359" t="s">
        <v>905</v>
      </c>
    </row>
    <row r="21" spans="1:35" ht="87" customHeight="1" thickTop="1" x14ac:dyDescent="0.25">
      <c r="A21" s="1213">
        <v>9</v>
      </c>
      <c r="B21" s="1214" t="s">
        <v>861</v>
      </c>
      <c r="C21" s="1215" t="s">
        <v>899</v>
      </c>
      <c r="D21" s="1216" t="s">
        <v>125</v>
      </c>
      <c r="E21" s="1217" t="s">
        <v>126</v>
      </c>
      <c r="F21" s="1209" t="s">
        <v>144</v>
      </c>
      <c r="G21" s="1209" t="s">
        <v>900</v>
      </c>
      <c r="H21" s="1209" t="s">
        <v>146</v>
      </c>
      <c r="I21" s="1217" t="s">
        <v>901</v>
      </c>
      <c r="J21" s="1209">
        <v>84</v>
      </c>
      <c r="K21" s="1209" t="s">
        <v>918</v>
      </c>
      <c r="L21" s="1209" t="s">
        <v>912</v>
      </c>
      <c r="M21" s="1247" t="s">
        <v>453</v>
      </c>
      <c r="N21" s="1248" t="s">
        <v>919</v>
      </c>
      <c r="O21" s="1224">
        <v>0.04</v>
      </c>
      <c r="P21" s="1209">
        <v>84</v>
      </c>
      <c r="Q21" s="1209" t="s">
        <v>121</v>
      </c>
      <c r="R21" s="1209" t="s">
        <v>160</v>
      </c>
      <c r="S21" s="1243">
        <v>0</v>
      </c>
      <c r="T21" s="1243">
        <v>0</v>
      </c>
      <c r="U21" s="1243" t="s">
        <v>920</v>
      </c>
      <c r="V21" s="1209" t="s">
        <v>864</v>
      </c>
      <c r="W21" s="1209" t="s">
        <v>672</v>
      </c>
      <c r="X21" s="579" t="s">
        <v>914</v>
      </c>
      <c r="Y21" s="348" t="s">
        <v>55</v>
      </c>
      <c r="Z21" s="591" t="s">
        <v>921</v>
      </c>
      <c r="AA21" s="349">
        <v>43101</v>
      </c>
      <c r="AB21" s="349">
        <v>43159</v>
      </c>
      <c r="AC21" s="350">
        <f t="shared" si="1"/>
        <v>57</v>
      </c>
      <c r="AD21" s="351">
        <v>0.5</v>
      </c>
      <c r="AE21" s="638" t="s">
        <v>137</v>
      </c>
      <c r="AF21" s="352" t="s">
        <v>474</v>
      </c>
      <c r="AG21" s="352" t="s">
        <v>905</v>
      </c>
      <c r="AH21" s="352" t="s">
        <v>474</v>
      </c>
      <c r="AI21" s="353" t="s">
        <v>905</v>
      </c>
    </row>
    <row r="22" spans="1:35" ht="87" customHeight="1" thickBot="1" x14ac:dyDescent="0.3">
      <c r="A22" s="1213"/>
      <c r="B22" s="1183"/>
      <c r="C22" s="1185"/>
      <c r="D22" s="1187"/>
      <c r="E22" s="1188"/>
      <c r="F22" s="1191"/>
      <c r="G22" s="1191"/>
      <c r="H22" s="1191"/>
      <c r="I22" s="1189"/>
      <c r="J22" s="1191"/>
      <c r="K22" s="1191"/>
      <c r="L22" s="1191"/>
      <c r="M22" s="1200"/>
      <c r="N22" s="1249"/>
      <c r="O22" s="1202"/>
      <c r="P22" s="1191"/>
      <c r="Q22" s="1191"/>
      <c r="R22" s="1191"/>
      <c r="S22" s="1205"/>
      <c r="T22" s="1205"/>
      <c r="U22" s="1205"/>
      <c r="V22" s="1191"/>
      <c r="W22" s="1191"/>
      <c r="X22" s="565" t="s">
        <v>916</v>
      </c>
      <c r="Y22" s="565" t="s">
        <v>55</v>
      </c>
      <c r="Z22" s="639" t="s">
        <v>922</v>
      </c>
      <c r="AA22" s="640">
        <v>43221</v>
      </c>
      <c r="AB22" s="640">
        <v>43419</v>
      </c>
      <c r="AC22" s="641">
        <f t="shared" si="1"/>
        <v>194</v>
      </c>
      <c r="AD22" s="642">
        <v>0.5</v>
      </c>
      <c r="AE22" s="643" t="s">
        <v>137</v>
      </c>
      <c r="AF22" s="358" t="s">
        <v>474</v>
      </c>
      <c r="AG22" s="358" t="s">
        <v>905</v>
      </c>
      <c r="AH22" s="358" t="s">
        <v>474</v>
      </c>
      <c r="AI22" s="359" t="s">
        <v>905</v>
      </c>
    </row>
    <row r="23" spans="1:35" ht="57" customHeight="1" thickTop="1" x14ac:dyDescent="0.25">
      <c r="A23" s="1194">
        <v>10</v>
      </c>
      <c r="B23" s="1214" t="s">
        <v>861</v>
      </c>
      <c r="C23" s="1215" t="s">
        <v>899</v>
      </c>
      <c r="D23" s="1216" t="s">
        <v>41</v>
      </c>
      <c r="E23" s="1217" t="s">
        <v>42</v>
      </c>
      <c r="F23" s="1209" t="s">
        <v>194</v>
      </c>
      <c r="G23" s="1209" t="s">
        <v>900</v>
      </c>
      <c r="H23" s="1209" t="s">
        <v>923</v>
      </c>
      <c r="I23" s="1217" t="s">
        <v>924</v>
      </c>
      <c r="J23" s="1209">
        <v>80</v>
      </c>
      <c r="K23" s="1209" t="s">
        <v>63</v>
      </c>
      <c r="L23" s="1209" t="s">
        <v>912</v>
      </c>
      <c r="M23" s="1247" t="s">
        <v>453</v>
      </c>
      <c r="N23" s="1217" t="s">
        <v>925</v>
      </c>
      <c r="O23" s="1224">
        <v>0.04</v>
      </c>
      <c r="P23" s="1250">
        <v>80</v>
      </c>
      <c r="Q23" s="1209" t="s">
        <v>63</v>
      </c>
      <c r="R23" s="1209" t="s">
        <v>160</v>
      </c>
      <c r="S23" s="1243">
        <v>0</v>
      </c>
      <c r="T23" s="1243">
        <v>0</v>
      </c>
      <c r="U23" s="1243" t="s">
        <v>926</v>
      </c>
      <c r="V23" s="1209" t="s">
        <v>864</v>
      </c>
      <c r="W23" s="1209" t="s">
        <v>672</v>
      </c>
      <c r="X23" s="579" t="s">
        <v>927</v>
      </c>
      <c r="Y23" s="579" t="s">
        <v>875</v>
      </c>
      <c r="Z23" s="644" t="s">
        <v>928</v>
      </c>
      <c r="AA23" s="631">
        <v>43132</v>
      </c>
      <c r="AB23" s="631">
        <v>43159</v>
      </c>
      <c r="AC23" s="632">
        <f t="shared" si="1"/>
        <v>27</v>
      </c>
      <c r="AD23" s="633">
        <v>0.5</v>
      </c>
      <c r="AE23" s="645" t="s">
        <v>137</v>
      </c>
      <c r="AF23" s="634" t="s">
        <v>174</v>
      </c>
      <c r="AG23" s="634" t="s">
        <v>929</v>
      </c>
      <c r="AH23" s="634" t="s">
        <v>174</v>
      </c>
      <c r="AI23" s="635" t="s">
        <v>929</v>
      </c>
    </row>
    <row r="24" spans="1:35" ht="57" customHeight="1" thickBot="1" x14ac:dyDescent="0.3">
      <c r="A24" s="1194"/>
      <c r="B24" s="1183"/>
      <c r="C24" s="1185"/>
      <c r="D24" s="1187"/>
      <c r="E24" s="1189"/>
      <c r="F24" s="1191"/>
      <c r="G24" s="1191"/>
      <c r="H24" s="1191"/>
      <c r="I24" s="1189"/>
      <c r="J24" s="1191"/>
      <c r="K24" s="1191"/>
      <c r="L24" s="1191"/>
      <c r="M24" s="1200"/>
      <c r="N24" s="1189"/>
      <c r="O24" s="1202"/>
      <c r="P24" s="1251"/>
      <c r="Q24" s="1191"/>
      <c r="R24" s="1191"/>
      <c r="S24" s="1205"/>
      <c r="T24" s="1205"/>
      <c r="U24" s="1205"/>
      <c r="V24" s="1191"/>
      <c r="W24" s="1191"/>
      <c r="X24" s="565" t="s">
        <v>930</v>
      </c>
      <c r="Y24" s="579" t="s">
        <v>875</v>
      </c>
      <c r="Z24" s="644" t="s">
        <v>931</v>
      </c>
      <c r="AA24" s="631">
        <v>43132</v>
      </c>
      <c r="AB24" s="631">
        <v>43465</v>
      </c>
      <c r="AC24" s="632">
        <f t="shared" si="1"/>
        <v>330</v>
      </c>
      <c r="AD24" s="633">
        <v>0.5</v>
      </c>
      <c r="AE24" s="645" t="s">
        <v>137</v>
      </c>
      <c r="AF24" s="358" t="s">
        <v>174</v>
      </c>
      <c r="AG24" s="358" t="s">
        <v>929</v>
      </c>
      <c r="AH24" s="358" t="s">
        <v>174</v>
      </c>
      <c r="AI24" s="359" t="s">
        <v>929</v>
      </c>
    </row>
    <row r="25" spans="1:35" ht="57" customHeight="1" thickTop="1" thickBot="1" x14ac:dyDescent="0.3">
      <c r="A25" s="646">
        <v>11</v>
      </c>
      <c r="B25" s="596" t="s">
        <v>861</v>
      </c>
      <c r="C25" s="647" t="s">
        <v>899</v>
      </c>
      <c r="D25" s="648" t="s">
        <v>125</v>
      </c>
      <c r="E25" s="649" t="s">
        <v>126</v>
      </c>
      <c r="F25" s="650" t="s">
        <v>144</v>
      </c>
      <c r="G25" s="650" t="s">
        <v>145</v>
      </c>
      <c r="H25" s="650" t="s">
        <v>146</v>
      </c>
      <c r="I25" s="650" t="s">
        <v>932</v>
      </c>
      <c r="J25" s="650">
        <v>1.35</v>
      </c>
      <c r="K25" s="650" t="s">
        <v>63</v>
      </c>
      <c r="L25" s="337"/>
      <c r="M25" s="339" t="s">
        <v>453</v>
      </c>
      <c r="N25" s="649" t="s">
        <v>933</v>
      </c>
      <c r="O25" s="340">
        <v>0.03</v>
      </c>
      <c r="P25" s="650">
        <v>4</v>
      </c>
      <c r="Q25" s="605" t="s">
        <v>121</v>
      </c>
      <c r="R25" s="650" t="s">
        <v>160</v>
      </c>
      <c r="S25" s="341">
        <v>18000000</v>
      </c>
      <c r="T25" s="341">
        <v>0</v>
      </c>
      <c r="U25" s="650"/>
      <c r="V25" s="650" t="s">
        <v>864</v>
      </c>
      <c r="W25" s="650" t="s">
        <v>672</v>
      </c>
      <c r="X25" s="342" t="s">
        <v>934</v>
      </c>
      <c r="Y25" s="651" t="s">
        <v>875</v>
      </c>
      <c r="Z25" s="649" t="s">
        <v>935</v>
      </c>
      <c r="AA25" s="652">
        <v>43132</v>
      </c>
      <c r="AB25" s="652">
        <v>43465</v>
      </c>
      <c r="AC25" s="653">
        <v>329</v>
      </c>
      <c r="AD25" s="575">
        <v>1</v>
      </c>
      <c r="AE25" s="650" t="s">
        <v>137</v>
      </c>
      <c r="AF25" s="568" t="s">
        <v>174</v>
      </c>
      <c r="AG25" s="568" t="s">
        <v>929</v>
      </c>
      <c r="AH25" s="568" t="s">
        <v>174</v>
      </c>
      <c r="AI25" s="345" t="s">
        <v>929</v>
      </c>
    </row>
    <row r="26" spans="1:35" ht="69" customHeight="1" thickTop="1" x14ac:dyDescent="0.25">
      <c r="A26" s="1194">
        <v>12</v>
      </c>
      <c r="B26" s="1214" t="s">
        <v>861</v>
      </c>
      <c r="C26" s="1215" t="s">
        <v>910</v>
      </c>
      <c r="D26" s="1216" t="s">
        <v>264</v>
      </c>
      <c r="E26" s="1217" t="s">
        <v>936</v>
      </c>
      <c r="F26" s="1209" t="s">
        <v>937</v>
      </c>
      <c r="G26" s="1209" t="s">
        <v>267</v>
      </c>
      <c r="H26" s="1209" t="s">
        <v>268</v>
      </c>
      <c r="I26" s="1217" t="s">
        <v>269</v>
      </c>
      <c r="J26" s="1209">
        <v>1</v>
      </c>
      <c r="K26" s="1209" t="s">
        <v>121</v>
      </c>
      <c r="L26" s="1209" t="s">
        <v>272</v>
      </c>
      <c r="M26" s="1247" t="s">
        <v>49</v>
      </c>
      <c r="N26" s="1217" t="s">
        <v>273</v>
      </c>
      <c r="O26" s="1224">
        <v>0.04</v>
      </c>
      <c r="P26" s="1209">
        <v>1</v>
      </c>
      <c r="Q26" s="1209" t="s">
        <v>121</v>
      </c>
      <c r="R26" s="1209" t="s">
        <v>160</v>
      </c>
      <c r="S26" s="1243">
        <v>0</v>
      </c>
      <c r="T26" s="1243">
        <v>0</v>
      </c>
      <c r="U26" s="1243" t="s">
        <v>938</v>
      </c>
      <c r="V26" s="1209" t="s">
        <v>864</v>
      </c>
      <c r="W26" s="1190" t="s">
        <v>672</v>
      </c>
      <c r="X26" s="348" t="s">
        <v>939</v>
      </c>
      <c r="Y26" s="579" t="s">
        <v>875</v>
      </c>
      <c r="Z26" s="617" t="s">
        <v>940</v>
      </c>
      <c r="AA26" s="349">
        <v>43132</v>
      </c>
      <c r="AB26" s="349">
        <v>43152</v>
      </c>
      <c r="AC26" s="350">
        <f t="shared" ref="AC26:AC37" si="2">DAYS360(AA26,AB26)</f>
        <v>20</v>
      </c>
      <c r="AD26" s="351">
        <v>0.2</v>
      </c>
      <c r="AE26" s="352" t="s">
        <v>137</v>
      </c>
      <c r="AF26" s="352" t="s">
        <v>174</v>
      </c>
      <c r="AG26" s="352" t="s">
        <v>941</v>
      </c>
      <c r="AH26" s="352" t="s">
        <v>942</v>
      </c>
      <c r="AI26" s="353" t="s">
        <v>943</v>
      </c>
    </row>
    <row r="27" spans="1:35" ht="73.5" customHeight="1" x14ac:dyDescent="0.25">
      <c r="A27" s="1194"/>
      <c r="B27" s="1182"/>
      <c r="C27" s="1184"/>
      <c r="D27" s="1186"/>
      <c r="E27" s="1188"/>
      <c r="F27" s="1190"/>
      <c r="G27" s="1190"/>
      <c r="H27" s="1190"/>
      <c r="I27" s="1188"/>
      <c r="J27" s="1190"/>
      <c r="K27" s="1190"/>
      <c r="L27" s="1190"/>
      <c r="M27" s="1199"/>
      <c r="N27" s="1188"/>
      <c r="O27" s="1201"/>
      <c r="P27" s="1190"/>
      <c r="Q27" s="1190"/>
      <c r="R27" s="1190"/>
      <c r="S27" s="1204"/>
      <c r="T27" s="1204"/>
      <c r="U27" s="1204"/>
      <c r="V27" s="1190"/>
      <c r="W27" s="1190"/>
      <c r="X27" s="620" t="s">
        <v>944</v>
      </c>
      <c r="Y27" s="620" t="s">
        <v>55</v>
      </c>
      <c r="Z27" s="622" t="s">
        <v>945</v>
      </c>
      <c r="AA27" s="623">
        <v>43101</v>
      </c>
      <c r="AB27" s="623">
        <v>43156</v>
      </c>
      <c r="AC27" s="624">
        <f t="shared" si="2"/>
        <v>54</v>
      </c>
      <c r="AD27" s="625">
        <v>0.2</v>
      </c>
      <c r="AE27" s="626" t="s">
        <v>137</v>
      </c>
      <c r="AF27" s="626" t="s">
        <v>174</v>
      </c>
      <c r="AG27" s="626" t="s">
        <v>941</v>
      </c>
      <c r="AH27" s="626" t="s">
        <v>942</v>
      </c>
      <c r="AI27" s="637" t="s">
        <v>943</v>
      </c>
    </row>
    <row r="28" spans="1:35" ht="60.75" customHeight="1" x14ac:dyDescent="0.25">
      <c r="A28" s="1194"/>
      <c r="B28" s="1182"/>
      <c r="C28" s="1184"/>
      <c r="D28" s="1186"/>
      <c r="E28" s="1188"/>
      <c r="F28" s="1190"/>
      <c r="G28" s="1190"/>
      <c r="H28" s="1190"/>
      <c r="I28" s="1188"/>
      <c r="J28" s="1190"/>
      <c r="K28" s="1190"/>
      <c r="L28" s="1190"/>
      <c r="M28" s="1199"/>
      <c r="N28" s="1188"/>
      <c r="O28" s="1201"/>
      <c r="P28" s="1190"/>
      <c r="Q28" s="1190"/>
      <c r="R28" s="1190"/>
      <c r="S28" s="1204"/>
      <c r="T28" s="1204"/>
      <c r="U28" s="1204"/>
      <c r="V28" s="1190"/>
      <c r="W28" s="1190"/>
      <c r="X28" s="620" t="s">
        <v>946</v>
      </c>
      <c r="Y28" s="620" t="s">
        <v>55</v>
      </c>
      <c r="Z28" s="622" t="s">
        <v>947</v>
      </c>
      <c r="AA28" s="623">
        <v>43132</v>
      </c>
      <c r="AB28" s="623">
        <v>43404</v>
      </c>
      <c r="AC28" s="624">
        <f t="shared" si="2"/>
        <v>270</v>
      </c>
      <c r="AD28" s="625">
        <v>0.2</v>
      </c>
      <c r="AE28" s="626" t="s">
        <v>137</v>
      </c>
      <c r="AF28" s="626" t="s">
        <v>174</v>
      </c>
      <c r="AG28" s="626" t="s">
        <v>941</v>
      </c>
      <c r="AH28" s="626" t="s">
        <v>942</v>
      </c>
      <c r="AI28" s="637" t="s">
        <v>943</v>
      </c>
    </row>
    <row r="29" spans="1:35" ht="55.5" customHeight="1" thickBot="1" x14ac:dyDescent="0.3">
      <c r="A29" s="1194"/>
      <c r="B29" s="1182"/>
      <c r="C29" s="1184"/>
      <c r="D29" s="1186"/>
      <c r="E29" s="1188"/>
      <c r="F29" s="1190"/>
      <c r="G29" s="1190"/>
      <c r="H29" s="1190"/>
      <c r="I29" s="1189"/>
      <c r="J29" s="1190"/>
      <c r="K29" s="1190"/>
      <c r="L29" s="1190"/>
      <c r="M29" s="1199"/>
      <c r="N29" s="1188"/>
      <c r="O29" s="1201"/>
      <c r="P29" s="1190"/>
      <c r="Q29" s="1191"/>
      <c r="R29" s="1190"/>
      <c r="S29" s="1204"/>
      <c r="T29" s="1204"/>
      <c r="U29" s="1204"/>
      <c r="V29" s="1190"/>
      <c r="W29" s="1190"/>
      <c r="X29" s="354" t="s">
        <v>948</v>
      </c>
      <c r="Y29" s="620" t="s">
        <v>55</v>
      </c>
      <c r="Z29" s="622" t="s">
        <v>949</v>
      </c>
      <c r="AA29" s="623">
        <v>43313</v>
      </c>
      <c r="AB29" s="623">
        <v>43334</v>
      </c>
      <c r="AC29" s="624">
        <f t="shared" si="2"/>
        <v>21</v>
      </c>
      <c r="AD29" s="625">
        <v>0.4</v>
      </c>
      <c r="AE29" s="626" t="s">
        <v>137</v>
      </c>
      <c r="AF29" s="626" t="s">
        <v>174</v>
      </c>
      <c r="AG29" s="626" t="s">
        <v>941</v>
      </c>
      <c r="AH29" s="626" t="s">
        <v>942</v>
      </c>
      <c r="AI29" s="637" t="s">
        <v>950</v>
      </c>
    </row>
    <row r="30" spans="1:35" ht="65.25" customHeight="1" thickTop="1" thickBot="1" x14ac:dyDescent="0.3">
      <c r="A30" s="1194">
        <v>13</v>
      </c>
      <c r="B30" s="1214" t="s">
        <v>861</v>
      </c>
      <c r="C30" s="1215" t="s">
        <v>910</v>
      </c>
      <c r="D30" s="1216" t="s">
        <v>264</v>
      </c>
      <c r="E30" s="1217" t="s">
        <v>936</v>
      </c>
      <c r="F30" s="1209" t="s">
        <v>266</v>
      </c>
      <c r="G30" s="1209" t="s">
        <v>267</v>
      </c>
      <c r="H30" s="1209" t="s">
        <v>951</v>
      </c>
      <c r="I30" s="1217" t="s">
        <v>335</v>
      </c>
      <c r="J30" s="1209">
        <v>100</v>
      </c>
      <c r="K30" s="1209" t="s">
        <v>63</v>
      </c>
      <c r="L30" s="1209" t="s">
        <v>344</v>
      </c>
      <c r="M30" s="1247" t="s">
        <v>49</v>
      </c>
      <c r="N30" s="1217" t="s">
        <v>345</v>
      </c>
      <c r="O30" s="1224">
        <v>0.04</v>
      </c>
      <c r="P30" s="1250">
        <v>100</v>
      </c>
      <c r="Q30" s="1209" t="s">
        <v>63</v>
      </c>
      <c r="R30" s="1209" t="s">
        <v>160</v>
      </c>
      <c r="S30" s="1243">
        <v>0</v>
      </c>
      <c r="T30" s="1243">
        <v>0</v>
      </c>
      <c r="U30" s="1243" t="s">
        <v>938</v>
      </c>
      <c r="V30" s="1209" t="s">
        <v>864</v>
      </c>
      <c r="W30" s="1209" t="s">
        <v>672</v>
      </c>
      <c r="X30" s="348" t="s">
        <v>952</v>
      </c>
      <c r="Y30" s="348" t="s">
        <v>875</v>
      </c>
      <c r="Z30" s="617" t="s">
        <v>953</v>
      </c>
      <c r="AA30" s="349">
        <v>43101</v>
      </c>
      <c r="AB30" s="349">
        <v>43130</v>
      </c>
      <c r="AC30" s="350">
        <f t="shared" si="2"/>
        <v>29</v>
      </c>
      <c r="AD30" s="351">
        <v>0.05</v>
      </c>
      <c r="AE30" s="352" t="s">
        <v>137</v>
      </c>
      <c r="AF30" s="352" t="s">
        <v>174</v>
      </c>
      <c r="AG30" s="352" t="s">
        <v>941</v>
      </c>
      <c r="AH30" s="352" t="s">
        <v>942</v>
      </c>
      <c r="AI30" s="353" t="s">
        <v>943</v>
      </c>
    </row>
    <row r="31" spans="1:35" ht="71.25" customHeight="1" thickTop="1" thickBot="1" x14ac:dyDescent="0.3">
      <c r="A31" s="1194"/>
      <c r="B31" s="1182"/>
      <c r="C31" s="1184"/>
      <c r="D31" s="1186"/>
      <c r="E31" s="1188"/>
      <c r="F31" s="1190"/>
      <c r="G31" s="1190"/>
      <c r="H31" s="1190"/>
      <c r="I31" s="1188"/>
      <c r="J31" s="1190"/>
      <c r="K31" s="1190"/>
      <c r="L31" s="1190"/>
      <c r="M31" s="1199"/>
      <c r="N31" s="1188"/>
      <c r="O31" s="1201"/>
      <c r="P31" s="1265"/>
      <c r="Q31" s="1190"/>
      <c r="R31" s="1190"/>
      <c r="S31" s="1204"/>
      <c r="T31" s="1204"/>
      <c r="U31" s="1204"/>
      <c r="V31" s="1190"/>
      <c r="W31" s="1190"/>
      <c r="X31" s="620" t="s">
        <v>954</v>
      </c>
      <c r="Y31" s="620" t="s">
        <v>55</v>
      </c>
      <c r="Z31" s="654" t="s">
        <v>955</v>
      </c>
      <c r="AA31" s="623">
        <v>43132</v>
      </c>
      <c r="AB31" s="623">
        <v>43159</v>
      </c>
      <c r="AC31" s="624">
        <f t="shared" si="2"/>
        <v>27</v>
      </c>
      <c r="AD31" s="625">
        <v>0.1</v>
      </c>
      <c r="AE31" s="626" t="s">
        <v>137</v>
      </c>
      <c r="AF31" s="626" t="s">
        <v>174</v>
      </c>
      <c r="AG31" s="626" t="s">
        <v>941</v>
      </c>
      <c r="AH31" s="352" t="s">
        <v>942</v>
      </c>
      <c r="AI31" s="353" t="s">
        <v>950</v>
      </c>
    </row>
    <row r="32" spans="1:35" ht="54.75" customHeight="1" thickTop="1" thickBot="1" x14ac:dyDescent="0.3">
      <c r="A32" s="1194"/>
      <c r="B32" s="1182"/>
      <c r="C32" s="1184"/>
      <c r="D32" s="1186"/>
      <c r="E32" s="1188"/>
      <c r="F32" s="1190"/>
      <c r="G32" s="1190"/>
      <c r="H32" s="1190"/>
      <c r="I32" s="1188"/>
      <c r="J32" s="1190"/>
      <c r="K32" s="1190"/>
      <c r="L32" s="1190"/>
      <c r="M32" s="1199"/>
      <c r="N32" s="1188"/>
      <c r="O32" s="1201"/>
      <c r="P32" s="1265"/>
      <c r="Q32" s="1190"/>
      <c r="R32" s="1190"/>
      <c r="S32" s="1204"/>
      <c r="T32" s="1204"/>
      <c r="U32" s="1204"/>
      <c r="V32" s="1190"/>
      <c r="W32" s="1190"/>
      <c r="X32" s="620" t="s">
        <v>956</v>
      </c>
      <c r="Y32" s="620" t="s">
        <v>55</v>
      </c>
      <c r="Z32" s="654" t="s">
        <v>957</v>
      </c>
      <c r="AA32" s="623">
        <v>43132</v>
      </c>
      <c r="AB32" s="623">
        <v>43190</v>
      </c>
      <c r="AC32" s="624">
        <f t="shared" si="2"/>
        <v>60</v>
      </c>
      <c r="AD32" s="625">
        <v>0.1</v>
      </c>
      <c r="AE32" s="626" t="s">
        <v>137</v>
      </c>
      <c r="AF32" s="626" t="s">
        <v>174</v>
      </c>
      <c r="AG32" s="626" t="s">
        <v>941</v>
      </c>
      <c r="AH32" s="352" t="s">
        <v>942</v>
      </c>
      <c r="AI32" s="353" t="s">
        <v>950</v>
      </c>
    </row>
    <row r="33" spans="1:35" ht="103.5" customHeight="1" thickTop="1" thickBot="1" x14ac:dyDescent="0.3">
      <c r="A33" s="1194"/>
      <c r="B33" s="1182"/>
      <c r="C33" s="1184"/>
      <c r="D33" s="1186"/>
      <c r="E33" s="1188"/>
      <c r="F33" s="1190"/>
      <c r="G33" s="1190"/>
      <c r="H33" s="1190"/>
      <c r="I33" s="1188"/>
      <c r="J33" s="1190"/>
      <c r="K33" s="1190"/>
      <c r="L33" s="1190"/>
      <c r="M33" s="1199"/>
      <c r="N33" s="1188"/>
      <c r="O33" s="1201"/>
      <c r="P33" s="1265"/>
      <c r="Q33" s="1190"/>
      <c r="R33" s="1190"/>
      <c r="S33" s="1204"/>
      <c r="T33" s="1204"/>
      <c r="U33" s="1204"/>
      <c r="V33" s="1190"/>
      <c r="W33" s="1190"/>
      <c r="X33" s="620" t="s">
        <v>958</v>
      </c>
      <c r="Y33" s="620" t="s">
        <v>875</v>
      </c>
      <c r="Z33" s="654" t="s">
        <v>959</v>
      </c>
      <c r="AA33" s="623">
        <v>43191</v>
      </c>
      <c r="AB33" s="623">
        <v>43200</v>
      </c>
      <c r="AC33" s="624">
        <f t="shared" si="2"/>
        <v>9</v>
      </c>
      <c r="AD33" s="625">
        <v>0.1</v>
      </c>
      <c r="AE33" s="626" t="s">
        <v>137</v>
      </c>
      <c r="AF33" s="626" t="s">
        <v>174</v>
      </c>
      <c r="AG33" s="626" t="s">
        <v>941</v>
      </c>
      <c r="AH33" s="352" t="s">
        <v>942</v>
      </c>
      <c r="AI33" s="353" t="s">
        <v>950</v>
      </c>
    </row>
    <row r="34" spans="1:35" ht="34.5" customHeight="1" thickTop="1" thickBot="1" x14ac:dyDescent="0.3">
      <c r="A34" s="1194"/>
      <c r="B34" s="1182"/>
      <c r="C34" s="1184"/>
      <c r="D34" s="1186"/>
      <c r="E34" s="1188"/>
      <c r="F34" s="1190"/>
      <c r="G34" s="1190"/>
      <c r="H34" s="1190"/>
      <c r="I34" s="1188"/>
      <c r="J34" s="1190"/>
      <c r="K34" s="1190"/>
      <c r="L34" s="1190"/>
      <c r="M34" s="1199"/>
      <c r="N34" s="1188"/>
      <c r="O34" s="1201"/>
      <c r="P34" s="1265"/>
      <c r="Q34" s="1190"/>
      <c r="R34" s="1190"/>
      <c r="S34" s="1204"/>
      <c r="T34" s="1204"/>
      <c r="U34" s="1204"/>
      <c r="V34" s="1190"/>
      <c r="W34" s="1190"/>
      <c r="X34" s="620" t="s">
        <v>960</v>
      </c>
      <c r="Y34" s="620" t="s">
        <v>875</v>
      </c>
      <c r="Z34" s="654" t="s">
        <v>961</v>
      </c>
      <c r="AA34" s="623">
        <v>43191</v>
      </c>
      <c r="AB34" s="623">
        <v>43200</v>
      </c>
      <c r="AC34" s="624">
        <f t="shared" si="2"/>
        <v>9</v>
      </c>
      <c r="AD34" s="625">
        <v>0.05</v>
      </c>
      <c r="AE34" s="626" t="s">
        <v>137</v>
      </c>
      <c r="AF34" s="626" t="s">
        <v>174</v>
      </c>
      <c r="AG34" s="626" t="s">
        <v>941</v>
      </c>
      <c r="AH34" s="352" t="s">
        <v>942</v>
      </c>
      <c r="AI34" s="353" t="s">
        <v>950</v>
      </c>
    </row>
    <row r="35" spans="1:35" ht="39.75" customHeight="1" thickTop="1" thickBot="1" x14ac:dyDescent="0.3">
      <c r="A35" s="1194"/>
      <c r="B35" s="1182"/>
      <c r="C35" s="1184"/>
      <c r="D35" s="1186"/>
      <c r="E35" s="1188"/>
      <c r="F35" s="1190"/>
      <c r="G35" s="1190"/>
      <c r="H35" s="1190"/>
      <c r="I35" s="1188"/>
      <c r="J35" s="1190"/>
      <c r="K35" s="1190"/>
      <c r="L35" s="1190"/>
      <c r="M35" s="1199"/>
      <c r="N35" s="1188"/>
      <c r="O35" s="1201"/>
      <c r="P35" s="1265"/>
      <c r="Q35" s="1190"/>
      <c r="R35" s="1190"/>
      <c r="S35" s="1204"/>
      <c r="T35" s="1204"/>
      <c r="U35" s="1204"/>
      <c r="V35" s="1190"/>
      <c r="W35" s="1190"/>
      <c r="X35" s="620" t="s">
        <v>962</v>
      </c>
      <c r="Y35" s="620" t="s">
        <v>875</v>
      </c>
      <c r="Z35" s="654" t="s">
        <v>963</v>
      </c>
      <c r="AA35" s="623">
        <v>43235</v>
      </c>
      <c r="AB35" s="623">
        <v>43250</v>
      </c>
      <c r="AC35" s="624">
        <f t="shared" si="2"/>
        <v>15</v>
      </c>
      <c r="AD35" s="625">
        <v>0.1</v>
      </c>
      <c r="AE35" s="626" t="s">
        <v>137</v>
      </c>
      <c r="AF35" s="626" t="s">
        <v>174</v>
      </c>
      <c r="AG35" s="626" t="s">
        <v>941</v>
      </c>
      <c r="AH35" s="352" t="s">
        <v>942</v>
      </c>
      <c r="AI35" s="353" t="s">
        <v>950</v>
      </c>
    </row>
    <row r="36" spans="1:35" ht="51.75" customHeight="1" thickTop="1" thickBot="1" x14ac:dyDescent="0.3">
      <c r="A36" s="1194"/>
      <c r="B36" s="1182"/>
      <c r="C36" s="1184"/>
      <c r="D36" s="1186"/>
      <c r="E36" s="1188"/>
      <c r="F36" s="1190"/>
      <c r="G36" s="1190"/>
      <c r="H36" s="1190"/>
      <c r="I36" s="1188"/>
      <c r="J36" s="1190"/>
      <c r="K36" s="1190"/>
      <c r="L36" s="1190"/>
      <c r="M36" s="1199"/>
      <c r="N36" s="1188"/>
      <c r="O36" s="1201"/>
      <c r="P36" s="1265"/>
      <c r="Q36" s="1190"/>
      <c r="R36" s="1190"/>
      <c r="S36" s="1204"/>
      <c r="T36" s="1204"/>
      <c r="U36" s="1204"/>
      <c r="V36" s="1190"/>
      <c r="W36" s="1190"/>
      <c r="X36" s="620" t="s">
        <v>964</v>
      </c>
      <c r="Y36" s="620" t="s">
        <v>875</v>
      </c>
      <c r="Z36" s="654" t="s">
        <v>965</v>
      </c>
      <c r="AA36" s="623">
        <v>43101</v>
      </c>
      <c r="AB36" s="623">
        <v>43465</v>
      </c>
      <c r="AC36" s="624">
        <f t="shared" si="2"/>
        <v>360</v>
      </c>
      <c r="AD36" s="625">
        <v>0.2</v>
      </c>
      <c r="AE36" s="626" t="s">
        <v>137</v>
      </c>
      <c r="AF36" s="626" t="s">
        <v>174</v>
      </c>
      <c r="AG36" s="626" t="s">
        <v>941</v>
      </c>
      <c r="AH36" s="352" t="s">
        <v>942</v>
      </c>
      <c r="AI36" s="353" t="s">
        <v>950</v>
      </c>
    </row>
    <row r="37" spans="1:35" ht="60.75" customHeight="1" thickTop="1" thickBot="1" x14ac:dyDescent="0.3">
      <c r="A37" s="1194"/>
      <c r="B37" s="1183"/>
      <c r="C37" s="1185"/>
      <c r="D37" s="1187"/>
      <c r="E37" s="1189"/>
      <c r="F37" s="1191"/>
      <c r="G37" s="1191"/>
      <c r="H37" s="1191"/>
      <c r="I37" s="1189"/>
      <c r="J37" s="1191"/>
      <c r="K37" s="1191"/>
      <c r="L37" s="1191"/>
      <c r="M37" s="1200"/>
      <c r="N37" s="1189"/>
      <c r="O37" s="1202"/>
      <c r="P37" s="1251"/>
      <c r="Q37" s="1191"/>
      <c r="R37" s="1191"/>
      <c r="S37" s="1205"/>
      <c r="T37" s="1205"/>
      <c r="U37" s="1205"/>
      <c r="V37" s="1191"/>
      <c r="W37" s="1191"/>
      <c r="X37" s="354" t="s">
        <v>966</v>
      </c>
      <c r="Y37" s="354" t="s">
        <v>875</v>
      </c>
      <c r="Z37" s="655" t="s">
        <v>967</v>
      </c>
      <c r="AA37" s="355">
        <v>43101</v>
      </c>
      <c r="AB37" s="355">
        <v>43465</v>
      </c>
      <c r="AC37" s="356">
        <f t="shared" si="2"/>
        <v>360</v>
      </c>
      <c r="AD37" s="357">
        <v>0.3</v>
      </c>
      <c r="AE37" s="358" t="s">
        <v>137</v>
      </c>
      <c r="AF37" s="358" t="s">
        <v>174</v>
      </c>
      <c r="AG37" s="358" t="s">
        <v>941</v>
      </c>
      <c r="AH37" s="352" t="s">
        <v>942</v>
      </c>
      <c r="AI37" s="353" t="s">
        <v>950</v>
      </c>
    </row>
    <row r="38" spans="1:35" s="663" customFormat="1" ht="60.75" customHeight="1" thickTop="1" x14ac:dyDescent="0.2">
      <c r="A38" s="1252">
        <v>14</v>
      </c>
      <c r="B38" s="1253" t="s">
        <v>256</v>
      </c>
      <c r="C38" s="1256" t="s">
        <v>968</v>
      </c>
      <c r="D38" s="1259" t="s">
        <v>178</v>
      </c>
      <c r="E38" s="1262" t="s">
        <v>179</v>
      </c>
      <c r="F38" s="1266" t="s">
        <v>411</v>
      </c>
      <c r="G38" s="1266" t="s">
        <v>969</v>
      </c>
      <c r="H38" s="1266" t="s">
        <v>413</v>
      </c>
      <c r="I38" s="1262" t="s">
        <v>414</v>
      </c>
      <c r="J38" s="1266">
        <v>100</v>
      </c>
      <c r="K38" s="1266" t="s">
        <v>63</v>
      </c>
      <c r="L38" s="1269" t="s">
        <v>970</v>
      </c>
      <c r="M38" s="1272" t="s">
        <v>49</v>
      </c>
      <c r="N38" s="1262" t="s">
        <v>971</v>
      </c>
      <c r="O38" s="1224">
        <v>0.03</v>
      </c>
      <c r="P38" s="1266">
        <v>1</v>
      </c>
      <c r="Q38" s="1209" t="s">
        <v>121</v>
      </c>
      <c r="R38" s="1266" t="s">
        <v>160</v>
      </c>
      <c r="S38" s="1243">
        <v>0</v>
      </c>
      <c r="T38" s="1243">
        <v>0</v>
      </c>
      <c r="U38" s="1210" t="s">
        <v>926</v>
      </c>
      <c r="V38" s="1266" t="s">
        <v>864</v>
      </c>
      <c r="W38" s="1266" t="s">
        <v>672</v>
      </c>
      <c r="X38" s="348" t="s">
        <v>972</v>
      </c>
      <c r="Y38" s="656" t="s">
        <v>55</v>
      </c>
      <c r="Z38" s="657" t="s">
        <v>973</v>
      </c>
      <c r="AA38" s="658">
        <v>43101</v>
      </c>
      <c r="AB38" s="658">
        <v>43146</v>
      </c>
      <c r="AC38" s="659">
        <f t="shared" ref="AC38:AC43" si="3">+AB38-AA38</f>
        <v>45</v>
      </c>
      <c r="AD38" s="351">
        <v>0.1</v>
      </c>
      <c r="AE38" s="660" t="s">
        <v>137</v>
      </c>
      <c r="AF38" s="661" t="s">
        <v>974</v>
      </c>
      <c r="AG38" s="661" t="s">
        <v>975</v>
      </c>
      <c r="AH38" s="661" t="s">
        <v>105</v>
      </c>
      <c r="AI38" s="662" t="s">
        <v>976</v>
      </c>
    </row>
    <row r="39" spans="1:35" s="663" customFormat="1" ht="60.75" customHeight="1" x14ac:dyDescent="0.2">
      <c r="A39" s="1252"/>
      <c r="B39" s="1254"/>
      <c r="C39" s="1257"/>
      <c r="D39" s="1260"/>
      <c r="E39" s="1263"/>
      <c r="F39" s="1267"/>
      <c r="G39" s="1267"/>
      <c r="H39" s="1267"/>
      <c r="I39" s="1263"/>
      <c r="J39" s="1267"/>
      <c r="K39" s="1267"/>
      <c r="L39" s="1270"/>
      <c r="M39" s="1273"/>
      <c r="N39" s="1263"/>
      <c r="O39" s="1201"/>
      <c r="P39" s="1267"/>
      <c r="Q39" s="1190"/>
      <c r="R39" s="1267"/>
      <c r="S39" s="1204"/>
      <c r="T39" s="1204"/>
      <c r="U39" s="1211"/>
      <c r="V39" s="1267"/>
      <c r="W39" s="1267"/>
      <c r="X39" s="620" t="s">
        <v>977</v>
      </c>
      <c r="Y39" s="664" t="s">
        <v>55</v>
      </c>
      <c r="Z39" s="654" t="s">
        <v>978</v>
      </c>
      <c r="AA39" s="623">
        <v>43101</v>
      </c>
      <c r="AB39" s="623">
        <v>43146</v>
      </c>
      <c r="AC39" s="624">
        <f t="shared" si="3"/>
        <v>45</v>
      </c>
      <c r="AD39" s="625">
        <v>0.1</v>
      </c>
      <c r="AE39" s="626" t="s">
        <v>137</v>
      </c>
      <c r="AF39" s="665" t="s">
        <v>974</v>
      </c>
      <c r="AG39" s="666" t="s">
        <v>975</v>
      </c>
      <c r="AH39" s="666" t="s">
        <v>105</v>
      </c>
      <c r="AI39" s="667" t="s">
        <v>976</v>
      </c>
    </row>
    <row r="40" spans="1:35" s="663" customFormat="1" ht="60.75" customHeight="1" x14ac:dyDescent="0.2">
      <c r="A40" s="1252"/>
      <c r="B40" s="1254"/>
      <c r="C40" s="1257"/>
      <c r="D40" s="1260"/>
      <c r="E40" s="1263"/>
      <c r="F40" s="1267"/>
      <c r="G40" s="1267"/>
      <c r="H40" s="1267"/>
      <c r="I40" s="1263"/>
      <c r="J40" s="1267"/>
      <c r="K40" s="1267"/>
      <c r="L40" s="1270"/>
      <c r="M40" s="1273"/>
      <c r="N40" s="1263"/>
      <c r="O40" s="1201"/>
      <c r="P40" s="1267"/>
      <c r="Q40" s="1190"/>
      <c r="R40" s="1267"/>
      <c r="S40" s="1204"/>
      <c r="T40" s="1204"/>
      <c r="U40" s="1211"/>
      <c r="V40" s="1267"/>
      <c r="W40" s="1267"/>
      <c r="X40" s="620" t="s">
        <v>979</v>
      </c>
      <c r="Y40" s="664" t="s">
        <v>55</v>
      </c>
      <c r="Z40" s="654" t="s">
        <v>980</v>
      </c>
      <c r="AA40" s="623">
        <v>43101</v>
      </c>
      <c r="AB40" s="623">
        <v>43146</v>
      </c>
      <c r="AC40" s="624">
        <f t="shared" si="3"/>
        <v>45</v>
      </c>
      <c r="AD40" s="625">
        <v>0.1</v>
      </c>
      <c r="AE40" s="626" t="s">
        <v>137</v>
      </c>
      <c r="AF40" s="668" t="s">
        <v>974</v>
      </c>
      <c r="AG40" s="669" t="s">
        <v>975</v>
      </c>
      <c r="AH40" s="669" t="s">
        <v>105</v>
      </c>
      <c r="AI40" s="670" t="s">
        <v>976</v>
      </c>
    </row>
    <row r="41" spans="1:35" s="663" customFormat="1" ht="60.75" customHeight="1" x14ac:dyDescent="0.2">
      <c r="A41" s="1252"/>
      <c r="B41" s="1254"/>
      <c r="C41" s="1257"/>
      <c r="D41" s="1260"/>
      <c r="E41" s="1263"/>
      <c r="F41" s="1267"/>
      <c r="G41" s="1267"/>
      <c r="H41" s="1267"/>
      <c r="I41" s="1263"/>
      <c r="J41" s="1267"/>
      <c r="K41" s="1267"/>
      <c r="L41" s="1270"/>
      <c r="M41" s="1273"/>
      <c r="N41" s="1263"/>
      <c r="O41" s="1201"/>
      <c r="P41" s="1267"/>
      <c r="Q41" s="1190"/>
      <c r="R41" s="1267"/>
      <c r="S41" s="1204"/>
      <c r="T41" s="1204"/>
      <c r="U41" s="1211"/>
      <c r="V41" s="1267"/>
      <c r="W41" s="1267"/>
      <c r="X41" s="620" t="s">
        <v>981</v>
      </c>
      <c r="Y41" s="664" t="s">
        <v>55</v>
      </c>
      <c r="Z41" s="654" t="s">
        <v>982</v>
      </c>
      <c r="AA41" s="623">
        <v>43101</v>
      </c>
      <c r="AB41" s="623">
        <v>43465</v>
      </c>
      <c r="AC41" s="624">
        <f t="shared" si="3"/>
        <v>364</v>
      </c>
      <c r="AD41" s="625">
        <v>0.2</v>
      </c>
      <c r="AE41" s="626" t="s">
        <v>137</v>
      </c>
      <c r="AF41" s="668" t="s">
        <v>974</v>
      </c>
      <c r="AG41" s="669" t="s">
        <v>975</v>
      </c>
      <c r="AH41" s="669" t="s">
        <v>105</v>
      </c>
      <c r="AI41" s="670" t="s">
        <v>976</v>
      </c>
    </row>
    <row r="42" spans="1:35" s="663" customFormat="1" ht="77.25" customHeight="1" x14ac:dyDescent="0.2">
      <c r="A42" s="1252"/>
      <c r="B42" s="1254"/>
      <c r="C42" s="1257"/>
      <c r="D42" s="1260"/>
      <c r="E42" s="1263"/>
      <c r="F42" s="1267"/>
      <c r="G42" s="1267"/>
      <c r="H42" s="1267"/>
      <c r="I42" s="1263"/>
      <c r="J42" s="1267"/>
      <c r="K42" s="1267"/>
      <c r="L42" s="1270"/>
      <c r="M42" s="1273"/>
      <c r="N42" s="1263"/>
      <c r="O42" s="1201"/>
      <c r="P42" s="1267"/>
      <c r="Q42" s="1190"/>
      <c r="R42" s="1267"/>
      <c r="S42" s="1204"/>
      <c r="T42" s="1204"/>
      <c r="U42" s="1211"/>
      <c r="V42" s="1267"/>
      <c r="W42" s="1267"/>
      <c r="X42" s="620" t="s">
        <v>983</v>
      </c>
      <c r="Y42" s="664" t="s">
        <v>55</v>
      </c>
      <c r="Z42" s="654" t="s">
        <v>984</v>
      </c>
      <c r="AA42" s="623">
        <v>43101</v>
      </c>
      <c r="AB42" s="623">
        <v>43465</v>
      </c>
      <c r="AC42" s="624">
        <f t="shared" si="3"/>
        <v>364</v>
      </c>
      <c r="AD42" s="625">
        <v>0.2</v>
      </c>
      <c r="AE42" s="626" t="s">
        <v>137</v>
      </c>
      <c r="AF42" s="668" t="s">
        <v>974</v>
      </c>
      <c r="AG42" s="669" t="s">
        <v>975</v>
      </c>
      <c r="AH42" s="669" t="s">
        <v>105</v>
      </c>
      <c r="AI42" s="670" t="s">
        <v>976</v>
      </c>
    </row>
    <row r="43" spans="1:35" s="663" customFormat="1" ht="55.5" customHeight="1" thickBot="1" x14ac:dyDescent="0.25">
      <c r="A43" s="1252"/>
      <c r="B43" s="1255"/>
      <c r="C43" s="1258"/>
      <c r="D43" s="1261"/>
      <c r="E43" s="1264"/>
      <c r="F43" s="1268"/>
      <c r="G43" s="1268"/>
      <c r="H43" s="1268"/>
      <c r="I43" s="1264"/>
      <c r="J43" s="1268"/>
      <c r="K43" s="1268"/>
      <c r="L43" s="1271"/>
      <c r="M43" s="1274"/>
      <c r="N43" s="1264"/>
      <c r="O43" s="1202"/>
      <c r="P43" s="1268"/>
      <c r="Q43" s="1191"/>
      <c r="R43" s="1268"/>
      <c r="S43" s="1205"/>
      <c r="T43" s="1205"/>
      <c r="U43" s="1212"/>
      <c r="V43" s="1268"/>
      <c r="W43" s="1268"/>
      <c r="X43" s="354" t="s">
        <v>985</v>
      </c>
      <c r="Y43" s="671" t="s">
        <v>55</v>
      </c>
      <c r="Z43" s="655" t="s">
        <v>986</v>
      </c>
      <c r="AA43" s="355">
        <v>43205</v>
      </c>
      <c r="AB43" s="355">
        <v>43465</v>
      </c>
      <c r="AC43" s="356">
        <f t="shared" si="3"/>
        <v>260</v>
      </c>
      <c r="AD43" s="357">
        <v>0.3</v>
      </c>
      <c r="AE43" s="358" t="s">
        <v>137</v>
      </c>
      <c r="AF43" s="672" t="s">
        <v>974</v>
      </c>
      <c r="AG43" s="673" t="s">
        <v>975</v>
      </c>
      <c r="AH43" s="673" t="s">
        <v>105</v>
      </c>
      <c r="AI43" s="674" t="s">
        <v>976</v>
      </c>
    </row>
    <row r="44" spans="1:35" s="663" customFormat="1" ht="55.5" customHeight="1" thickTop="1" x14ac:dyDescent="0.2">
      <c r="A44" s="1194">
        <v>15</v>
      </c>
      <c r="B44" s="1214" t="s">
        <v>861</v>
      </c>
      <c r="C44" s="1215" t="s">
        <v>968</v>
      </c>
      <c r="D44" s="1216" t="s">
        <v>178</v>
      </c>
      <c r="E44" s="1217" t="s">
        <v>179</v>
      </c>
      <c r="F44" s="1209" t="s">
        <v>375</v>
      </c>
      <c r="G44" s="1209" t="s">
        <v>987</v>
      </c>
      <c r="H44" s="1209" t="s">
        <v>377</v>
      </c>
      <c r="I44" s="1217" t="s">
        <v>378</v>
      </c>
      <c r="J44" s="1209">
        <v>74</v>
      </c>
      <c r="K44" s="1209" t="s">
        <v>121</v>
      </c>
      <c r="L44" s="1209" t="s">
        <v>988</v>
      </c>
      <c r="M44" s="1247" t="s">
        <v>49</v>
      </c>
      <c r="N44" s="1217" t="s">
        <v>989</v>
      </c>
      <c r="O44" s="1224">
        <v>0.03</v>
      </c>
      <c r="P44" s="1209">
        <v>1</v>
      </c>
      <c r="Q44" s="1209" t="s">
        <v>121</v>
      </c>
      <c r="R44" s="1209" t="s">
        <v>549</v>
      </c>
      <c r="S44" s="1243">
        <v>0</v>
      </c>
      <c r="T44" s="1243">
        <v>0</v>
      </c>
      <c r="U44" s="1243" t="s">
        <v>863</v>
      </c>
      <c r="V44" s="1209" t="s">
        <v>864</v>
      </c>
      <c r="W44" s="1209" t="s">
        <v>672</v>
      </c>
      <c r="X44" s="348" t="s">
        <v>990</v>
      </c>
      <c r="Y44" s="348" t="s">
        <v>55</v>
      </c>
      <c r="Z44" s="675" t="s">
        <v>991</v>
      </c>
      <c r="AA44" s="349">
        <v>43160</v>
      </c>
      <c r="AB44" s="349">
        <v>43220</v>
      </c>
      <c r="AC44" s="350">
        <f t="shared" ref="AC44:AC75" si="4">DAYS360(AA44,AB44)</f>
        <v>59</v>
      </c>
      <c r="AD44" s="351">
        <v>0.5</v>
      </c>
      <c r="AE44" s="626" t="s">
        <v>137</v>
      </c>
      <c r="AF44" s="661" t="s">
        <v>974</v>
      </c>
      <c r="AG44" s="657" t="s">
        <v>975</v>
      </c>
      <c r="AH44" s="657" t="s">
        <v>105</v>
      </c>
      <c r="AI44" s="676" t="s">
        <v>976</v>
      </c>
    </row>
    <row r="45" spans="1:35" s="663" customFormat="1" ht="55.5" customHeight="1" thickBot="1" x14ac:dyDescent="0.25">
      <c r="A45" s="1194"/>
      <c r="B45" s="1183"/>
      <c r="C45" s="1185"/>
      <c r="D45" s="1187"/>
      <c r="E45" s="1189"/>
      <c r="F45" s="1191"/>
      <c r="G45" s="1191"/>
      <c r="H45" s="1191"/>
      <c r="I45" s="1189"/>
      <c r="J45" s="1191"/>
      <c r="K45" s="1191"/>
      <c r="L45" s="1191"/>
      <c r="M45" s="1200"/>
      <c r="N45" s="1189"/>
      <c r="O45" s="1202"/>
      <c r="P45" s="1191"/>
      <c r="Q45" s="1191"/>
      <c r="R45" s="1191"/>
      <c r="S45" s="1205"/>
      <c r="T45" s="1205"/>
      <c r="U45" s="1205"/>
      <c r="V45" s="1191"/>
      <c r="W45" s="1191"/>
      <c r="X45" s="354" t="s">
        <v>992</v>
      </c>
      <c r="Y45" s="565" t="s">
        <v>55</v>
      </c>
      <c r="Z45" s="572" t="s">
        <v>993</v>
      </c>
      <c r="AA45" s="631">
        <v>43160</v>
      </c>
      <c r="AB45" s="631">
        <v>43220</v>
      </c>
      <c r="AC45" s="632">
        <f t="shared" si="4"/>
        <v>59</v>
      </c>
      <c r="AD45" s="575">
        <v>0.5</v>
      </c>
      <c r="AE45" s="358" t="s">
        <v>137</v>
      </c>
      <c r="AF45" s="677" t="s">
        <v>974</v>
      </c>
      <c r="AG45" s="678" t="s">
        <v>975</v>
      </c>
      <c r="AH45" s="678" t="s">
        <v>105</v>
      </c>
      <c r="AI45" s="679" t="s">
        <v>976</v>
      </c>
    </row>
    <row r="46" spans="1:35" ht="87.75" customHeight="1" thickTop="1" x14ac:dyDescent="0.25">
      <c r="A46" s="1194">
        <v>16</v>
      </c>
      <c r="B46" s="1214" t="s">
        <v>861</v>
      </c>
      <c r="C46" s="1215" t="s">
        <v>994</v>
      </c>
      <c r="D46" s="1216" t="s">
        <v>178</v>
      </c>
      <c r="E46" s="1217" t="s">
        <v>179</v>
      </c>
      <c r="F46" s="1209" t="s">
        <v>375</v>
      </c>
      <c r="G46" s="1209" t="s">
        <v>995</v>
      </c>
      <c r="H46" s="1209" t="s">
        <v>377</v>
      </c>
      <c r="I46" s="1217" t="s">
        <v>378</v>
      </c>
      <c r="J46" s="1209">
        <v>1</v>
      </c>
      <c r="K46" s="1209" t="s">
        <v>121</v>
      </c>
      <c r="L46" s="1209" t="s">
        <v>379</v>
      </c>
      <c r="M46" s="1247" t="s">
        <v>49</v>
      </c>
      <c r="N46" s="1217" t="s">
        <v>380</v>
      </c>
      <c r="O46" s="1224">
        <v>0.05</v>
      </c>
      <c r="P46" s="1209">
        <v>1</v>
      </c>
      <c r="Q46" s="1209" t="s">
        <v>121</v>
      </c>
      <c r="R46" s="1209" t="s">
        <v>160</v>
      </c>
      <c r="S46" s="1243">
        <v>0</v>
      </c>
      <c r="T46" s="1243">
        <v>0</v>
      </c>
      <c r="U46" s="1243" t="s">
        <v>996</v>
      </c>
      <c r="V46" s="1209" t="s">
        <v>864</v>
      </c>
      <c r="W46" s="1209" t="s">
        <v>672</v>
      </c>
      <c r="X46" s="348" t="s">
        <v>997</v>
      </c>
      <c r="Y46" s="348" t="s">
        <v>55</v>
      </c>
      <c r="Z46" s="617" t="s">
        <v>998</v>
      </c>
      <c r="AA46" s="349">
        <v>43119</v>
      </c>
      <c r="AB46" s="349">
        <v>43123</v>
      </c>
      <c r="AC46" s="350">
        <f t="shared" si="4"/>
        <v>4</v>
      </c>
      <c r="AD46" s="351">
        <v>0.1</v>
      </c>
      <c r="AE46" s="352" t="s">
        <v>137</v>
      </c>
      <c r="AF46" s="352" t="s">
        <v>842</v>
      </c>
      <c r="AG46" s="352" t="s">
        <v>999</v>
      </c>
      <c r="AH46" s="352" t="s">
        <v>842</v>
      </c>
      <c r="AI46" s="353" t="s">
        <v>1000</v>
      </c>
    </row>
    <row r="47" spans="1:35" ht="84" customHeight="1" x14ac:dyDescent="0.25">
      <c r="A47" s="1194"/>
      <c r="B47" s="1182"/>
      <c r="C47" s="1184"/>
      <c r="D47" s="1186"/>
      <c r="E47" s="1188"/>
      <c r="F47" s="1190"/>
      <c r="G47" s="1190"/>
      <c r="H47" s="1190"/>
      <c r="I47" s="1188"/>
      <c r="J47" s="1190"/>
      <c r="K47" s="1190"/>
      <c r="L47" s="1190"/>
      <c r="M47" s="1199"/>
      <c r="N47" s="1188"/>
      <c r="O47" s="1201"/>
      <c r="P47" s="1190"/>
      <c r="Q47" s="1190"/>
      <c r="R47" s="1190"/>
      <c r="S47" s="1204"/>
      <c r="T47" s="1204"/>
      <c r="U47" s="1204"/>
      <c r="V47" s="1190"/>
      <c r="W47" s="1190"/>
      <c r="X47" s="620" t="s">
        <v>1001</v>
      </c>
      <c r="Y47" s="620" t="s">
        <v>55</v>
      </c>
      <c r="Z47" s="622" t="s">
        <v>1002</v>
      </c>
      <c r="AA47" s="623">
        <v>43101</v>
      </c>
      <c r="AB47" s="623">
        <v>43465</v>
      </c>
      <c r="AC47" s="624">
        <f t="shared" si="4"/>
        <v>360</v>
      </c>
      <c r="AD47" s="625">
        <v>0.4</v>
      </c>
      <c r="AE47" s="626" t="s">
        <v>137</v>
      </c>
      <c r="AF47" s="626" t="s">
        <v>842</v>
      </c>
      <c r="AG47" s="626" t="s">
        <v>999</v>
      </c>
      <c r="AH47" s="626" t="s">
        <v>842</v>
      </c>
      <c r="AI47" s="637" t="s">
        <v>999</v>
      </c>
    </row>
    <row r="48" spans="1:35" ht="98.25" customHeight="1" thickBot="1" x14ac:dyDescent="0.3">
      <c r="A48" s="1194"/>
      <c r="B48" s="1183"/>
      <c r="C48" s="1185"/>
      <c r="D48" s="1187"/>
      <c r="E48" s="1189"/>
      <c r="F48" s="1191"/>
      <c r="G48" s="1191"/>
      <c r="H48" s="1191"/>
      <c r="I48" s="1189"/>
      <c r="J48" s="1191"/>
      <c r="K48" s="1191"/>
      <c r="L48" s="1191"/>
      <c r="M48" s="1200"/>
      <c r="N48" s="1189"/>
      <c r="O48" s="1202"/>
      <c r="P48" s="1191"/>
      <c r="Q48" s="1191"/>
      <c r="R48" s="1191"/>
      <c r="S48" s="1205"/>
      <c r="T48" s="1205"/>
      <c r="U48" s="1205"/>
      <c r="V48" s="1191"/>
      <c r="W48" s="1191"/>
      <c r="X48" s="354" t="s">
        <v>1003</v>
      </c>
      <c r="Y48" s="354" t="s">
        <v>55</v>
      </c>
      <c r="Z48" s="629" t="s">
        <v>1004</v>
      </c>
      <c r="AA48" s="355">
        <v>43101</v>
      </c>
      <c r="AB48" s="355">
        <v>43465</v>
      </c>
      <c r="AC48" s="356">
        <f t="shared" si="4"/>
        <v>360</v>
      </c>
      <c r="AD48" s="357">
        <v>0.5</v>
      </c>
      <c r="AE48" s="358" t="s">
        <v>137</v>
      </c>
      <c r="AF48" s="358" t="s">
        <v>842</v>
      </c>
      <c r="AG48" s="358" t="s">
        <v>999</v>
      </c>
      <c r="AH48" s="358" t="s">
        <v>842</v>
      </c>
      <c r="AI48" s="359" t="s">
        <v>999</v>
      </c>
    </row>
    <row r="49" spans="1:35" ht="144" customHeight="1" thickTop="1" x14ac:dyDescent="0.25">
      <c r="A49" s="1194">
        <v>17</v>
      </c>
      <c r="B49" s="1214" t="s">
        <v>861</v>
      </c>
      <c r="C49" s="1215" t="s">
        <v>994</v>
      </c>
      <c r="D49" s="1216" t="s">
        <v>178</v>
      </c>
      <c r="E49" s="1217" t="s">
        <v>179</v>
      </c>
      <c r="F49" s="1209" t="s">
        <v>375</v>
      </c>
      <c r="G49" s="1209" t="s">
        <v>987</v>
      </c>
      <c r="H49" s="1209" t="s">
        <v>377</v>
      </c>
      <c r="I49" s="1217" t="s">
        <v>378</v>
      </c>
      <c r="J49" s="1209">
        <v>1</v>
      </c>
      <c r="K49" s="1209" t="s">
        <v>121</v>
      </c>
      <c r="L49" s="1209" t="s">
        <v>385</v>
      </c>
      <c r="M49" s="1247" t="s">
        <v>49</v>
      </c>
      <c r="N49" s="1217" t="s">
        <v>386</v>
      </c>
      <c r="O49" s="1224">
        <v>0.05</v>
      </c>
      <c r="P49" s="1209">
        <v>1</v>
      </c>
      <c r="Q49" s="1209" t="s">
        <v>121</v>
      </c>
      <c r="R49" s="1209" t="s">
        <v>160</v>
      </c>
      <c r="S49" s="1243">
        <v>0</v>
      </c>
      <c r="T49" s="1243">
        <v>0</v>
      </c>
      <c r="U49" s="1243" t="s">
        <v>1005</v>
      </c>
      <c r="V49" s="1209" t="s">
        <v>864</v>
      </c>
      <c r="W49" s="1209" t="s">
        <v>672</v>
      </c>
      <c r="X49" s="579" t="s">
        <v>1006</v>
      </c>
      <c r="Y49" s="348" t="s">
        <v>55</v>
      </c>
      <c r="Z49" s="680" t="s">
        <v>1007</v>
      </c>
      <c r="AA49" s="681">
        <v>43119</v>
      </c>
      <c r="AB49" s="681">
        <v>43123</v>
      </c>
      <c r="AC49" s="682">
        <f t="shared" si="4"/>
        <v>4</v>
      </c>
      <c r="AD49" s="683">
        <v>0.2</v>
      </c>
      <c r="AE49" s="605" t="s">
        <v>1008</v>
      </c>
      <c r="AF49" s="352" t="s">
        <v>842</v>
      </c>
      <c r="AG49" s="352" t="s">
        <v>999</v>
      </c>
      <c r="AH49" s="352" t="s">
        <v>842</v>
      </c>
      <c r="AI49" s="353" t="s">
        <v>999</v>
      </c>
    </row>
    <row r="50" spans="1:35" ht="90" customHeight="1" x14ac:dyDescent="0.25">
      <c r="A50" s="1194"/>
      <c r="B50" s="1182"/>
      <c r="C50" s="1184"/>
      <c r="D50" s="1186"/>
      <c r="E50" s="1188"/>
      <c r="F50" s="1190"/>
      <c r="G50" s="1190"/>
      <c r="H50" s="1190"/>
      <c r="I50" s="1188"/>
      <c r="J50" s="1190"/>
      <c r="K50" s="1190"/>
      <c r="L50" s="1190"/>
      <c r="M50" s="1199"/>
      <c r="N50" s="1188"/>
      <c r="O50" s="1201"/>
      <c r="P50" s="1190"/>
      <c r="Q50" s="1190"/>
      <c r="R50" s="1190"/>
      <c r="S50" s="1204"/>
      <c r="T50" s="1204"/>
      <c r="U50" s="1204"/>
      <c r="V50" s="1190"/>
      <c r="W50" s="1190"/>
      <c r="X50" s="620" t="s">
        <v>1009</v>
      </c>
      <c r="Y50" s="620" t="s">
        <v>55</v>
      </c>
      <c r="Z50" s="622" t="s">
        <v>1010</v>
      </c>
      <c r="AA50" s="623">
        <v>43101</v>
      </c>
      <c r="AB50" s="623">
        <v>43465</v>
      </c>
      <c r="AC50" s="624">
        <f t="shared" si="4"/>
        <v>360</v>
      </c>
      <c r="AD50" s="625">
        <v>0.4</v>
      </c>
      <c r="AE50" s="626" t="s">
        <v>137</v>
      </c>
      <c r="AF50" s="626" t="s">
        <v>842</v>
      </c>
      <c r="AG50" s="626" t="s">
        <v>999</v>
      </c>
      <c r="AH50" s="626" t="s">
        <v>842</v>
      </c>
      <c r="AI50" s="637" t="s">
        <v>999</v>
      </c>
    </row>
    <row r="51" spans="1:35" ht="67.5" customHeight="1" thickBot="1" x14ac:dyDescent="0.3">
      <c r="A51" s="1194"/>
      <c r="B51" s="1183"/>
      <c r="C51" s="1185"/>
      <c r="D51" s="1187"/>
      <c r="E51" s="1189"/>
      <c r="F51" s="1191"/>
      <c r="G51" s="1191"/>
      <c r="H51" s="1191"/>
      <c r="I51" s="1189"/>
      <c r="J51" s="1191"/>
      <c r="K51" s="1191"/>
      <c r="L51" s="1191"/>
      <c r="M51" s="1200"/>
      <c r="N51" s="1189"/>
      <c r="O51" s="1202"/>
      <c r="P51" s="1191"/>
      <c r="Q51" s="1191"/>
      <c r="R51" s="1191"/>
      <c r="S51" s="1205"/>
      <c r="T51" s="1205"/>
      <c r="U51" s="1205"/>
      <c r="V51" s="1191"/>
      <c r="W51" s="1191"/>
      <c r="X51" s="354" t="s">
        <v>1011</v>
      </c>
      <c r="Y51" s="354" t="s">
        <v>55</v>
      </c>
      <c r="Z51" s="684" t="s">
        <v>1012</v>
      </c>
      <c r="AA51" s="609">
        <v>43101</v>
      </c>
      <c r="AB51" s="609">
        <v>43465</v>
      </c>
      <c r="AC51" s="574">
        <f t="shared" si="4"/>
        <v>360</v>
      </c>
      <c r="AD51" s="575">
        <v>0.4</v>
      </c>
      <c r="AE51" s="568" t="s">
        <v>137</v>
      </c>
      <c r="AF51" s="358" t="s">
        <v>842</v>
      </c>
      <c r="AG51" s="358" t="s">
        <v>999</v>
      </c>
      <c r="AH51" s="358" t="s">
        <v>842</v>
      </c>
      <c r="AI51" s="359" t="s">
        <v>999</v>
      </c>
    </row>
    <row r="52" spans="1:35" ht="175.5" customHeight="1" thickTop="1" thickBot="1" x14ac:dyDescent="0.3">
      <c r="A52" s="646">
        <v>18</v>
      </c>
      <c r="B52" s="612" t="s">
        <v>861</v>
      </c>
      <c r="C52" s="685" t="s">
        <v>994</v>
      </c>
      <c r="D52" s="686" t="s">
        <v>178</v>
      </c>
      <c r="E52" s="687" t="s">
        <v>179</v>
      </c>
      <c r="F52" s="584" t="s">
        <v>375</v>
      </c>
      <c r="G52" s="584" t="s">
        <v>376</v>
      </c>
      <c r="H52" s="584" t="s">
        <v>377</v>
      </c>
      <c r="I52" s="687" t="s">
        <v>378</v>
      </c>
      <c r="J52" s="584">
        <v>70</v>
      </c>
      <c r="K52" s="584" t="s">
        <v>63</v>
      </c>
      <c r="L52" s="584" t="s">
        <v>389</v>
      </c>
      <c r="M52" s="688" t="s">
        <v>49</v>
      </c>
      <c r="N52" s="687" t="s">
        <v>390</v>
      </c>
      <c r="O52" s="689">
        <v>0.03</v>
      </c>
      <c r="P52" s="584">
        <v>1</v>
      </c>
      <c r="Q52" s="605" t="s">
        <v>121</v>
      </c>
      <c r="R52" s="584" t="s">
        <v>549</v>
      </c>
      <c r="S52" s="690">
        <v>0</v>
      </c>
      <c r="T52" s="690">
        <v>0</v>
      </c>
      <c r="U52" s="690" t="s">
        <v>1013</v>
      </c>
      <c r="V52" s="584"/>
      <c r="W52" s="584"/>
      <c r="X52" s="691" t="s">
        <v>1014</v>
      </c>
      <c r="Y52" s="691" t="s">
        <v>55</v>
      </c>
      <c r="Z52" s="692" t="s">
        <v>1015</v>
      </c>
      <c r="AA52" s="693">
        <v>43160</v>
      </c>
      <c r="AB52" s="693">
        <v>43281</v>
      </c>
      <c r="AC52" s="582">
        <f t="shared" si="4"/>
        <v>119</v>
      </c>
      <c r="AD52" s="583">
        <v>1</v>
      </c>
      <c r="AE52" s="584" t="s">
        <v>137</v>
      </c>
      <c r="AF52" s="694" t="s">
        <v>842</v>
      </c>
      <c r="AG52" s="694" t="s">
        <v>999</v>
      </c>
      <c r="AH52" s="694" t="s">
        <v>842</v>
      </c>
      <c r="AI52" s="695" t="s">
        <v>999</v>
      </c>
    </row>
    <row r="53" spans="1:35" ht="67.5" customHeight="1" thickTop="1" x14ac:dyDescent="0.25">
      <c r="A53" s="1194">
        <v>19</v>
      </c>
      <c r="B53" s="1231" t="s">
        <v>861</v>
      </c>
      <c r="C53" s="1234" t="s">
        <v>1016</v>
      </c>
      <c r="D53" s="1237" t="s">
        <v>394</v>
      </c>
      <c r="E53" s="1240" t="s">
        <v>1017</v>
      </c>
      <c r="F53" s="1228" t="s">
        <v>396</v>
      </c>
      <c r="G53" s="1228" t="s">
        <v>1018</v>
      </c>
      <c r="H53" s="1228" t="s">
        <v>398</v>
      </c>
      <c r="I53" s="1240" t="s">
        <v>399</v>
      </c>
      <c r="J53" s="1209">
        <v>10</v>
      </c>
      <c r="K53" s="1209" t="s">
        <v>47</v>
      </c>
      <c r="L53" s="1209" t="s">
        <v>656</v>
      </c>
      <c r="M53" s="1247" t="s">
        <v>49</v>
      </c>
      <c r="N53" s="1217" t="s">
        <v>657</v>
      </c>
      <c r="O53" s="1224">
        <v>0.05</v>
      </c>
      <c r="P53" s="1209">
        <v>21</v>
      </c>
      <c r="Q53" s="1209" t="s">
        <v>121</v>
      </c>
      <c r="R53" s="1209" t="s">
        <v>160</v>
      </c>
      <c r="S53" s="1243">
        <v>0</v>
      </c>
      <c r="T53" s="1243">
        <v>0</v>
      </c>
      <c r="U53" s="1243" t="s">
        <v>863</v>
      </c>
      <c r="V53" s="1209" t="s">
        <v>864</v>
      </c>
      <c r="W53" s="1209" t="s">
        <v>672</v>
      </c>
      <c r="X53" s="348" t="s">
        <v>1019</v>
      </c>
      <c r="Y53" s="348" t="s">
        <v>875</v>
      </c>
      <c r="Z53" s="617" t="s">
        <v>1020</v>
      </c>
      <c r="AA53" s="349">
        <v>43125</v>
      </c>
      <c r="AB53" s="349">
        <v>43146</v>
      </c>
      <c r="AC53" s="350">
        <f t="shared" si="4"/>
        <v>20</v>
      </c>
      <c r="AD53" s="351">
        <v>0.2</v>
      </c>
      <c r="AE53" s="352" t="s">
        <v>137</v>
      </c>
      <c r="AF53" s="352" t="s">
        <v>842</v>
      </c>
      <c r="AG53" s="352" t="s">
        <v>999</v>
      </c>
      <c r="AH53" s="352" t="s">
        <v>842</v>
      </c>
      <c r="AI53" s="353" t="s">
        <v>999</v>
      </c>
    </row>
    <row r="54" spans="1:35" ht="67.5" customHeight="1" x14ac:dyDescent="0.25">
      <c r="A54" s="1194"/>
      <c r="B54" s="1232"/>
      <c r="C54" s="1235"/>
      <c r="D54" s="1238"/>
      <c r="E54" s="1241"/>
      <c r="F54" s="1229"/>
      <c r="G54" s="1229"/>
      <c r="H54" s="1229"/>
      <c r="I54" s="1241"/>
      <c r="J54" s="1190"/>
      <c r="K54" s="1190"/>
      <c r="L54" s="1190"/>
      <c r="M54" s="1199"/>
      <c r="N54" s="1188"/>
      <c r="O54" s="1201"/>
      <c r="P54" s="1190"/>
      <c r="Q54" s="1190"/>
      <c r="R54" s="1190"/>
      <c r="S54" s="1204"/>
      <c r="T54" s="1204"/>
      <c r="U54" s="1204"/>
      <c r="V54" s="1190"/>
      <c r="W54" s="1190"/>
      <c r="X54" s="620" t="s">
        <v>1021</v>
      </c>
      <c r="Y54" s="620" t="s">
        <v>875</v>
      </c>
      <c r="Z54" s="622" t="s">
        <v>1022</v>
      </c>
      <c r="AA54" s="623">
        <v>43101</v>
      </c>
      <c r="AB54" s="623">
        <v>43465</v>
      </c>
      <c r="AC54" s="624">
        <f t="shared" si="4"/>
        <v>360</v>
      </c>
      <c r="AD54" s="625">
        <v>0.4</v>
      </c>
      <c r="AE54" s="626" t="s">
        <v>137</v>
      </c>
      <c r="AF54" s="626" t="s">
        <v>842</v>
      </c>
      <c r="AG54" s="626" t="s">
        <v>999</v>
      </c>
      <c r="AH54" s="626" t="s">
        <v>842</v>
      </c>
      <c r="AI54" s="637" t="s">
        <v>999</v>
      </c>
    </row>
    <row r="55" spans="1:35" ht="110.25" customHeight="1" thickBot="1" x14ac:dyDescent="0.3">
      <c r="A55" s="1194"/>
      <c r="B55" s="1232"/>
      <c r="C55" s="1235"/>
      <c r="D55" s="1238"/>
      <c r="E55" s="1241"/>
      <c r="F55" s="1229"/>
      <c r="G55" s="1229"/>
      <c r="H55" s="1229"/>
      <c r="I55" s="1241"/>
      <c r="J55" s="1190"/>
      <c r="K55" s="1190"/>
      <c r="L55" s="1190"/>
      <c r="M55" s="1199"/>
      <c r="N55" s="1188"/>
      <c r="O55" s="1201"/>
      <c r="P55" s="1190"/>
      <c r="Q55" s="1191"/>
      <c r="R55" s="1190"/>
      <c r="S55" s="1204"/>
      <c r="T55" s="1204"/>
      <c r="U55" s="1204"/>
      <c r="V55" s="1190"/>
      <c r="W55" s="1190"/>
      <c r="X55" s="354" t="s">
        <v>1023</v>
      </c>
      <c r="Y55" s="354" t="s">
        <v>875</v>
      </c>
      <c r="Z55" s="629" t="s">
        <v>1024</v>
      </c>
      <c r="AA55" s="355">
        <v>43132</v>
      </c>
      <c r="AB55" s="355">
        <v>43465</v>
      </c>
      <c r="AC55" s="356">
        <f t="shared" si="4"/>
        <v>330</v>
      </c>
      <c r="AD55" s="357">
        <v>0.4</v>
      </c>
      <c r="AE55" s="358" t="s">
        <v>137</v>
      </c>
      <c r="AF55" s="358" t="s">
        <v>842</v>
      </c>
      <c r="AG55" s="358" t="s">
        <v>999</v>
      </c>
      <c r="AH55" s="358" t="s">
        <v>842</v>
      </c>
      <c r="AI55" s="359" t="s">
        <v>999</v>
      </c>
    </row>
    <row r="56" spans="1:35" ht="65.25" customHeight="1" thickTop="1" x14ac:dyDescent="0.25">
      <c r="A56" s="1194">
        <v>20</v>
      </c>
      <c r="B56" s="1214" t="s">
        <v>861</v>
      </c>
      <c r="C56" s="1215" t="s">
        <v>1025</v>
      </c>
      <c r="D56" s="1216" t="s">
        <v>164</v>
      </c>
      <c r="E56" s="1217" t="s">
        <v>1026</v>
      </c>
      <c r="F56" s="1209" t="s">
        <v>462</v>
      </c>
      <c r="G56" s="1209" t="s">
        <v>463</v>
      </c>
      <c r="H56" s="1209" t="s">
        <v>464</v>
      </c>
      <c r="I56" s="1217" t="s">
        <v>1027</v>
      </c>
      <c r="J56" s="1209">
        <v>100</v>
      </c>
      <c r="K56" s="1209" t="s">
        <v>63</v>
      </c>
      <c r="L56" s="1209" t="s">
        <v>465</v>
      </c>
      <c r="M56" s="1247" t="s">
        <v>49</v>
      </c>
      <c r="N56" s="1217" t="s">
        <v>1028</v>
      </c>
      <c r="O56" s="1224">
        <v>0.03</v>
      </c>
      <c r="P56" s="1209">
        <v>100</v>
      </c>
      <c r="Q56" s="1209" t="s">
        <v>121</v>
      </c>
      <c r="R56" s="1209" t="s">
        <v>160</v>
      </c>
      <c r="S56" s="1243">
        <v>0</v>
      </c>
      <c r="T56" s="1243">
        <v>0</v>
      </c>
      <c r="U56" s="1243" t="s">
        <v>926</v>
      </c>
      <c r="V56" s="1243" t="s">
        <v>864</v>
      </c>
      <c r="W56" s="1243" t="s">
        <v>672</v>
      </c>
      <c r="X56" s="348" t="s">
        <v>1029</v>
      </c>
      <c r="Y56" s="579" t="s">
        <v>55</v>
      </c>
      <c r="Z56" s="696" t="s">
        <v>1030</v>
      </c>
      <c r="AA56" s="697">
        <v>43101</v>
      </c>
      <c r="AB56" s="631">
        <v>43465</v>
      </c>
      <c r="AC56" s="632">
        <f t="shared" si="4"/>
        <v>360</v>
      </c>
      <c r="AD56" s="633">
        <v>0.5</v>
      </c>
      <c r="AE56" s="634" t="s">
        <v>137</v>
      </c>
      <c r="AF56" s="634" t="s">
        <v>1031</v>
      </c>
      <c r="AG56" s="634" t="s">
        <v>1032</v>
      </c>
      <c r="AH56" s="634" t="s">
        <v>1031</v>
      </c>
      <c r="AI56" s="634" t="s">
        <v>1032</v>
      </c>
    </row>
    <row r="57" spans="1:35" ht="39.75" customHeight="1" thickBot="1" x14ac:dyDescent="0.3">
      <c r="A57" s="1194"/>
      <c r="B57" s="1183"/>
      <c r="C57" s="1185"/>
      <c r="D57" s="1187"/>
      <c r="E57" s="1189"/>
      <c r="F57" s="1191"/>
      <c r="G57" s="1191"/>
      <c r="H57" s="1191"/>
      <c r="I57" s="1189"/>
      <c r="J57" s="1191"/>
      <c r="K57" s="1191"/>
      <c r="L57" s="1191"/>
      <c r="M57" s="1200"/>
      <c r="N57" s="1189"/>
      <c r="O57" s="1202"/>
      <c r="P57" s="1191"/>
      <c r="Q57" s="1191"/>
      <c r="R57" s="1191"/>
      <c r="S57" s="1205"/>
      <c r="T57" s="1205"/>
      <c r="U57" s="1205"/>
      <c r="V57" s="1205"/>
      <c r="W57" s="1205"/>
      <c r="X57" s="691" t="s">
        <v>1033</v>
      </c>
      <c r="Y57" s="565" t="s">
        <v>55</v>
      </c>
      <c r="Z57" s="698" t="s">
        <v>1034</v>
      </c>
      <c r="AA57" s="699">
        <v>43101</v>
      </c>
      <c r="AB57" s="609">
        <v>43465</v>
      </c>
      <c r="AC57" s="632">
        <f t="shared" si="4"/>
        <v>360</v>
      </c>
      <c r="AD57" s="575">
        <v>0.5</v>
      </c>
      <c r="AE57" s="634" t="s">
        <v>137</v>
      </c>
      <c r="AF57" s="634" t="s">
        <v>1031</v>
      </c>
      <c r="AG57" s="634" t="s">
        <v>1032</v>
      </c>
      <c r="AH57" s="634" t="s">
        <v>1031</v>
      </c>
      <c r="AI57" s="634" t="s">
        <v>1032</v>
      </c>
    </row>
    <row r="58" spans="1:35" ht="60.75" customHeight="1" thickTop="1" x14ac:dyDescent="0.25">
      <c r="A58" s="1194">
        <v>21</v>
      </c>
      <c r="B58" s="1214" t="s">
        <v>861</v>
      </c>
      <c r="C58" s="1215" t="s">
        <v>1025</v>
      </c>
      <c r="D58" s="1216" t="s">
        <v>164</v>
      </c>
      <c r="E58" s="1217" t="s">
        <v>1026</v>
      </c>
      <c r="F58" s="1209" t="s">
        <v>462</v>
      </c>
      <c r="G58" s="1209" t="s">
        <v>463</v>
      </c>
      <c r="H58" s="1209" t="s">
        <v>464</v>
      </c>
      <c r="I58" s="1217" t="s">
        <v>1035</v>
      </c>
      <c r="J58" s="1209">
        <v>100</v>
      </c>
      <c r="K58" s="1209" t="s">
        <v>63</v>
      </c>
      <c r="L58" s="1209" t="s">
        <v>1036</v>
      </c>
      <c r="M58" s="1247" t="s">
        <v>49</v>
      </c>
      <c r="N58" s="1217" t="s">
        <v>1037</v>
      </c>
      <c r="O58" s="1224">
        <v>0.03</v>
      </c>
      <c r="P58" s="1209">
        <v>100</v>
      </c>
      <c r="Q58" s="1209" t="s">
        <v>121</v>
      </c>
      <c r="R58" s="1209" t="s">
        <v>160</v>
      </c>
      <c r="S58" s="1243">
        <v>0</v>
      </c>
      <c r="T58" s="1243">
        <v>0</v>
      </c>
      <c r="U58" s="1243" t="s">
        <v>926</v>
      </c>
      <c r="V58" s="1243" t="s">
        <v>864</v>
      </c>
      <c r="W58" s="1243" t="s">
        <v>672</v>
      </c>
      <c r="X58" s="348" t="s">
        <v>1038</v>
      </c>
      <c r="Y58" s="348" t="s">
        <v>55</v>
      </c>
      <c r="Z58" s="700" t="s">
        <v>1039</v>
      </c>
      <c r="AA58" s="349">
        <v>43101</v>
      </c>
      <c r="AB58" s="349">
        <v>43465</v>
      </c>
      <c r="AC58" s="350">
        <f t="shared" si="4"/>
        <v>360</v>
      </c>
      <c r="AD58" s="351">
        <v>0.5</v>
      </c>
      <c r="AE58" s="352" t="s">
        <v>137</v>
      </c>
      <c r="AF58" s="352" t="s">
        <v>1031</v>
      </c>
      <c r="AG58" s="352" t="s">
        <v>1032</v>
      </c>
      <c r="AH58" s="352" t="s">
        <v>1031</v>
      </c>
      <c r="AI58" s="352" t="s">
        <v>1032</v>
      </c>
    </row>
    <row r="59" spans="1:35" ht="42.75" customHeight="1" thickBot="1" x14ac:dyDescent="0.3">
      <c r="A59" s="1194"/>
      <c r="B59" s="1183"/>
      <c r="C59" s="1185"/>
      <c r="D59" s="1187"/>
      <c r="E59" s="1189"/>
      <c r="F59" s="1191"/>
      <c r="G59" s="1191"/>
      <c r="H59" s="1191"/>
      <c r="I59" s="1189"/>
      <c r="J59" s="1191"/>
      <c r="K59" s="1191"/>
      <c r="L59" s="1191"/>
      <c r="M59" s="1200"/>
      <c r="N59" s="1189"/>
      <c r="O59" s="1202"/>
      <c r="P59" s="1191"/>
      <c r="Q59" s="1191"/>
      <c r="R59" s="1191"/>
      <c r="S59" s="1205"/>
      <c r="T59" s="1205"/>
      <c r="U59" s="1205"/>
      <c r="V59" s="1205"/>
      <c r="W59" s="1205"/>
      <c r="X59" s="354" t="s">
        <v>1040</v>
      </c>
      <c r="Y59" s="579" t="s">
        <v>55</v>
      </c>
      <c r="Z59" s="698" t="s">
        <v>1041</v>
      </c>
      <c r="AA59" s="609">
        <v>43101</v>
      </c>
      <c r="AB59" s="609">
        <v>43465</v>
      </c>
      <c r="AC59" s="632">
        <f t="shared" si="4"/>
        <v>360</v>
      </c>
      <c r="AD59" s="633">
        <v>0.5</v>
      </c>
      <c r="AE59" s="634" t="s">
        <v>137</v>
      </c>
      <c r="AF59" s="634" t="s">
        <v>1031</v>
      </c>
      <c r="AG59" s="634" t="s">
        <v>1032</v>
      </c>
      <c r="AH59" s="634" t="s">
        <v>1031</v>
      </c>
      <c r="AI59" s="634" t="s">
        <v>1032</v>
      </c>
    </row>
    <row r="60" spans="1:35" ht="90.75" customHeight="1" thickTop="1" x14ac:dyDescent="0.25">
      <c r="A60" s="1194">
        <v>22</v>
      </c>
      <c r="B60" s="1214" t="s">
        <v>861</v>
      </c>
      <c r="C60" s="1215" t="s">
        <v>1042</v>
      </c>
      <c r="D60" s="1216" t="s">
        <v>349</v>
      </c>
      <c r="E60" s="1217" t="s">
        <v>1043</v>
      </c>
      <c r="F60" s="1209" t="s">
        <v>43</v>
      </c>
      <c r="G60" s="1209" t="s">
        <v>223</v>
      </c>
      <c r="H60" s="1209" t="s">
        <v>258</v>
      </c>
      <c r="I60" s="1217" t="s">
        <v>259</v>
      </c>
      <c r="J60" s="1209">
        <v>100</v>
      </c>
      <c r="K60" s="1209" t="s">
        <v>63</v>
      </c>
      <c r="L60" s="1209" t="s">
        <v>260</v>
      </c>
      <c r="M60" s="1247" t="s">
        <v>49</v>
      </c>
      <c r="N60" s="1217" t="s">
        <v>1044</v>
      </c>
      <c r="O60" s="1224">
        <v>0.05</v>
      </c>
      <c r="P60" s="1209">
        <v>100</v>
      </c>
      <c r="Q60" s="1209" t="s">
        <v>63</v>
      </c>
      <c r="R60" s="1209" t="s">
        <v>160</v>
      </c>
      <c r="S60" s="1243">
        <v>0</v>
      </c>
      <c r="T60" s="1243">
        <v>0</v>
      </c>
      <c r="U60" s="1243" t="s">
        <v>926</v>
      </c>
      <c r="V60" s="1209" t="s">
        <v>864</v>
      </c>
      <c r="W60" s="1209" t="s">
        <v>672</v>
      </c>
      <c r="X60" s="348" t="s">
        <v>1045</v>
      </c>
      <c r="Y60" s="348" t="s">
        <v>55</v>
      </c>
      <c r="Z60" s="591" t="s">
        <v>1046</v>
      </c>
      <c r="AA60" s="349">
        <v>43117</v>
      </c>
      <c r="AB60" s="349">
        <v>43148</v>
      </c>
      <c r="AC60" s="350">
        <f t="shared" si="4"/>
        <v>30</v>
      </c>
      <c r="AD60" s="683">
        <v>0.1</v>
      </c>
      <c r="AE60" s="605" t="s">
        <v>137</v>
      </c>
      <c r="AF60" s="605" t="s">
        <v>105</v>
      </c>
      <c r="AG60" s="605" t="s">
        <v>1047</v>
      </c>
      <c r="AH60" s="605" t="s">
        <v>174</v>
      </c>
      <c r="AI60" s="701" t="s">
        <v>1048</v>
      </c>
    </row>
    <row r="61" spans="1:35" ht="48" customHeight="1" x14ac:dyDescent="0.25">
      <c r="A61" s="1194"/>
      <c r="B61" s="1182"/>
      <c r="C61" s="1184"/>
      <c r="D61" s="1186"/>
      <c r="E61" s="1188"/>
      <c r="F61" s="1190"/>
      <c r="G61" s="1190"/>
      <c r="H61" s="1190"/>
      <c r="I61" s="1188"/>
      <c r="J61" s="1190"/>
      <c r="K61" s="1190"/>
      <c r="L61" s="1190"/>
      <c r="M61" s="1199"/>
      <c r="N61" s="1188"/>
      <c r="O61" s="1201"/>
      <c r="P61" s="1190"/>
      <c r="Q61" s="1190"/>
      <c r="R61" s="1190"/>
      <c r="S61" s="1204"/>
      <c r="T61" s="1204"/>
      <c r="U61" s="1204"/>
      <c r="V61" s="1190"/>
      <c r="W61" s="1190"/>
      <c r="X61" s="620" t="s">
        <v>1049</v>
      </c>
      <c r="Y61" s="691" t="s">
        <v>55</v>
      </c>
      <c r="Z61" s="580" t="s">
        <v>1050</v>
      </c>
      <c r="AA61" s="702">
        <v>43101</v>
      </c>
      <c r="AB61" s="702">
        <v>43465</v>
      </c>
      <c r="AC61" s="582">
        <f t="shared" si="4"/>
        <v>360</v>
      </c>
      <c r="AD61" s="625">
        <v>0.1</v>
      </c>
      <c r="AE61" s="626" t="s">
        <v>137</v>
      </c>
      <c r="AF61" s="626" t="s">
        <v>105</v>
      </c>
      <c r="AG61" s="626" t="s">
        <v>1047</v>
      </c>
      <c r="AH61" s="626" t="s">
        <v>174</v>
      </c>
      <c r="AI61" s="637" t="s">
        <v>1048</v>
      </c>
    </row>
    <row r="62" spans="1:35" ht="46.5" customHeight="1" x14ac:dyDescent="0.25">
      <c r="A62" s="1194"/>
      <c r="B62" s="1182"/>
      <c r="C62" s="1184"/>
      <c r="D62" s="1186"/>
      <c r="E62" s="1188"/>
      <c r="F62" s="1190"/>
      <c r="G62" s="1190"/>
      <c r="H62" s="1190"/>
      <c r="I62" s="1188"/>
      <c r="J62" s="1190"/>
      <c r="K62" s="1190"/>
      <c r="L62" s="1190"/>
      <c r="M62" s="1199"/>
      <c r="N62" s="1188"/>
      <c r="O62" s="1201"/>
      <c r="P62" s="1190"/>
      <c r="Q62" s="1190"/>
      <c r="R62" s="1190"/>
      <c r="S62" s="1204"/>
      <c r="T62" s="1204"/>
      <c r="U62" s="1204"/>
      <c r="V62" s="1190"/>
      <c r="W62" s="1190"/>
      <c r="X62" s="620" t="s">
        <v>1051</v>
      </c>
      <c r="Y62" s="620" t="s">
        <v>55</v>
      </c>
      <c r="Z62" s="636" t="s">
        <v>1052</v>
      </c>
      <c r="AA62" s="623">
        <v>43117</v>
      </c>
      <c r="AB62" s="623">
        <v>43148</v>
      </c>
      <c r="AC62" s="624">
        <f t="shared" si="4"/>
        <v>30</v>
      </c>
      <c r="AD62" s="625">
        <v>0.1</v>
      </c>
      <c r="AE62" s="626" t="s">
        <v>137</v>
      </c>
      <c r="AF62" s="626" t="s">
        <v>105</v>
      </c>
      <c r="AG62" s="626" t="s">
        <v>1047</v>
      </c>
      <c r="AH62" s="626" t="s">
        <v>174</v>
      </c>
      <c r="AI62" s="637" t="s">
        <v>1048</v>
      </c>
    </row>
    <row r="63" spans="1:35" ht="46.5" customHeight="1" x14ac:dyDescent="0.25">
      <c r="A63" s="1194"/>
      <c r="B63" s="1182"/>
      <c r="C63" s="1184"/>
      <c r="D63" s="1186"/>
      <c r="E63" s="1188"/>
      <c r="F63" s="1190"/>
      <c r="G63" s="1190"/>
      <c r="H63" s="1190"/>
      <c r="I63" s="1188"/>
      <c r="J63" s="1190"/>
      <c r="K63" s="1190"/>
      <c r="L63" s="1190"/>
      <c r="M63" s="1199"/>
      <c r="N63" s="1188"/>
      <c r="O63" s="1201"/>
      <c r="P63" s="1190"/>
      <c r="Q63" s="1190"/>
      <c r="R63" s="1190"/>
      <c r="S63" s="1204"/>
      <c r="T63" s="1204"/>
      <c r="U63" s="1204"/>
      <c r="V63" s="1190"/>
      <c r="W63" s="1190"/>
      <c r="X63" s="620" t="s">
        <v>1053</v>
      </c>
      <c r="Y63" s="579" t="s">
        <v>55</v>
      </c>
      <c r="Z63" s="636" t="s">
        <v>1054</v>
      </c>
      <c r="AA63" s="631">
        <v>43101</v>
      </c>
      <c r="AB63" s="631">
        <v>43465</v>
      </c>
      <c r="AC63" s="632">
        <f t="shared" si="4"/>
        <v>360</v>
      </c>
      <c r="AD63" s="625">
        <v>0.2</v>
      </c>
      <c r="AE63" s="626" t="s">
        <v>137</v>
      </c>
      <c r="AF63" s="626" t="s">
        <v>105</v>
      </c>
      <c r="AG63" s="626" t="s">
        <v>1047</v>
      </c>
      <c r="AH63" s="626" t="s">
        <v>174</v>
      </c>
      <c r="AI63" s="637" t="s">
        <v>1048</v>
      </c>
    </row>
    <row r="64" spans="1:35" ht="46.5" customHeight="1" x14ac:dyDescent="0.25">
      <c r="A64" s="1194"/>
      <c r="B64" s="1182"/>
      <c r="C64" s="1184"/>
      <c r="D64" s="1186"/>
      <c r="E64" s="1188"/>
      <c r="F64" s="1190"/>
      <c r="G64" s="1190"/>
      <c r="H64" s="1190"/>
      <c r="I64" s="1188"/>
      <c r="J64" s="1190"/>
      <c r="K64" s="1190"/>
      <c r="L64" s="1190"/>
      <c r="M64" s="1199"/>
      <c r="N64" s="1188"/>
      <c r="O64" s="1201"/>
      <c r="P64" s="1190"/>
      <c r="Q64" s="1190"/>
      <c r="R64" s="1190"/>
      <c r="S64" s="1204"/>
      <c r="T64" s="1204"/>
      <c r="U64" s="1204"/>
      <c r="V64" s="1190"/>
      <c r="W64" s="1190"/>
      <c r="X64" s="620" t="s">
        <v>1055</v>
      </c>
      <c r="Y64" s="620" t="s">
        <v>55</v>
      </c>
      <c r="Z64" s="636" t="s">
        <v>1056</v>
      </c>
      <c r="AA64" s="623">
        <v>43282</v>
      </c>
      <c r="AB64" s="623">
        <v>43465</v>
      </c>
      <c r="AC64" s="624">
        <f t="shared" si="4"/>
        <v>180</v>
      </c>
      <c r="AD64" s="625">
        <v>0.2</v>
      </c>
      <c r="AE64" s="626" t="s">
        <v>137</v>
      </c>
      <c r="AF64" s="626" t="s">
        <v>105</v>
      </c>
      <c r="AG64" s="626" t="s">
        <v>1047</v>
      </c>
      <c r="AH64" s="626" t="s">
        <v>174</v>
      </c>
      <c r="AI64" s="637" t="s">
        <v>1048</v>
      </c>
    </row>
    <row r="65" spans="1:35" ht="71.25" customHeight="1" thickBot="1" x14ac:dyDescent="0.3">
      <c r="A65" s="1194"/>
      <c r="B65" s="1183"/>
      <c r="C65" s="1185"/>
      <c r="D65" s="1187"/>
      <c r="E65" s="1189"/>
      <c r="F65" s="1191"/>
      <c r="G65" s="1191"/>
      <c r="H65" s="1191"/>
      <c r="I65" s="1189"/>
      <c r="J65" s="1191"/>
      <c r="K65" s="1191"/>
      <c r="L65" s="1191"/>
      <c r="M65" s="1200"/>
      <c r="N65" s="1189"/>
      <c r="O65" s="1202"/>
      <c r="P65" s="1191"/>
      <c r="Q65" s="1191"/>
      <c r="R65" s="1191"/>
      <c r="S65" s="1205"/>
      <c r="T65" s="1205"/>
      <c r="U65" s="1205"/>
      <c r="V65" s="1191"/>
      <c r="W65" s="1191"/>
      <c r="X65" s="354" t="s">
        <v>1057</v>
      </c>
      <c r="Y65" s="691" t="s">
        <v>55</v>
      </c>
      <c r="Z65" s="703" t="s">
        <v>1058</v>
      </c>
      <c r="AA65" s="702">
        <v>43101</v>
      </c>
      <c r="AB65" s="702">
        <v>43465</v>
      </c>
      <c r="AC65" s="582">
        <f t="shared" si="4"/>
        <v>360</v>
      </c>
      <c r="AD65" s="583">
        <v>0.3</v>
      </c>
      <c r="AE65" s="584" t="s">
        <v>137</v>
      </c>
      <c r="AF65" s="694" t="s">
        <v>105</v>
      </c>
      <c r="AG65" s="694" t="s">
        <v>1047</v>
      </c>
      <c r="AH65" s="694" t="s">
        <v>174</v>
      </c>
      <c r="AI65" s="695" t="s">
        <v>1048</v>
      </c>
    </row>
    <row r="66" spans="1:35" ht="71.25" customHeight="1" thickTop="1" x14ac:dyDescent="0.25">
      <c r="A66" s="1213">
        <v>23</v>
      </c>
      <c r="B66" s="1214" t="s">
        <v>861</v>
      </c>
      <c r="C66" s="1215" t="s">
        <v>1042</v>
      </c>
      <c r="D66" s="1216" t="s">
        <v>349</v>
      </c>
      <c r="E66" s="1217" t="s">
        <v>221</v>
      </c>
      <c r="F66" s="1209" t="s">
        <v>222</v>
      </c>
      <c r="G66" s="1209" t="s">
        <v>223</v>
      </c>
      <c r="H66" s="1209" t="s">
        <v>349</v>
      </c>
      <c r="I66" s="1209" t="s">
        <v>350</v>
      </c>
      <c r="J66" s="1209">
        <v>100</v>
      </c>
      <c r="K66" s="1209" t="s">
        <v>63</v>
      </c>
      <c r="L66" s="1209" t="s">
        <v>231</v>
      </c>
      <c r="M66" s="1247" t="s">
        <v>49</v>
      </c>
      <c r="N66" s="1217" t="s">
        <v>1059</v>
      </c>
      <c r="O66" s="1224">
        <v>0.02</v>
      </c>
      <c r="P66" s="1209">
        <v>100</v>
      </c>
      <c r="Q66" s="1209" t="s">
        <v>121</v>
      </c>
      <c r="R66" s="1209" t="s">
        <v>160</v>
      </c>
      <c r="S66" s="1243">
        <v>0</v>
      </c>
      <c r="T66" s="1243">
        <v>0</v>
      </c>
      <c r="U66" s="1243" t="s">
        <v>926</v>
      </c>
      <c r="V66" s="1209" t="s">
        <v>864</v>
      </c>
      <c r="W66" s="1209" t="s">
        <v>672</v>
      </c>
      <c r="X66" s="348" t="s">
        <v>1060</v>
      </c>
      <c r="Y66" s="348" t="s">
        <v>875</v>
      </c>
      <c r="Z66" s="591" t="s">
        <v>1061</v>
      </c>
      <c r="AA66" s="349">
        <v>43132</v>
      </c>
      <c r="AB66" s="349">
        <v>43449</v>
      </c>
      <c r="AC66" s="350">
        <f t="shared" si="4"/>
        <v>314</v>
      </c>
      <c r="AD66" s="351">
        <v>0.5</v>
      </c>
      <c r="AE66" s="352" t="s">
        <v>137</v>
      </c>
      <c r="AF66" s="352" t="s">
        <v>105</v>
      </c>
      <c r="AG66" s="352" t="s">
        <v>1047</v>
      </c>
      <c r="AH66" s="352" t="s">
        <v>105</v>
      </c>
      <c r="AI66" s="353" t="s">
        <v>1047</v>
      </c>
    </row>
    <row r="67" spans="1:35" ht="71.25" customHeight="1" thickBot="1" x14ac:dyDescent="0.3">
      <c r="A67" s="1213"/>
      <c r="B67" s="1183"/>
      <c r="C67" s="1185"/>
      <c r="D67" s="1187"/>
      <c r="E67" s="1189"/>
      <c r="F67" s="1191"/>
      <c r="G67" s="1191"/>
      <c r="H67" s="1191"/>
      <c r="I67" s="1191"/>
      <c r="J67" s="1191"/>
      <c r="K67" s="1191"/>
      <c r="L67" s="1191"/>
      <c r="M67" s="1200"/>
      <c r="N67" s="1189"/>
      <c r="O67" s="1202"/>
      <c r="P67" s="1191"/>
      <c r="Q67" s="1191"/>
      <c r="R67" s="1191"/>
      <c r="S67" s="1205"/>
      <c r="T67" s="1205"/>
      <c r="U67" s="1205"/>
      <c r="V67" s="1191"/>
      <c r="W67" s="1191"/>
      <c r="X67" s="354" t="s">
        <v>1062</v>
      </c>
      <c r="Y67" s="354" t="s">
        <v>875</v>
      </c>
      <c r="Z67" s="587" t="s">
        <v>1063</v>
      </c>
      <c r="AA67" s="355">
        <v>43101</v>
      </c>
      <c r="AB67" s="355">
        <v>43465</v>
      </c>
      <c r="AC67" s="356">
        <f t="shared" si="4"/>
        <v>360</v>
      </c>
      <c r="AD67" s="357">
        <v>0.5</v>
      </c>
      <c r="AE67" s="358" t="s">
        <v>137</v>
      </c>
      <c r="AF67" s="358" t="s">
        <v>105</v>
      </c>
      <c r="AG67" s="358" t="s">
        <v>105</v>
      </c>
      <c r="AH67" s="358" t="s">
        <v>105</v>
      </c>
      <c r="AI67" s="359" t="s">
        <v>105</v>
      </c>
    </row>
    <row r="68" spans="1:35" ht="71.25" customHeight="1" thickTop="1" x14ac:dyDescent="0.25">
      <c r="A68" s="1194">
        <v>24</v>
      </c>
      <c r="B68" s="1214" t="s">
        <v>861</v>
      </c>
      <c r="C68" s="1215" t="s">
        <v>1064</v>
      </c>
      <c r="D68" s="1216" t="s">
        <v>220</v>
      </c>
      <c r="E68" s="1217" t="s">
        <v>1043</v>
      </c>
      <c r="F68" s="1209" t="s">
        <v>180</v>
      </c>
      <c r="G68" s="1209" t="s">
        <v>181</v>
      </c>
      <c r="H68" s="1209" t="s">
        <v>349</v>
      </c>
      <c r="I68" s="1217" t="s">
        <v>350</v>
      </c>
      <c r="J68" s="1209">
        <v>100</v>
      </c>
      <c r="K68" s="1209" t="s">
        <v>63</v>
      </c>
      <c r="L68" s="1209" t="s">
        <v>363</v>
      </c>
      <c r="M68" s="1247" t="s">
        <v>49</v>
      </c>
      <c r="N68" s="1275" t="s">
        <v>637</v>
      </c>
      <c r="O68" s="1224">
        <v>0.03</v>
      </c>
      <c r="P68" s="1209">
        <v>100</v>
      </c>
      <c r="Q68" s="1209" t="s">
        <v>63</v>
      </c>
      <c r="R68" s="1209" t="s">
        <v>160</v>
      </c>
      <c r="S68" s="1243">
        <v>0</v>
      </c>
      <c r="T68" s="1243">
        <v>0</v>
      </c>
      <c r="U68" s="1243" t="s">
        <v>926</v>
      </c>
      <c r="V68" s="1209" t="s">
        <v>864</v>
      </c>
      <c r="W68" s="1209" t="s">
        <v>672</v>
      </c>
      <c r="X68" s="348" t="s">
        <v>1065</v>
      </c>
      <c r="Y68" s="348" t="s">
        <v>55</v>
      </c>
      <c r="Z68" s="591" t="s">
        <v>1066</v>
      </c>
      <c r="AA68" s="349">
        <v>43101</v>
      </c>
      <c r="AB68" s="349">
        <v>43449</v>
      </c>
      <c r="AC68" s="350">
        <f t="shared" si="4"/>
        <v>344</v>
      </c>
      <c r="AD68" s="351">
        <v>0.5</v>
      </c>
      <c r="AE68" s="352" t="s">
        <v>137</v>
      </c>
      <c r="AF68" s="352" t="s">
        <v>174</v>
      </c>
      <c r="AG68" s="352" t="s">
        <v>1067</v>
      </c>
      <c r="AH68" s="352" t="s">
        <v>174</v>
      </c>
      <c r="AI68" s="353" t="s">
        <v>1068</v>
      </c>
    </row>
    <row r="69" spans="1:35" ht="71.25" customHeight="1" thickBot="1" x14ac:dyDescent="0.3">
      <c r="A69" s="1194"/>
      <c r="B69" s="1183"/>
      <c r="C69" s="1185"/>
      <c r="D69" s="1187"/>
      <c r="E69" s="1189"/>
      <c r="F69" s="1191"/>
      <c r="G69" s="1191"/>
      <c r="H69" s="1191"/>
      <c r="I69" s="1189"/>
      <c r="J69" s="1191"/>
      <c r="K69" s="1191"/>
      <c r="L69" s="1191"/>
      <c r="M69" s="1200"/>
      <c r="N69" s="1276"/>
      <c r="O69" s="1202"/>
      <c r="P69" s="1191"/>
      <c r="Q69" s="1191"/>
      <c r="R69" s="1191"/>
      <c r="S69" s="1205"/>
      <c r="T69" s="1205"/>
      <c r="U69" s="1205"/>
      <c r="V69" s="1191"/>
      <c r="W69" s="1191"/>
      <c r="X69" s="354" t="s">
        <v>1069</v>
      </c>
      <c r="Y69" s="354" t="s">
        <v>55</v>
      </c>
      <c r="Z69" s="587" t="s">
        <v>1070</v>
      </c>
      <c r="AA69" s="355">
        <v>43435</v>
      </c>
      <c r="AB69" s="355">
        <v>43449</v>
      </c>
      <c r="AC69" s="356">
        <f t="shared" si="4"/>
        <v>14</v>
      </c>
      <c r="AD69" s="357">
        <v>0.5</v>
      </c>
      <c r="AE69" s="358" t="s">
        <v>137</v>
      </c>
      <c r="AF69" s="358" t="s">
        <v>174</v>
      </c>
      <c r="AG69" s="358" t="s">
        <v>1067</v>
      </c>
      <c r="AH69" s="358" t="s">
        <v>174</v>
      </c>
      <c r="AI69" s="359" t="s">
        <v>1068</v>
      </c>
    </row>
    <row r="70" spans="1:35" ht="73.5" customHeight="1" thickTop="1" x14ac:dyDescent="0.25">
      <c r="A70" s="1213">
        <v>25</v>
      </c>
      <c r="B70" s="1214" t="s">
        <v>861</v>
      </c>
      <c r="C70" s="1215" t="s">
        <v>1064</v>
      </c>
      <c r="D70" s="1216" t="s">
        <v>220</v>
      </c>
      <c r="E70" s="1209" t="s">
        <v>1043</v>
      </c>
      <c r="F70" s="1209" t="s">
        <v>180</v>
      </c>
      <c r="G70" s="1209" t="s">
        <v>181</v>
      </c>
      <c r="H70" s="1209" t="s">
        <v>349</v>
      </c>
      <c r="I70" s="1209" t="s">
        <v>350</v>
      </c>
      <c r="J70" s="1209">
        <v>100</v>
      </c>
      <c r="K70" s="1277" t="s">
        <v>63</v>
      </c>
      <c r="L70" s="1209" t="s">
        <v>371</v>
      </c>
      <c r="M70" s="1247" t="s">
        <v>49</v>
      </c>
      <c r="N70" s="1275" t="s">
        <v>372</v>
      </c>
      <c r="O70" s="1224">
        <v>0.02</v>
      </c>
      <c r="P70" s="1209">
        <v>100</v>
      </c>
      <c r="Q70" s="1209" t="s">
        <v>63</v>
      </c>
      <c r="R70" s="1209" t="s">
        <v>160</v>
      </c>
      <c r="S70" s="1243">
        <v>0</v>
      </c>
      <c r="T70" s="1243">
        <v>0</v>
      </c>
      <c r="U70" s="1243" t="s">
        <v>926</v>
      </c>
      <c r="V70" s="1209" t="s">
        <v>864</v>
      </c>
      <c r="W70" s="1209" t="s">
        <v>672</v>
      </c>
      <c r="X70" s="348" t="s">
        <v>1071</v>
      </c>
      <c r="Y70" s="348" t="s">
        <v>55</v>
      </c>
      <c r="Z70" s="591" t="s">
        <v>1072</v>
      </c>
      <c r="AA70" s="349">
        <v>43101</v>
      </c>
      <c r="AB70" s="349">
        <v>43465</v>
      </c>
      <c r="AC70" s="350">
        <f t="shared" si="4"/>
        <v>360</v>
      </c>
      <c r="AD70" s="351">
        <v>0.5</v>
      </c>
      <c r="AE70" s="352" t="s">
        <v>137</v>
      </c>
      <c r="AF70" s="352" t="s">
        <v>174</v>
      </c>
      <c r="AG70" s="352" t="s">
        <v>1067</v>
      </c>
      <c r="AH70" s="352" t="s">
        <v>174</v>
      </c>
      <c r="AI70" s="353" t="s">
        <v>1068</v>
      </c>
    </row>
    <row r="71" spans="1:35" ht="48" customHeight="1" thickBot="1" x14ac:dyDescent="0.3">
      <c r="A71" s="1213"/>
      <c r="B71" s="1183"/>
      <c r="C71" s="1185"/>
      <c r="D71" s="1187"/>
      <c r="E71" s="1191"/>
      <c r="F71" s="1191"/>
      <c r="G71" s="1191"/>
      <c r="H71" s="1191"/>
      <c r="I71" s="1191"/>
      <c r="J71" s="1191"/>
      <c r="K71" s="1278"/>
      <c r="L71" s="1191"/>
      <c r="M71" s="1200"/>
      <c r="N71" s="1276"/>
      <c r="O71" s="1202"/>
      <c r="P71" s="1191"/>
      <c r="Q71" s="1191"/>
      <c r="R71" s="1191"/>
      <c r="S71" s="1205"/>
      <c r="T71" s="1205"/>
      <c r="U71" s="1205"/>
      <c r="V71" s="1191"/>
      <c r="W71" s="1191"/>
      <c r="X71" s="354" t="s">
        <v>1073</v>
      </c>
      <c r="Y71" s="354" t="s">
        <v>55</v>
      </c>
      <c r="Z71" s="587" t="s">
        <v>1074</v>
      </c>
      <c r="AA71" s="355">
        <v>43101</v>
      </c>
      <c r="AB71" s="355">
        <v>43465</v>
      </c>
      <c r="AC71" s="356">
        <f t="shared" si="4"/>
        <v>360</v>
      </c>
      <c r="AD71" s="357">
        <v>0.5</v>
      </c>
      <c r="AE71" s="358" t="s">
        <v>137</v>
      </c>
      <c r="AF71" s="634" t="s">
        <v>174</v>
      </c>
      <c r="AG71" s="358" t="s">
        <v>1067</v>
      </c>
      <c r="AH71" s="358" t="s">
        <v>174</v>
      </c>
      <c r="AI71" s="359" t="s">
        <v>1075</v>
      </c>
    </row>
    <row r="72" spans="1:35" ht="71.25" customHeight="1" thickTop="1" x14ac:dyDescent="0.25">
      <c r="A72" s="1194">
        <v>26</v>
      </c>
      <c r="B72" s="1214" t="s">
        <v>861</v>
      </c>
      <c r="C72" s="1215" t="s">
        <v>1064</v>
      </c>
      <c r="D72" s="1216" t="s">
        <v>220</v>
      </c>
      <c r="E72" s="1217" t="s">
        <v>1043</v>
      </c>
      <c r="F72" s="1209" t="s">
        <v>180</v>
      </c>
      <c r="G72" s="1209" t="s">
        <v>181</v>
      </c>
      <c r="H72" s="1209" t="s">
        <v>349</v>
      </c>
      <c r="I72" s="1217" t="s">
        <v>350</v>
      </c>
      <c r="J72" s="1209">
        <v>94</v>
      </c>
      <c r="K72" s="1209" t="s">
        <v>63</v>
      </c>
      <c r="L72" s="1209" t="s">
        <v>351</v>
      </c>
      <c r="M72" s="1247" t="s">
        <v>352</v>
      </c>
      <c r="N72" s="1275" t="s">
        <v>353</v>
      </c>
      <c r="O72" s="1224">
        <v>0.02</v>
      </c>
      <c r="P72" s="1209">
        <v>100</v>
      </c>
      <c r="Q72" s="1209" t="s">
        <v>63</v>
      </c>
      <c r="R72" s="1209" t="s">
        <v>549</v>
      </c>
      <c r="S72" s="1243">
        <v>0</v>
      </c>
      <c r="T72" s="1243">
        <v>0</v>
      </c>
      <c r="U72" s="1243" t="s">
        <v>926</v>
      </c>
      <c r="V72" s="1209" t="s">
        <v>864</v>
      </c>
      <c r="W72" s="1190" t="s">
        <v>672</v>
      </c>
      <c r="X72" s="348" t="s">
        <v>1076</v>
      </c>
      <c r="Y72" s="579" t="s">
        <v>55</v>
      </c>
      <c r="Z72" s="580" t="s">
        <v>1077</v>
      </c>
      <c r="AA72" s="631">
        <v>43101</v>
      </c>
      <c r="AB72" s="631">
        <v>43465</v>
      </c>
      <c r="AC72" s="632">
        <f t="shared" si="4"/>
        <v>360</v>
      </c>
      <c r="AD72" s="633">
        <v>0.5</v>
      </c>
      <c r="AE72" s="634" t="s">
        <v>137</v>
      </c>
      <c r="AF72" s="352" t="s">
        <v>1067</v>
      </c>
      <c r="AG72" s="634" t="s">
        <v>1067</v>
      </c>
      <c r="AH72" s="634" t="s">
        <v>174</v>
      </c>
      <c r="AI72" s="635" t="s">
        <v>1068</v>
      </c>
    </row>
    <row r="73" spans="1:35" ht="71.25" customHeight="1" thickBot="1" x14ac:dyDescent="0.3">
      <c r="A73" s="1194"/>
      <c r="B73" s="1183"/>
      <c r="C73" s="1185"/>
      <c r="D73" s="1187"/>
      <c r="E73" s="1189"/>
      <c r="F73" s="1191"/>
      <c r="G73" s="1191"/>
      <c r="H73" s="1191"/>
      <c r="I73" s="1189"/>
      <c r="J73" s="1191"/>
      <c r="K73" s="1191"/>
      <c r="L73" s="1191"/>
      <c r="M73" s="1200"/>
      <c r="N73" s="1276"/>
      <c r="O73" s="1202"/>
      <c r="P73" s="1191"/>
      <c r="Q73" s="1191"/>
      <c r="R73" s="1191"/>
      <c r="S73" s="1205"/>
      <c r="T73" s="1205"/>
      <c r="U73" s="1205"/>
      <c r="V73" s="1191"/>
      <c r="W73" s="1191"/>
      <c r="X73" s="354" t="s">
        <v>1078</v>
      </c>
      <c r="Y73" s="579" t="s">
        <v>55</v>
      </c>
      <c r="Z73" s="580" t="s">
        <v>1079</v>
      </c>
      <c r="AA73" s="631">
        <v>43449</v>
      </c>
      <c r="AB73" s="631">
        <v>43465</v>
      </c>
      <c r="AC73" s="632">
        <f t="shared" si="4"/>
        <v>16</v>
      </c>
      <c r="AD73" s="633">
        <v>0.5</v>
      </c>
      <c r="AE73" s="634" t="s">
        <v>137</v>
      </c>
      <c r="AF73" s="634" t="s">
        <v>174</v>
      </c>
      <c r="AG73" s="358" t="s">
        <v>1067</v>
      </c>
      <c r="AH73" s="358" t="s">
        <v>174</v>
      </c>
      <c r="AI73" s="359" t="s">
        <v>1068</v>
      </c>
    </row>
    <row r="74" spans="1:35" ht="51.75" customHeight="1" thickTop="1" x14ac:dyDescent="0.25">
      <c r="A74" s="1213">
        <v>27</v>
      </c>
      <c r="B74" s="1214" t="s">
        <v>861</v>
      </c>
      <c r="C74" s="1215" t="s">
        <v>1080</v>
      </c>
      <c r="D74" s="1216" t="s">
        <v>178</v>
      </c>
      <c r="E74" s="1217" t="s">
        <v>179</v>
      </c>
      <c r="F74" s="1209" t="s">
        <v>194</v>
      </c>
      <c r="G74" s="1209" t="s">
        <v>195</v>
      </c>
      <c r="H74" s="1209" t="s">
        <v>196</v>
      </c>
      <c r="I74" s="1209"/>
      <c r="J74" s="1209">
        <v>100</v>
      </c>
      <c r="K74" s="1209" t="s">
        <v>63</v>
      </c>
      <c r="L74" s="1209" t="s">
        <v>912</v>
      </c>
      <c r="M74" s="1247" t="s">
        <v>453</v>
      </c>
      <c r="N74" s="1217" t="s">
        <v>1081</v>
      </c>
      <c r="O74" s="1224">
        <v>0.05</v>
      </c>
      <c r="P74" s="1209">
        <v>21</v>
      </c>
      <c r="Q74" s="1209" t="s">
        <v>63</v>
      </c>
      <c r="R74" s="1209" t="s">
        <v>549</v>
      </c>
      <c r="S74" s="1243">
        <v>0</v>
      </c>
      <c r="T74" s="1243">
        <v>0</v>
      </c>
      <c r="U74" s="1243"/>
      <c r="V74" s="1209" t="s">
        <v>864</v>
      </c>
      <c r="W74" s="1209" t="s">
        <v>672</v>
      </c>
      <c r="X74" s="348" t="s">
        <v>1082</v>
      </c>
      <c r="Y74" s="704" t="s">
        <v>875</v>
      </c>
      <c r="Z74" s="705" t="s">
        <v>1083</v>
      </c>
      <c r="AA74" s="349">
        <v>43101</v>
      </c>
      <c r="AB74" s="349">
        <v>43465</v>
      </c>
      <c r="AC74" s="350">
        <f t="shared" si="4"/>
        <v>360</v>
      </c>
      <c r="AD74" s="351">
        <v>0.5</v>
      </c>
      <c r="AE74" s="352" t="s">
        <v>137</v>
      </c>
      <c r="AF74" s="352" t="s">
        <v>1084</v>
      </c>
      <c r="AG74" s="352" t="s">
        <v>1085</v>
      </c>
      <c r="AH74" s="352" t="s">
        <v>1086</v>
      </c>
      <c r="AI74" s="353" t="s">
        <v>1087</v>
      </c>
    </row>
    <row r="75" spans="1:35" ht="64.5" customHeight="1" thickBot="1" x14ac:dyDescent="0.3">
      <c r="A75" s="1213"/>
      <c r="B75" s="1279"/>
      <c r="C75" s="1280"/>
      <c r="D75" s="1281"/>
      <c r="E75" s="1282"/>
      <c r="F75" s="1283"/>
      <c r="G75" s="1283"/>
      <c r="H75" s="1283"/>
      <c r="I75" s="1283"/>
      <c r="J75" s="1283"/>
      <c r="K75" s="1283"/>
      <c r="L75" s="1283"/>
      <c r="M75" s="1285"/>
      <c r="N75" s="1282"/>
      <c r="O75" s="1286"/>
      <c r="P75" s="1283"/>
      <c r="Q75" s="1283"/>
      <c r="R75" s="1283"/>
      <c r="S75" s="1284"/>
      <c r="T75" s="1284"/>
      <c r="U75" s="1284"/>
      <c r="V75" s="1283"/>
      <c r="W75" s="1283"/>
      <c r="X75" s="706" t="s">
        <v>1088</v>
      </c>
      <c r="Y75" s="707" t="s">
        <v>875</v>
      </c>
      <c r="Z75" s="708" t="s">
        <v>1089</v>
      </c>
      <c r="AA75" s="709">
        <v>43101</v>
      </c>
      <c r="AB75" s="709">
        <v>43465</v>
      </c>
      <c r="AC75" s="710">
        <f t="shared" si="4"/>
        <v>360</v>
      </c>
      <c r="AD75" s="711">
        <v>0.5</v>
      </c>
      <c r="AE75" s="712" t="s">
        <v>137</v>
      </c>
      <c r="AF75" s="713" t="s">
        <v>1084</v>
      </c>
      <c r="AG75" s="713" t="s">
        <v>1085</v>
      </c>
      <c r="AH75" s="713" t="s">
        <v>1086</v>
      </c>
      <c r="AI75" s="714" t="s">
        <v>1087</v>
      </c>
    </row>
    <row r="76" spans="1:35" s="334" customFormat="1" ht="20.100000000000001" customHeight="1" x14ac:dyDescent="0.25">
      <c r="A76" s="715"/>
      <c r="B76" s="715"/>
      <c r="C76" s="715"/>
      <c r="D76" s="715"/>
      <c r="E76" s="715"/>
      <c r="F76" s="715"/>
      <c r="G76" s="715"/>
      <c r="H76" s="715"/>
      <c r="I76" s="716"/>
      <c r="J76" s="715"/>
      <c r="K76" s="715"/>
      <c r="L76" s="715"/>
      <c r="M76" s="646"/>
      <c r="N76" s="716"/>
      <c r="O76" s="717">
        <f>SUM(O6:O75)</f>
        <v>1.0000000000000004</v>
      </c>
      <c r="P76" s="715"/>
      <c r="Q76" s="715"/>
      <c r="R76" s="715"/>
      <c r="S76" s="718"/>
      <c r="T76" s="718"/>
      <c r="U76" s="718"/>
      <c r="V76" s="715"/>
      <c r="W76" s="715"/>
      <c r="X76" s="719"/>
      <c r="Y76" s="720"/>
      <c r="Z76" s="720"/>
      <c r="AA76" s="721"/>
      <c r="AB76" s="721"/>
      <c r="AC76" s="722"/>
      <c r="AD76" s="723"/>
      <c r="AE76" s="715"/>
      <c r="AF76" s="715"/>
      <c r="AG76" s="715"/>
      <c r="AH76" s="715"/>
      <c r="AI76" s="715"/>
    </row>
    <row r="77" spans="1:35" ht="18" customHeight="1" thickBot="1" x14ac:dyDescent="0.3">
      <c r="A77" s="389"/>
    </row>
    <row r="78" spans="1:35" ht="20.100000000000001" customHeight="1" thickTop="1" x14ac:dyDescent="0.25">
      <c r="N78" s="1295" t="s">
        <v>1090</v>
      </c>
      <c r="O78" s="1296"/>
      <c r="P78" s="1297"/>
    </row>
    <row r="79" spans="1:35" ht="20.100000000000001" customHeight="1" x14ac:dyDescent="0.25">
      <c r="N79" s="1287" t="s">
        <v>1091</v>
      </c>
      <c r="O79" s="1288"/>
      <c r="P79" s="727">
        <v>2</v>
      </c>
    </row>
    <row r="80" spans="1:35" ht="20.100000000000001" customHeight="1" x14ac:dyDescent="0.25">
      <c r="N80" s="1289" t="s">
        <v>1092</v>
      </c>
      <c r="O80" s="1290"/>
      <c r="P80" s="728">
        <v>17</v>
      </c>
    </row>
    <row r="81" spans="9:16" ht="20.100000000000001" customHeight="1" x14ac:dyDescent="0.25">
      <c r="N81" s="1291" t="s">
        <v>1093</v>
      </c>
      <c r="O81" s="1292"/>
      <c r="P81" s="729">
        <v>8</v>
      </c>
    </row>
    <row r="82" spans="9:16" ht="20.100000000000001" customHeight="1" thickBot="1" x14ac:dyDescent="0.3">
      <c r="N82" s="1293" t="s">
        <v>1094</v>
      </c>
      <c r="O82" s="1294"/>
      <c r="P82" s="730">
        <v>27</v>
      </c>
    </row>
    <row r="83" spans="9:16" ht="18" customHeight="1" thickTop="1" thickBot="1" x14ac:dyDescent="0.3"/>
    <row r="84" spans="9:16" ht="18" customHeight="1" thickTop="1" x14ac:dyDescent="0.25">
      <c r="I84" s="731"/>
      <c r="J84" s="732"/>
      <c r="N84" s="1295" t="s">
        <v>1095</v>
      </c>
      <c r="O84" s="1296"/>
      <c r="P84" s="1297"/>
    </row>
    <row r="85" spans="9:16" ht="18" customHeight="1" x14ac:dyDescent="0.25">
      <c r="N85" s="1287" t="s">
        <v>1091</v>
      </c>
      <c r="O85" s="1288"/>
      <c r="P85" s="727">
        <v>8</v>
      </c>
    </row>
    <row r="86" spans="9:16" ht="18" customHeight="1" x14ac:dyDescent="0.25">
      <c r="N86" s="1289" t="s">
        <v>1092</v>
      </c>
      <c r="O86" s="1290"/>
      <c r="P86" s="728">
        <v>36</v>
      </c>
    </row>
    <row r="87" spans="9:16" ht="16.5" x14ac:dyDescent="0.25">
      <c r="N87" s="1291" t="s">
        <v>1093</v>
      </c>
      <c r="O87" s="1292"/>
      <c r="P87" s="729">
        <v>24</v>
      </c>
    </row>
    <row r="88" spans="9:16" ht="17.25" thickBot="1" x14ac:dyDescent="0.3">
      <c r="N88" s="1293" t="s">
        <v>1094</v>
      </c>
      <c r="O88" s="1294"/>
      <c r="P88" s="730">
        <f>SUM(P85:P87)</f>
        <v>68</v>
      </c>
    </row>
    <row r="89" spans="9:16" ht="15.75" thickTop="1" x14ac:dyDescent="0.25"/>
  </sheetData>
  <mergeCells count="557">
    <mergeCell ref="N86:O86"/>
    <mergeCell ref="N87:O87"/>
    <mergeCell ref="N88:O88"/>
    <mergeCell ref="N78:P78"/>
    <mergeCell ref="N79:O79"/>
    <mergeCell ref="N80:O80"/>
    <mergeCell ref="N81:O81"/>
    <mergeCell ref="N82:O82"/>
    <mergeCell ref="N84:P84"/>
    <mergeCell ref="V74:V75"/>
    <mergeCell ref="W74:W75"/>
    <mergeCell ref="L74:L75"/>
    <mergeCell ref="M74:M75"/>
    <mergeCell ref="N74:N75"/>
    <mergeCell ref="O74:O75"/>
    <mergeCell ref="P74:P75"/>
    <mergeCell ref="Q74:Q75"/>
    <mergeCell ref="N85:O85"/>
    <mergeCell ref="J74:J75"/>
    <mergeCell ref="K74:K75"/>
    <mergeCell ref="S72:S73"/>
    <mergeCell ref="T72:T73"/>
    <mergeCell ref="U72:U73"/>
    <mergeCell ref="F72:F73"/>
    <mergeCell ref="R74:R75"/>
    <mergeCell ref="S74:S75"/>
    <mergeCell ref="T74:T75"/>
    <mergeCell ref="U74:U75"/>
    <mergeCell ref="A74:A75"/>
    <mergeCell ref="B74:B75"/>
    <mergeCell ref="C74:C75"/>
    <mergeCell ref="D74:D75"/>
    <mergeCell ref="E74:E75"/>
    <mergeCell ref="M72:M73"/>
    <mergeCell ref="N72:N73"/>
    <mergeCell ref="O72:O73"/>
    <mergeCell ref="P72:P73"/>
    <mergeCell ref="G72:G73"/>
    <mergeCell ref="H72:H73"/>
    <mergeCell ref="I72:I73"/>
    <mergeCell ref="J72:J73"/>
    <mergeCell ref="K72:K73"/>
    <mergeCell ref="L72:L73"/>
    <mergeCell ref="A72:A73"/>
    <mergeCell ref="B72:B73"/>
    <mergeCell ref="C72:C73"/>
    <mergeCell ref="D72:D73"/>
    <mergeCell ref="E72:E73"/>
    <mergeCell ref="F74:F75"/>
    <mergeCell ref="G74:G75"/>
    <mergeCell ref="H74:H75"/>
    <mergeCell ref="I74:I75"/>
    <mergeCell ref="V70:V71"/>
    <mergeCell ref="W70:W71"/>
    <mergeCell ref="L70:L71"/>
    <mergeCell ref="M70:M71"/>
    <mergeCell ref="N70:N71"/>
    <mergeCell ref="O70:O71"/>
    <mergeCell ref="P70:P71"/>
    <mergeCell ref="Q70:Q71"/>
    <mergeCell ref="V72:V73"/>
    <mergeCell ref="W72:W73"/>
    <mergeCell ref="Q72:Q73"/>
    <mergeCell ref="R72:R73"/>
    <mergeCell ref="J70:J71"/>
    <mergeCell ref="K70:K71"/>
    <mergeCell ref="S68:S69"/>
    <mergeCell ref="T68:T69"/>
    <mergeCell ref="U68:U69"/>
    <mergeCell ref="F68:F69"/>
    <mergeCell ref="R70:R71"/>
    <mergeCell ref="S70:S71"/>
    <mergeCell ref="T70:T71"/>
    <mergeCell ref="U70:U71"/>
    <mergeCell ref="A70:A71"/>
    <mergeCell ref="B70:B71"/>
    <mergeCell ref="C70:C71"/>
    <mergeCell ref="D70:D71"/>
    <mergeCell ref="E70:E71"/>
    <mergeCell ref="M68:M69"/>
    <mergeCell ref="N68:N69"/>
    <mergeCell ref="O68:O69"/>
    <mergeCell ref="P68:P69"/>
    <mergeCell ref="G68:G69"/>
    <mergeCell ref="H68:H69"/>
    <mergeCell ref="I68:I69"/>
    <mergeCell ref="J68:J69"/>
    <mergeCell ref="K68:K69"/>
    <mergeCell ref="L68:L69"/>
    <mergeCell ref="A68:A69"/>
    <mergeCell ref="B68:B69"/>
    <mergeCell ref="C68:C69"/>
    <mergeCell ref="D68:D69"/>
    <mergeCell ref="E68:E69"/>
    <mergeCell ref="F70:F71"/>
    <mergeCell ref="G70:G71"/>
    <mergeCell ref="H70:H71"/>
    <mergeCell ref="I70:I71"/>
    <mergeCell ref="V66:V67"/>
    <mergeCell ref="W66:W67"/>
    <mergeCell ref="L66:L67"/>
    <mergeCell ref="M66:M67"/>
    <mergeCell ref="N66:N67"/>
    <mergeCell ref="O66:O67"/>
    <mergeCell ref="P66:P67"/>
    <mergeCell ref="Q66:Q67"/>
    <mergeCell ref="V68:V69"/>
    <mergeCell ref="W68:W69"/>
    <mergeCell ref="Q68:Q69"/>
    <mergeCell ref="R68:R69"/>
    <mergeCell ref="J66:J67"/>
    <mergeCell ref="K66:K67"/>
    <mergeCell ref="S60:S65"/>
    <mergeCell ref="T60:T65"/>
    <mergeCell ref="U60:U65"/>
    <mergeCell ref="F60:F65"/>
    <mergeCell ref="R66:R67"/>
    <mergeCell ref="S66:S67"/>
    <mergeCell ref="T66:T67"/>
    <mergeCell ref="U66:U67"/>
    <mergeCell ref="A66:A67"/>
    <mergeCell ref="B66:B67"/>
    <mergeCell ref="C66:C67"/>
    <mergeCell ref="D66:D67"/>
    <mergeCell ref="E66:E67"/>
    <mergeCell ref="M60:M65"/>
    <mergeCell ref="N60:N65"/>
    <mergeCell ref="O60:O65"/>
    <mergeCell ref="P60:P65"/>
    <mergeCell ref="G60:G65"/>
    <mergeCell ref="H60:H65"/>
    <mergeCell ref="I60:I65"/>
    <mergeCell ref="J60:J65"/>
    <mergeCell ref="K60:K65"/>
    <mergeCell ref="L60:L65"/>
    <mergeCell ref="A60:A65"/>
    <mergeCell ref="B60:B65"/>
    <mergeCell ref="C60:C65"/>
    <mergeCell ref="D60:D65"/>
    <mergeCell ref="E60:E65"/>
    <mergeCell ref="F66:F67"/>
    <mergeCell ref="G66:G67"/>
    <mergeCell ref="H66:H67"/>
    <mergeCell ref="I66:I67"/>
    <mergeCell ref="V58:V59"/>
    <mergeCell ref="W58:W59"/>
    <mergeCell ref="L58:L59"/>
    <mergeCell ref="M58:M59"/>
    <mergeCell ref="N58:N59"/>
    <mergeCell ref="O58:O59"/>
    <mergeCell ref="P58:P59"/>
    <mergeCell ref="Q58:Q59"/>
    <mergeCell ref="V60:V65"/>
    <mergeCell ref="W60:W65"/>
    <mergeCell ref="Q60:Q65"/>
    <mergeCell ref="R60:R65"/>
    <mergeCell ref="J58:J59"/>
    <mergeCell ref="K58:K59"/>
    <mergeCell ref="S56:S57"/>
    <mergeCell ref="T56:T57"/>
    <mergeCell ref="U56:U57"/>
    <mergeCell ref="F56:F57"/>
    <mergeCell ref="R58:R59"/>
    <mergeCell ref="S58:S59"/>
    <mergeCell ref="T58:T59"/>
    <mergeCell ref="U58:U59"/>
    <mergeCell ref="A58:A59"/>
    <mergeCell ref="B58:B59"/>
    <mergeCell ref="C58:C59"/>
    <mergeCell ref="D58:D59"/>
    <mergeCell ref="E58:E59"/>
    <mergeCell ref="M56:M57"/>
    <mergeCell ref="N56:N57"/>
    <mergeCell ref="O56:O57"/>
    <mergeCell ref="P56:P57"/>
    <mergeCell ref="G56:G57"/>
    <mergeCell ref="H56:H57"/>
    <mergeCell ref="I56:I57"/>
    <mergeCell ref="J56:J57"/>
    <mergeCell ref="K56:K57"/>
    <mergeCell ref="L56:L57"/>
    <mergeCell ref="A56:A57"/>
    <mergeCell ref="B56:B57"/>
    <mergeCell ref="C56:C57"/>
    <mergeCell ref="D56:D57"/>
    <mergeCell ref="E56:E57"/>
    <mergeCell ref="F58:F59"/>
    <mergeCell ref="G58:G59"/>
    <mergeCell ref="H58:H59"/>
    <mergeCell ref="I58:I59"/>
    <mergeCell ref="V53:V55"/>
    <mergeCell ref="W53:W55"/>
    <mergeCell ref="L53:L55"/>
    <mergeCell ref="M53:M55"/>
    <mergeCell ref="N53:N55"/>
    <mergeCell ref="O53:O55"/>
    <mergeCell ref="P53:P55"/>
    <mergeCell ref="Q53:Q55"/>
    <mergeCell ref="V56:V57"/>
    <mergeCell ref="W56:W57"/>
    <mergeCell ref="Q56:Q57"/>
    <mergeCell ref="R56:R57"/>
    <mergeCell ref="J53:J55"/>
    <mergeCell ref="K53:K55"/>
    <mergeCell ref="S49:S51"/>
    <mergeCell ref="T49:T51"/>
    <mergeCell ref="U49:U51"/>
    <mergeCell ref="F49:F51"/>
    <mergeCell ref="R53:R55"/>
    <mergeCell ref="S53:S55"/>
    <mergeCell ref="T53:T55"/>
    <mergeCell ref="U53:U55"/>
    <mergeCell ref="A53:A55"/>
    <mergeCell ref="B53:B55"/>
    <mergeCell ref="C53:C55"/>
    <mergeCell ref="D53:D55"/>
    <mergeCell ref="E53:E55"/>
    <mergeCell ref="M49:M51"/>
    <mergeCell ref="N49:N51"/>
    <mergeCell ref="O49:O51"/>
    <mergeCell ref="P49:P51"/>
    <mergeCell ref="G49:G51"/>
    <mergeCell ref="H49:H51"/>
    <mergeCell ref="I49:I51"/>
    <mergeCell ref="J49:J51"/>
    <mergeCell ref="K49:K51"/>
    <mergeCell ref="L49:L51"/>
    <mergeCell ref="A49:A51"/>
    <mergeCell ref="B49:B51"/>
    <mergeCell ref="C49:C51"/>
    <mergeCell ref="D49:D51"/>
    <mergeCell ref="E49:E51"/>
    <mergeCell ref="F53:F55"/>
    <mergeCell ref="G53:G55"/>
    <mergeCell ref="H53:H55"/>
    <mergeCell ref="I53:I55"/>
    <mergeCell ref="V46:V48"/>
    <mergeCell ref="W46:W48"/>
    <mergeCell ref="L46:L48"/>
    <mergeCell ref="M46:M48"/>
    <mergeCell ref="N46:N48"/>
    <mergeCell ref="O46:O48"/>
    <mergeCell ref="P46:P48"/>
    <mergeCell ref="Q46:Q48"/>
    <mergeCell ref="V49:V51"/>
    <mergeCell ref="W49:W51"/>
    <mergeCell ref="Q49:Q51"/>
    <mergeCell ref="R49:R51"/>
    <mergeCell ref="J46:J48"/>
    <mergeCell ref="K46:K48"/>
    <mergeCell ref="S44:S45"/>
    <mergeCell ref="T44:T45"/>
    <mergeCell ref="U44:U45"/>
    <mergeCell ref="F44:F45"/>
    <mergeCell ref="R46:R48"/>
    <mergeCell ref="S46:S48"/>
    <mergeCell ref="T46:T48"/>
    <mergeCell ref="U46:U48"/>
    <mergeCell ref="A46:A48"/>
    <mergeCell ref="B46:B48"/>
    <mergeCell ref="C46:C48"/>
    <mergeCell ref="D46:D48"/>
    <mergeCell ref="E46:E48"/>
    <mergeCell ref="M44:M45"/>
    <mergeCell ref="N44:N45"/>
    <mergeCell ref="O44:O45"/>
    <mergeCell ref="P44:P45"/>
    <mergeCell ref="G44:G45"/>
    <mergeCell ref="H44:H45"/>
    <mergeCell ref="I44:I45"/>
    <mergeCell ref="J44:J45"/>
    <mergeCell ref="K44:K45"/>
    <mergeCell ref="L44:L45"/>
    <mergeCell ref="A44:A45"/>
    <mergeCell ref="B44:B45"/>
    <mergeCell ref="C44:C45"/>
    <mergeCell ref="D44:D45"/>
    <mergeCell ref="E44:E45"/>
    <mergeCell ref="F46:F48"/>
    <mergeCell ref="G46:G48"/>
    <mergeCell ref="H46:H48"/>
    <mergeCell ref="I46:I48"/>
    <mergeCell ref="V38:V43"/>
    <mergeCell ref="W38:W43"/>
    <mergeCell ref="L38:L43"/>
    <mergeCell ref="M38:M43"/>
    <mergeCell ref="N38:N43"/>
    <mergeCell ref="O38:O43"/>
    <mergeCell ref="P38:P43"/>
    <mergeCell ref="Q38:Q43"/>
    <mergeCell ref="V44:V45"/>
    <mergeCell ref="W44:W45"/>
    <mergeCell ref="Q44:Q45"/>
    <mergeCell ref="R44:R45"/>
    <mergeCell ref="J38:J43"/>
    <mergeCell ref="K38:K43"/>
    <mergeCell ref="S30:S37"/>
    <mergeCell ref="T30:T37"/>
    <mergeCell ref="U30:U37"/>
    <mergeCell ref="F30:F37"/>
    <mergeCell ref="R38:R43"/>
    <mergeCell ref="S38:S43"/>
    <mergeCell ref="T38:T43"/>
    <mergeCell ref="U38:U43"/>
    <mergeCell ref="A38:A43"/>
    <mergeCell ref="B38:B43"/>
    <mergeCell ref="C38:C43"/>
    <mergeCell ref="D38:D43"/>
    <mergeCell ref="E38:E43"/>
    <mergeCell ref="M30:M37"/>
    <mergeCell ref="N30:N37"/>
    <mergeCell ref="O30:O37"/>
    <mergeCell ref="P30:P37"/>
    <mergeCell ref="G30:G37"/>
    <mergeCell ref="H30:H37"/>
    <mergeCell ref="I30:I37"/>
    <mergeCell ref="J30:J37"/>
    <mergeCell ref="K30:K37"/>
    <mergeCell ref="L30:L37"/>
    <mergeCell ref="A30:A37"/>
    <mergeCell ref="B30:B37"/>
    <mergeCell ref="C30:C37"/>
    <mergeCell ref="D30:D37"/>
    <mergeCell ref="E30:E37"/>
    <mergeCell ref="F38:F43"/>
    <mergeCell ref="G38:G43"/>
    <mergeCell ref="H38:H43"/>
    <mergeCell ref="I38:I43"/>
    <mergeCell ref="V26:V29"/>
    <mergeCell ref="W26:W29"/>
    <mergeCell ref="L26:L29"/>
    <mergeCell ref="M26:M29"/>
    <mergeCell ref="N26:N29"/>
    <mergeCell ref="O26:O29"/>
    <mergeCell ref="P26:P29"/>
    <mergeCell ref="Q26:Q29"/>
    <mergeCell ref="V30:V37"/>
    <mergeCell ref="W30:W37"/>
    <mergeCell ref="Q30:Q37"/>
    <mergeCell ref="R30:R37"/>
    <mergeCell ref="J26:J29"/>
    <mergeCell ref="K26:K29"/>
    <mergeCell ref="S23:S24"/>
    <mergeCell ref="T23:T24"/>
    <mergeCell ref="U23:U24"/>
    <mergeCell ref="F23:F24"/>
    <mergeCell ref="R26:R29"/>
    <mergeCell ref="S26:S29"/>
    <mergeCell ref="T26:T29"/>
    <mergeCell ref="U26:U29"/>
    <mergeCell ref="A26:A29"/>
    <mergeCell ref="B26:B29"/>
    <mergeCell ref="C26:C29"/>
    <mergeCell ref="D26:D29"/>
    <mergeCell ref="E26:E29"/>
    <mergeCell ref="M23:M24"/>
    <mergeCell ref="N23:N24"/>
    <mergeCell ref="O23:O24"/>
    <mergeCell ref="P23:P24"/>
    <mergeCell ref="G23:G24"/>
    <mergeCell ref="H23:H24"/>
    <mergeCell ref="I23:I24"/>
    <mergeCell ref="J23:J24"/>
    <mergeCell ref="K23:K24"/>
    <mergeCell ref="L23:L24"/>
    <mergeCell ref="A23:A24"/>
    <mergeCell ref="B23:B24"/>
    <mergeCell ref="C23:C24"/>
    <mergeCell ref="D23:D24"/>
    <mergeCell ref="E23:E24"/>
    <mergeCell ref="F26:F29"/>
    <mergeCell ref="G26:G29"/>
    <mergeCell ref="H26:H29"/>
    <mergeCell ref="I26:I29"/>
    <mergeCell ref="V21:V22"/>
    <mergeCell ref="W21:W22"/>
    <mergeCell ref="L21:L22"/>
    <mergeCell ref="M21:M22"/>
    <mergeCell ref="N21:N22"/>
    <mergeCell ref="O21:O22"/>
    <mergeCell ref="P21:P22"/>
    <mergeCell ref="Q21:Q22"/>
    <mergeCell ref="V23:V24"/>
    <mergeCell ref="W23:W24"/>
    <mergeCell ref="Q23:Q24"/>
    <mergeCell ref="R23:R24"/>
    <mergeCell ref="J21:J22"/>
    <mergeCell ref="K21:K22"/>
    <mergeCell ref="S19:S20"/>
    <mergeCell ref="T19:T20"/>
    <mergeCell ref="U19:U20"/>
    <mergeCell ref="F19:F20"/>
    <mergeCell ref="R21:R22"/>
    <mergeCell ref="S21:S22"/>
    <mergeCell ref="T21:T22"/>
    <mergeCell ref="U21:U22"/>
    <mergeCell ref="A21:A22"/>
    <mergeCell ref="B21:B22"/>
    <mergeCell ref="C21:C22"/>
    <mergeCell ref="D21:D22"/>
    <mergeCell ref="E21:E22"/>
    <mergeCell ref="M19:M20"/>
    <mergeCell ref="N19:N20"/>
    <mergeCell ref="O19:O20"/>
    <mergeCell ref="P19:P20"/>
    <mergeCell ref="G19:G20"/>
    <mergeCell ref="H19:H20"/>
    <mergeCell ref="I19:I20"/>
    <mergeCell ref="J19:J20"/>
    <mergeCell ref="K19:K20"/>
    <mergeCell ref="L19:L20"/>
    <mergeCell ref="A19:A20"/>
    <mergeCell ref="B19:B20"/>
    <mergeCell ref="C19:C20"/>
    <mergeCell ref="D19:D20"/>
    <mergeCell ref="E19:E20"/>
    <mergeCell ref="F21:F22"/>
    <mergeCell ref="G21:G22"/>
    <mergeCell ref="H21:H22"/>
    <mergeCell ref="I21:I22"/>
    <mergeCell ref="W16:W18"/>
    <mergeCell ref="L16:L18"/>
    <mergeCell ref="M16:M18"/>
    <mergeCell ref="N16:N18"/>
    <mergeCell ref="O16:O18"/>
    <mergeCell ref="P16:P18"/>
    <mergeCell ref="Q16:Q18"/>
    <mergeCell ref="V19:V20"/>
    <mergeCell ref="W19:W20"/>
    <mergeCell ref="Q19:Q20"/>
    <mergeCell ref="R19:R20"/>
    <mergeCell ref="S13:S15"/>
    <mergeCell ref="T13:T15"/>
    <mergeCell ref="U13:U15"/>
    <mergeCell ref="F13:F15"/>
    <mergeCell ref="R16:R18"/>
    <mergeCell ref="S16:S18"/>
    <mergeCell ref="T16:T18"/>
    <mergeCell ref="U16:U18"/>
    <mergeCell ref="V16:V18"/>
    <mergeCell ref="L13:L15"/>
    <mergeCell ref="A13:A15"/>
    <mergeCell ref="B13:B15"/>
    <mergeCell ref="C13:C15"/>
    <mergeCell ref="D13:D15"/>
    <mergeCell ref="E13:E15"/>
    <mergeCell ref="F16:F18"/>
    <mergeCell ref="G16:G18"/>
    <mergeCell ref="H16:H18"/>
    <mergeCell ref="I16:I18"/>
    <mergeCell ref="J16:J18"/>
    <mergeCell ref="K16:K18"/>
    <mergeCell ref="L9:L10"/>
    <mergeCell ref="M9:M10"/>
    <mergeCell ref="N9:N10"/>
    <mergeCell ref="O9:O10"/>
    <mergeCell ref="P9:P10"/>
    <mergeCell ref="Q9:Q10"/>
    <mergeCell ref="V13:V15"/>
    <mergeCell ref="W13:W15"/>
    <mergeCell ref="A16:A18"/>
    <mergeCell ref="B16:B18"/>
    <mergeCell ref="C16:C18"/>
    <mergeCell ref="D16:D18"/>
    <mergeCell ref="E16:E18"/>
    <mergeCell ref="M13:M15"/>
    <mergeCell ref="N13:N15"/>
    <mergeCell ref="O13:O15"/>
    <mergeCell ref="P13:P15"/>
    <mergeCell ref="Q13:Q15"/>
    <mergeCell ref="R13:R15"/>
    <mergeCell ref="G13:G15"/>
    <mergeCell ref="H13:H15"/>
    <mergeCell ref="I13:I15"/>
    <mergeCell ref="J13:J15"/>
    <mergeCell ref="K13:K15"/>
    <mergeCell ref="S7:S8"/>
    <mergeCell ref="T7:T8"/>
    <mergeCell ref="U7:U8"/>
    <mergeCell ref="R9:R10"/>
    <mergeCell ref="S9:S10"/>
    <mergeCell ref="T9:T10"/>
    <mergeCell ref="U9:U10"/>
    <mergeCell ref="V9:V10"/>
    <mergeCell ref="W9:W10"/>
    <mergeCell ref="W7:W8"/>
    <mergeCell ref="A9:A10"/>
    <mergeCell ref="B9:B10"/>
    <mergeCell ref="C9:C10"/>
    <mergeCell ref="D9:D10"/>
    <mergeCell ref="E9:E10"/>
    <mergeCell ref="M7:M8"/>
    <mergeCell ref="N7:N8"/>
    <mergeCell ref="O7:O8"/>
    <mergeCell ref="P7:P8"/>
    <mergeCell ref="Q7:Q8"/>
    <mergeCell ref="R7:R8"/>
    <mergeCell ref="G7:G8"/>
    <mergeCell ref="H7:H8"/>
    <mergeCell ref="I7:I8"/>
    <mergeCell ref="J7:J8"/>
    <mergeCell ref="K7:K8"/>
    <mergeCell ref="L7:L8"/>
    <mergeCell ref="F9:F10"/>
    <mergeCell ref="G9:G10"/>
    <mergeCell ref="H9:H10"/>
    <mergeCell ref="I9:I10"/>
    <mergeCell ref="J9:J10"/>
    <mergeCell ref="K9:K10"/>
    <mergeCell ref="AG4:AG5"/>
    <mergeCell ref="AH4:AH5"/>
    <mergeCell ref="AI4:AI5"/>
    <mergeCell ref="A7:A8"/>
    <mergeCell ref="B7:B8"/>
    <mergeCell ref="C7:C8"/>
    <mergeCell ref="D7:D8"/>
    <mergeCell ref="E7:E8"/>
    <mergeCell ref="F7:F8"/>
    <mergeCell ref="Z4:Z5"/>
    <mergeCell ref="AA4:AA5"/>
    <mergeCell ref="AB4:AB5"/>
    <mergeCell ref="AC4:AC5"/>
    <mergeCell ref="AD4:AD5"/>
    <mergeCell ref="AE4:AE5"/>
    <mergeCell ref="S4:T4"/>
    <mergeCell ref="U4:U5"/>
    <mergeCell ref="V4:V5"/>
    <mergeCell ref="W4:W5"/>
    <mergeCell ref="X4:X5"/>
    <mergeCell ref="Y4:Y5"/>
    <mergeCell ref="M4:M5"/>
    <mergeCell ref="N4:N5"/>
    <mergeCell ref="V7:V8"/>
    <mergeCell ref="A4:A5"/>
    <mergeCell ref="B4:B5"/>
    <mergeCell ref="C4:C5"/>
    <mergeCell ref="D4:D5"/>
    <mergeCell ref="E4:E5"/>
    <mergeCell ref="F4:F5"/>
    <mergeCell ref="B1:AI1"/>
    <mergeCell ref="B2:K3"/>
    <mergeCell ref="L2:W3"/>
    <mergeCell ref="X2:AI2"/>
    <mergeCell ref="X3:AE3"/>
    <mergeCell ref="AF3:AG3"/>
    <mergeCell ref="AH3:AI3"/>
    <mergeCell ref="O4:O5"/>
    <mergeCell ref="P4:P5"/>
    <mergeCell ref="Q4:Q5"/>
    <mergeCell ref="R4:R5"/>
    <mergeCell ref="G4:G5"/>
    <mergeCell ref="H4:H5"/>
    <mergeCell ref="I4:I5"/>
    <mergeCell ref="J4:J5"/>
    <mergeCell ref="K4:K5"/>
    <mergeCell ref="L4:L5"/>
    <mergeCell ref="AF4:AF5"/>
  </mergeCells>
  <dataValidations count="1">
    <dataValidation type="list" allowBlank="1" showErrorMessage="1" sqref="Q60 Q6:Q7 Q9 Q11:Q13 Q16 Q19 Q23 Q25:Q26 Q30 Q38 Q44 Q46 Q49 Q52:Q53 Q56 Q58 Q66 Q68 Q70 Q72 Q74 Q21">
      <formula1>$B$2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
  <sheetViews>
    <sheetView topLeftCell="S95" zoomScaleNormal="100" workbookViewId="0">
      <selection activeCell="Y101" sqref="Y101"/>
    </sheetView>
  </sheetViews>
  <sheetFormatPr baseColWidth="10" defaultColWidth="14.42578125" defaultRowHeight="15" customHeight="1" x14ac:dyDescent="0.25"/>
  <cols>
    <col min="1" max="1" width="26.140625" style="734" customWidth="1"/>
    <col min="2" max="2" width="14.5703125" style="734" customWidth="1"/>
    <col min="3" max="3" width="9" style="734" customWidth="1"/>
    <col min="4" max="4" width="40.7109375" style="734" customWidth="1"/>
    <col min="5" max="5" width="7.140625" style="734" customWidth="1"/>
    <col min="6" max="6" width="14.7109375" style="734" customWidth="1"/>
    <col min="7" max="7" width="12.5703125" style="734" customWidth="1"/>
    <col min="8" max="8" width="33.42578125" style="734" customWidth="1"/>
    <col min="9" max="9" width="9.7109375" style="734" customWidth="1"/>
    <col min="10" max="10" width="11" style="734" customWidth="1"/>
    <col min="11" max="11" width="12.7109375" style="734" customWidth="1"/>
    <col min="12" max="12" width="18.7109375" style="734" customWidth="1"/>
    <col min="13" max="13" width="30.85546875" style="734" customWidth="1"/>
    <col min="14" max="14" width="13.28515625" style="734" customWidth="1"/>
    <col min="15" max="15" width="10.5703125" style="734" customWidth="1"/>
    <col min="16" max="16" width="10.7109375" style="734" customWidth="1"/>
    <col min="17" max="20" width="17.85546875" style="734" customWidth="1"/>
    <col min="21" max="21" width="12.7109375" style="734" customWidth="1"/>
    <col min="22" max="22" width="16" style="734" customWidth="1"/>
    <col min="23" max="23" width="12.7109375" style="734" customWidth="1"/>
    <col min="24" max="24" width="13.85546875" style="734" customWidth="1"/>
    <col min="25" max="25" width="53.85546875" style="734" customWidth="1"/>
    <col min="26" max="26" width="11" style="734" customWidth="1"/>
    <col min="27" max="27" width="12.28515625" style="734" customWidth="1"/>
    <col min="28" max="28" width="14.5703125" style="734" customWidth="1"/>
    <col min="29" max="29" width="12.85546875" style="734" customWidth="1"/>
    <col min="30" max="30" width="11" style="734" customWidth="1"/>
    <col min="31" max="31" width="19.42578125" style="734" customWidth="1"/>
    <col min="32" max="32" width="16.28515625" style="734" customWidth="1"/>
    <col min="33" max="34" width="17.42578125" style="734" customWidth="1"/>
    <col min="35" max="16384" width="14.42578125" style="734"/>
  </cols>
  <sheetData>
    <row r="1" spans="1:35" x14ac:dyDescent="0.25">
      <c r="A1" s="1403" t="s">
        <v>0</v>
      </c>
      <c r="B1" s="1404"/>
      <c r="C1" s="1404"/>
      <c r="D1" s="1404"/>
      <c r="E1" s="1404"/>
      <c r="F1" s="1404"/>
      <c r="G1" s="1404"/>
      <c r="H1" s="1404"/>
      <c r="I1" s="1404"/>
      <c r="J1" s="1404"/>
      <c r="K1" s="1404"/>
      <c r="L1" s="1404"/>
      <c r="M1" s="1404"/>
      <c r="N1" s="1404"/>
      <c r="O1" s="1404"/>
      <c r="P1" s="1404"/>
      <c r="Q1" s="1404"/>
      <c r="R1" s="1404"/>
      <c r="S1" s="1404"/>
      <c r="T1" s="1404"/>
      <c r="U1" s="1404"/>
      <c r="V1" s="1404"/>
      <c r="W1" s="1404"/>
      <c r="X1" s="1404"/>
      <c r="Y1" s="1404"/>
      <c r="Z1" s="1404"/>
      <c r="AA1" s="1404"/>
      <c r="AB1" s="1404"/>
      <c r="AC1" s="1404"/>
      <c r="AD1" s="1404"/>
      <c r="AE1" s="1404"/>
      <c r="AF1" s="1404"/>
      <c r="AG1" s="1404"/>
      <c r="AH1" s="1401"/>
    </row>
    <row r="2" spans="1:35" x14ac:dyDescent="0.25">
      <c r="A2" s="1405" t="s">
        <v>1</v>
      </c>
      <c r="B2" s="1406"/>
      <c r="C2" s="1406"/>
      <c r="D2" s="1406"/>
      <c r="E2" s="1406"/>
      <c r="F2" s="1406"/>
      <c r="G2" s="1406"/>
      <c r="H2" s="1406"/>
      <c r="I2" s="1406"/>
      <c r="J2" s="1406"/>
      <c r="K2" s="1408" t="s">
        <v>2</v>
      </c>
      <c r="L2" s="1406"/>
      <c r="M2" s="1406"/>
      <c r="N2" s="1406"/>
      <c r="O2" s="1406"/>
      <c r="P2" s="1406"/>
      <c r="Q2" s="1406"/>
      <c r="R2" s="1406"/>
      <c r="S2" s="1406"/>
      <c r="T2" s="1406"/>
      <c r="U2" s="1406"/>
      <c r="V2" s="1406"/>
      <c r="W2" s="1409" t="s">
        <v>3</v>
      </c>
      <c r="X2" s="1410"/>
      <c r="Y2" s="1410"/>
      <c r="Z2" s="1410"/>
      <c r="AA2" s="1410"/>
      <c r="AB2" s="1410"/>
      <c r="AC2" s="1410"/>
      <c r="AD2" s="1410"/>
      <c r="AE2" s="1410"/>
      <c r="AF2" s="1410"/>
      <c r="AG2" s="1410"/>
      <c r="AH2" s="1410"/>
    </row>
    <row r="3" spans="1:35" x14ac:dyDescent="0.25">
      <c r="A3" s="1407"/>
      <c r="B3" s="1407"/>
      <c r="C3" s="1407"/>
      <c r="D3" s="1407"/>
      <c r="E3" s="1407"/>
      <c r="F3" s="1407"/>
      <c r="G3" s="1407"/>
      <c r="H3" s="1407"/>
      <c r="I3" s="1407"/>
      <c r="J3" s="1407"/>
      <c r="K3" s="1407"/>
      <c r="L3" s="1407"/>
      <c r="M3" s="1407"/>
      <c r="N3" s="1407"/>
      <c r="O3" s="1407"/>
      <c r="P3" s="1407"/>
      <c r="Q3" s="1407"/>
      <c r="R3" s="1407"/>
      <c r="S3" s="1407"/>
      <c r="T3" s="1407"/>
      <c r="U3" s="1407"/>
      <c r="V3" s="1407"/>
      <c r="W3" s="1411"/>
      <c r="X3" s="1406"/>
      <c r="Y3" s="1406"/>
      <c r="Z3" s="1406"/>
      <c r="AA3" s="1406"/>
      <c r="AB3" s="1406"/>
      <c r="AC3" s="1406"/>
      <c r="AD3" s="1406"/>
      <c r="AE3" s="1412" t="s">
        <v>4</v>
      </c>
      <c r="AF3" s="1401"/>
      <c r="AG3" s="1413" t="s">
        <v>5</v>
      </c>
      <c r="AH3" s="1404"/>
    </row>
    <row r="4" spans="1:35" ht="45" customHeight="1" x14ac:dyDescent="0.25">
      <c r="A4" s="1402" t="s">
        <v>6</v>
      </c>
      <c r="B4" s="1402" t="s">
        <v>7</v>
      </c>
      <c r="C4" s="1402" t="s">
        <v>8</v>
      </c>
      <c r="D4" s="1402" t="s">
        <v>9</v>
      </c>
      <c r="E4" s="1402" t="s">
        <v>10</v>
      </c>
      <c r="F4" s="1402" t="s">
        <v>11</v>
      </c>
      <c r="G4" s="1402" t="s">
        <v>12</v>
      </c>
      <c r="H4" s="1402" t="s">
        <v>13</v>
      </c>
      <c r="I4" s="1402" t="s">
        <v>519</v>
      </c>
      <c r="J4" s="1402" t="s">
        <v>15</v>
      </c>
      <c r="K4" s="1399" t="s">
        <v>16</v>
      </c>
      <c r="L4" s="1399" t="s">
        <v>17</v>
      </c>
      <c r="M4" s="1399" t="s">
        <v>18</v>
      </c>
      <c r="N4" s="1399" t="s">
        <v>19</v>
      </c>
      <c r="O4" s="1399" t="s">
        <v>421</v>
      </c>
      <c r="P4" s="1399" t="s">
        <v>21</v>
      </c>
      <c r="Q4" s="1399" t="s">
        <v>22</v>
      </c>
      <c r="R4" s="1400" t="s">
        <v>23</v>
      </c>
      <c r="S4" s="1401"/>
      <c r="T4" s="1399" t="s">
        <v>24</v>
      </c>
      <c r="U4" s="1399" t="s">
        <v>25</v>
      </c>
      <c r="V4" s="1399" t="s">
        <v>26</v>
      </c>
      <c r="W4" s="1393" t="s">
        <v>27</v>
      </c>
      <c r="X4" s="1393" t="s">
        <v>28</v>
      </c>
      <c r="Y4" s="1393" t="s">
        <v>29</v>
      </c>
      <c r="Z4" s="1393" t="s">
        <v>30</v>
      </c>
      <c r="AA4" s="1393" t="s">
        <v>31</v>
      </c>
      <c r="AB4" s="1393" t="s">
        <v>32</v>
      </c>
      <c r="AC4" s="1393" t="s">
        <v>33</v>
      </c>
      <c r="AD4" s="1393" t="s">
        <v>34</v>
      </c>
      <c r="AE4" s="1393" t="s">
        <v>35</v>
      </c>
      <c r="AF4" s="1393" t="s">
        <v>36</v>
      </c>
      <c r="AG4" s="1393" t="s">
        <v>35</v>
      </c>
      <c r="AH4" s="1393" t="s">
        <v>36</v>
      </c>
    </row>
    <row r="5" spans="1:35" ht="15.75" thickBot="1" x14ac:dyDescent="0.3">
      <c r="A5" s="1394"/>
      <c r="B5" s="1394"/>
      <c r="C5" s="1394"/>
      <c r="D5" s="1394"/>
      <c r="E5" s="1394"/>
      <c r="F5" s="1394"/>
      <c r="G5" s="1394"/>
      <c r="H5" s="1394"/>
      <c r="I5" s="1394"/>
      <c r="J5" s="1394"/>
      <c r="K5" s="1394"/>
      <c r="L5" s="1394"/>
      <c r="M5" s="1394"/>
      <c r="N5" s="1394"/>
      <c r="O5" s="1394"/>
      <c r="P5" s="1394"/>
      <c r="Q5" s="1394"/>
      <c r="R5" s="735" t="s">
        <v>37</v>
      </c>
      <c r="S5" s="735" t="s">
        <v>38</v>
      </c>
      <c r="T5" s="1394"/>
      <c r="U5" s="1394"/>
      <c r="V5" s="1394"/>
      <c r="W5" s="1394"/>
      <c r="X5" s="1394"/>
      <c r="Y5" s="1394"/>
      <c r="Z5" s="1394"/>
      <c r="AA5" s="1394"/>
      <c r="AB5" s="1394"/>
      <c r="AC5" s="1394"/>
      <c r="AD5" s="1394"/>
      <c r="AE5" s="1394"/>
      <c r="AF5" s="1394"/>
      <c r="AG5" s="1394"/>
      <c r="AH5" s="1394"/>
    </row>
    <row r="6" spans="1:35" ht="55.5" thickTop="1" thickBot="1" x14ac:dyDescent="0.3">
      <c r="A6" s="736" t="s">
        <v>1096</v>
      </c>
      <c r="B6" s="737" t="s">
        <v>1097</v>
      </c>
      <c r="C6" s="738" t="s">
        <v>264</v>
      </c>
      <c r="D6" s="739" t="s">
        <v>265</v>
      </c>
      <c r="E6" s="738" t="s">
        <v>266</v>
      </c>
      <c r="F6" s="738" t="s">
        <v>267</v>
      </c>
      <c r="G6" s="738" t="s">
        <v>268</v>
      </c>
      <c r="H6" s="739" t="s">
        <v>269</v>
      </c>
      <c r="I6" s="738" t="s">
        <v>270</v>
      </c>
      <c r="J6" s="738" t="s">
        <v>271</v>
      </c>
      <c r="K6" s="737" t="s">
        <v>512</v>
      </c>
      <c r="L6" s="738" t="s">
        <v>352</v>
      </c>
      <c r="M6" s="739" t="s">
        <v>1098</v>
      </c>
      <c r="N6" s="740">
        <v>0.01</v>
      </c>
      <c r="O6" s="741">
        <v>1</v>
      </c>
      <c r="P6" s="738" t="s">
        <v>63</v>
      </c>
      <c r="Q6" s="738" t="s">
        <v>160</v>
      </c>
      <c r="R6" s="742">
        <v>0</v>
      </c>
      <c r="S6" s="742">
        <v>0</v>
      </c>
      <c r="T6" s="742"/>
      <c r="U6" s="738" t="s">
        <v>1099</v>
      </c>
      <c r="V6" s="738" t="s">
        <v>419</v>
      </c>
      <c r="W6" s="743">
        <v>1</v>
      </c>
      <c r="X6" s="744" t="s">
        <v>55</v>
      </c>
      <c r="Y6" s="745" t="s">
        <v>1100</v>
      </c>
      <c r="Z6" s="746">
        <v>43101</v>
      </c>
      <c r="AA6" s="746">
        <v>43464</v>
      </c>
      <c r="AB6" s="747">
        <f>AA6-Z6</f>
        <v>363</v>
      </c>
      <c r="AC6" s="740">
        <v>1</v>
      </c>
      <c r="AD6" s="738" t="s">
        <v>57</v>
      </c>
      <c r="AE6" s="738" t="s">
        <v>1101</v>
      </c>
      <c r="AF6" s="738" t="s">
        <v>1102</v>
      </c>
      <c r="AG6" s="738" t="s">
        <v>1103</v>
      </c>
      <c r="AH6" s="748" t="s">
        <v>1104</v>
      </c>
      <c r="AI6" s="749"/>
    </row>
    <row r="7" spans="1:35" ht="82.5" thickTop="1" thickBot="1" x14ac:dyDescent="0.3">
      <c r="A7" s="736" t="s">
        <v>1096</v>
      </c>
      <c r="B7" s="750" t="s">
        <v>1097</v>
      </c>
      <c r="C7" s="751" t="s">
        <v>264</v>
      </c>
      <c r="D7" s="752" t="s">
        <v>265</v>
      </c>
      <c r="E7" s="751">
        <v>0</v>
      </c>
      <c r="F7" s="753" t="s">
        <v>1105</v>
      </c>
      <c r="G7" s="751" t="s">
        <v>268</v>
      </c>
      <c r="H7" s="752" t="s">
        <v>269</v>
      </c>
      <c r="I7" s="751">
        <v>0</v>
      </c>
      <c r="J7" s="751" t="s">
        <v>121</v>
      </c>
      <c r="K7" s="754" t="s">
        <v>272</v>
      </c>
      <c r="L7" s="751" t="s">
        <v>352</v>
      </c>
      <c r="M7" s="752" t="s">
        <v>1106</v>
      </c>
      <c r="N7" s="755">
        <v>0.01</v>
      </c>
      <c r="O7" s="756">
        <v>1</v>
      </c>
      <c r="P7" s="751" t="s">
        <v>63</v>
      </c>
      <c r="Q7" s="751" t="s">
        <v>160</v>
      </c>
      <c r="R7" s="757">
        <v>0</v>
      </c>
      <c r="S7" s="757">
        <v>0</v>
      </c>
      <c r="T7" s="757"/>
      <c r="U7" s="751" t="s">
        <v>1099</v>
      </c>
      <c r="V7" s="751" t="s">
        <v>419</v>
      </c>
      <c r="W7" s="758">
        <v>2</v>
      </c>
      <c r="X7" s="759" t="s">
        <v>55</v>
      </c>
      <c r="Y7" s="760" t="s">
        <v>1107</v>
      </c>
      <c r="Z7" s="761">
        <v>43101</v>
      </c>
      <c r="AA7" s="761">
        <v>43496</v>
      </c>
      <c r="AB7" s="762">
        <f t="shared" ref="AB7:AB15" si="0">AA7-Z7</f>
        <v>395</v>
      </c>
      <c r="AC7" s="755">
        <v>1</v>
      </c>
      <c r="AD7" s="751" t="s">
        <v>57</v>
      </c>
      <c r="AE7" s="751" t="s">
        <v>1101</v>
      </c>
      <c r="AF7" s="751" t="s">
        <v>1102</v>
      </c>
      <c r="AG7" s="751" t="s">
        <v>1103</v>
      </c>
      <c r="AH7" s="763" t="s">
        <v>1104</v>
      </c>
      <c r="AI7" s="749"/>
    </row>
    <row r="8" spans="1:35" ht="96" thickTop="1" thickBot="1" x14ac:dyDescent="0.3">
      <c r="A8" s="736" t="s">
        <v>1096</v>
      </c>
      <c r="B8" s="750" t="s">
        <v>1097</v>
      </c>
      <c r="C8" s="764" t="s">
        <v>264</v>
      </c>
      <c r="D8" s="765" t="s">
        <v>265</v>
      </c>
      <c r="E8" s="764" t="s">
        <v>266</v>
      </c>
      <c r="F8" s="764" t="s">
        <v>267</v>
      </c>
      <c r="G8" s="764" t="s">
        <v>268</v>
      </c>
      <c r="H8" s="765" t="s">
        <v>269</v>
      </c>
      <c r="I8" s="764" t="s">
        <v>270</v>
      </c>
      <c r="J8" s="764" t="s">
        <v>271</v>
      </c>
      <c r="K8" s="754" t="s">
        <v>512</v>
      </c>
      <c r="L8" s="751" t="s">
        <v>352</v>
      </c>
      <c r="M8" s="752" t="s">
        <v>1108</v>
      </c>
      <c r="N8" s="755">
        <v>0.01</v>
      </c>
      <c r="O8" s="756">
        <v>1</v>
      </c>
      <c r="P8" s="751" t="s">
        <v>63</v>
      </c>
      <c r="Q8" s="751" t="s">
        <v>160</v>
      </c>
      <c r="R8" s="757">
        <v>0</v>
      </c>
      <c r="S8" s="757">
        <v>0</v>
      </c>
      <c r="T8" s="757"/>
      <c r="U8" s="751" t="s">
        <v>1099</v>
      </c>
      <c r="V8" s="751" t="s">
        <v>419</v>
      </c>
      <c r="W8" s="758">
        <v>3</v>
      </c>
      <c r="X8" s="759" t="s">
        <v>55</v>
      </c>
      <c r="Y8" s="766" t="s">
        <v>1109</v>
      </c>
      <c r="Z8" s="761">
        <v>43101</v>
      </c>
      <c r="AA8" s="761">
        <v>43496</v>
      </c>
      <c r="AB8" s="762">
        <f t="shared" si="0"/>
        <v>395</v>
      </c>
      <c r="AC8" s="755">
        <v>1</v>
      </c>
      <c r="AD8" s="751" t="s">
        <v>57</v>
      </c>
      <c r="AE8" s="751" t="s">
        <v>1101</v>
      </c>
      <c r="AF8" s="751" t="s">
        <v>1102</v>
      </c>
      <c r="AG8" s="751" t="s">
        <v>1103</v>
      </c>
      <c r="AH8" s="763" t="s">
        <v>1104</v>
      </c>
      <c r="AI8" s="749"/>
    </row>
    <row r="9" spans="1:35" ht="55.5" thickTop="1" thickBot="1" x14ac:dyDescent="0.3">
      <c r="A9" s="736" t="s">
        <v>1096</v>
      </c>
      <c r="B9" s="750" t="s">
        <v>1097</v>
      </c>
      <c r="C9" s="751" t="s">
        <v>264</v>
      </c>
      <c r="D9" s="752" t="s">
        <v>265</v>
      </c>
      <c r="E9" s="751" t="s">
        <v>266</v>
      </c>
      <c r="F9" s="753" t="s">
        <v>1110</v>
      </c>
      <c r="G9" s="751" t="s">
        <v>301</v>
      </c>
      <c r="H9" s="752" t="s">
        <v>302</v>
      </c>
      <c r="I9" s="751">
        <v>25</v>
      </c>
      <c r="J9" s="751" t="s">
        <v>271</v>
      </c>
      <c r="K9" s="754" t="s">
        <v>311</v>
      </c>
      <c r="L9" s="751" t="s">
        <v>352</v>
      </c>
      <c r="M9" s="752" t="s">
        <v>1111</v>
      </c>
      <c r="N9" s="755">
        <v>0.01</v>
      </c>
      <c r="O9" s="756">
        <v>1</v>
      </c>
      <c r="P9" s="751" t="s">
        <v>63</v>
      </c>
      <c r="Q9" s="751" t="s">
        <v>160</v>
      </c>
      <c r="R9" s="757">
        <v>0</v>
      </c>
      <c r="S9" s="757">
        <v>0</v>
      </c>
      <c r="T9" s="757"/>
      <c r="U9" s="751" t="s">
        <v>1099</v>
      </c>
      <c r="V9" s="751" t="s">
        <v>419</v>
      </c>
      <c r="W9" s="758">
        <v>4</v>
      </c>
      <c r="X9" s="759" t="s">
        <v>55</v>
      </c>
      <c r="Y9" s="760" t="s">
        <v>1112</v>
      </c>
      <c r="Z9" s="761">
        <v>43101</v>
      </c>
      <c r="AA9" s="761">
        <v>43281</v>
      </c>
      <c r="AB9" s="762">
        <f t="shared" si="0"/>
        <v>180</v>
      </c>
      <c r="AC9" s="755">
        <v>1</v>
      </c>
      <c r="AD9" s="751" t="s">
        <v>57</v>
      </c>
      <c r="AE9" s="751" t="s">
        <v>1101</v>
      </c>
      <c r="AF9" s="751" t="s">
        <v>1102</v>
      </c>
      <c r="AG9" s="751" t="s">
        <v>1103</v>
      </c>
      <c r="AH9" s="763" t="s">
        <v>1104</v>
      </c>
      <c r="AI9" s="749"/>
    </row>
    <row r="10" spans="1:35" ht="42" thickTop="1" thickBot="1" x14ac:dyDescent="0.3">
      <c r="A10" s="736" t="s">
        <v>1096</v>
      </c>
      <c r="B10" s="750" t="s">
        <v>1097</v>
      </c>
      <c r="C10" s="751" t="s">
        <v>264</v>
      </c>
      <c r="D10" s="752" t="s">
        <v>265</v>
      </c>
      <c r="E10" s="751" t="s">
        <v>266</v>
      </c>
      <c r="F10" s="753" t="s">
        <v>1110</v>
      </c>
      <c r="G10" s="751" t="s">
        <v>301</v>
      </c>
      <c r="H10" s="752" t="s">
        <v>302</v>
      </c>
      <c r="I10" s="751">
        <v>25</v>
      </c>
      <c r="J10" s="751" t="s">
        <v>271</v>
      </c>
      <c r="K10" s="754" t="s">
        <v>324</v>
      </c>
      <c r="L10" s="751" t="s">
        <v>352</v>
      </c>
      <c r="M10" s="752" t="s">
        <v>325</v>
      </c>
      <c r="N10" s="755">
        <v>0.01</v>
      </c>
      <c r="O10" s="756">
        <v>1</v>
      </c>
      <c r="P10" s="751" t="s">
        <v>63</v>
      </c>
      <c r="Q10" s="751" t="s">
        <v>160</v>
      </c>
      <c r="R10" s="757">
        <v>0</v>
      </c>
      <c r="S10" s="757">
        <v>0</v>
      </c>
      <c r="T10" s="757"/>
      <c r="U10" s="751" t="s">
        <v>1099</v>
      </c>
      <c r="V10" s="751" t="s">
        <v>419</v>
      </c>
      <c r="W10" s="758">
        <v>5</v>
      </c>
      <c r="X10" s="759" t="s">
        <v>55</v>
      </c>
      <c r="Y10" s="752" t="s">
        <v>1113</v>
      </c>
      <c r="Z10" s="761">
        <v>43101</v>
      </c>
      <c r="AA10" s="761">
        <v>43434</v>
      </c>
      <c r="AB10" s="762">
        <f>AA10-Z10</f>
        <v>333</v>
      </c>
      <c r="AC10" s="755">
        <v>1</v>
      </c>
      <c r="AD10" s="751" t="s">
        <v>57</v>
      </c>
      <c r="AE10" s="751" t="s">
        <v>1101</v>
      </c>
      <c r="AF10" s="751" t="s">
        <v>1102</v>
      </c>
      <c r="AG10" s="751" t="s">
        <v>1103</v>
      </c>
      <c r="AH10" s="763" t="s">
        <v>1104</v>
      </c>
      <c r="AI10" s="749"/>
    </row>
    <row r="11" spans="1:35" ht="42" thickTop="1" thickBot="1" x14ac:dyDescent="0.3">
      <c r="A11" s="736" t="s">
        <v>1096</v>
      </c>
      <c r="B11" s="750" t="s">
        <v>1097</v>
      </c>
      <c r="C11" s="751" t="s">
        <v>264</v>
      </c>
      <c r="D11" s="752" t="s">
        <v>265</v>
      </c>
      <c r="E11" s="751" t="s">
        <v>266</v>
      </c>
      <c r="F11" s="753" t="s">
        <v>1110</v>
      </c>
      <c r="G11" s="751" t="s">
        <v>301</v>
      </c>
      <c r="H11" s="752" t="s">
        <v>302</v>
      </c>
      <c r="I11" s="751">
        <v>25</v>
      </c>
      <c r="J11" s="751" t="s">
        <v>271</v>
      </c>
      <c r="K11" s="754" t="s">
        <v>330</v>
      </c>
      <c r="L11" s="751" t="s">
        <v>352</v>
      </c>
      <c r="M11" s="752" t="s">
        <v>331</v>
      </c>
      <c r="N11" s="755">
        <v>0.01</v>
      </c>
      <c r="O11" s="756">
        <v>1</v>
      </c>
      <c r="P11" s="751" t="s">
        <v>63</v>
      </c>
      <c r="Q11" s="751" t="s">
        <v>160</v>
      </c>
      <c r="R11" s="757">
        <v>0</v>
      </c>
      <c r="S11" s="757">
        <v>0</v>
      </c>
      <c r="T11" s="757"/>
      <c r="U11" s="751" t="s">
        <v>1099</v>
      </c>
      <c r="V11" s="751" t="s">
        <v>419</v>
      </c>
      <c r="W11" s="758">
        <v>6</v>
      </c>
      <c r="X11" s="759" t="s">
        <v>55</v>
      </c>
      <c r="Y11" s="760" t="s">
        <v>1114</v>
      </c>
      <c r="Z11" s="761">
        <v>43101</v>
      </c>
      <c r="AA11" s="761">
        <v>43434</v>
      </c>
      <c r="AB11" s="762">
        <f t="shared" si="0"/>
        <v>333</v>
      </c>
      <c r="AC11" s="755">
        <v>1</v>
      </c>
      <c r="AD11" s="751" t="s">
        <v>57</v>
      </c>
      <c r="AE11" s="751" t="s">
        <v>1101</v>
      </c>
      <c r="AF11" s="751" t="s">
        <v>1102</v>
      </c>
      <c r="AG11" s="751" t="s">
        <v>1103</v>
      </c>
      <c r="AH11" s="763" t="s">
        <v>1104</v>
      </c>
      <c r="AI11" s="749"/>
    </row>
    <row r="12" spans="1:35" ht="55.5" thickTop="1" thickBot="1" x14ac:dyDescent="0.3">
      <c r="A12" s="736" t="s">
        <v>1096</v>
      </c>
      <c r="B12" s="750" t="s">
        <v>1097</v>
      </c>
      <c r="C12" s="751" t="s">
        <v>264</v>
      </c>
      <c r="D12" s="752" t="s">
        <v>265</v>
      </c>
      <c r="E12" s="751" t="s">
        <v>266</v>
      </c>
      <c r="F12" s="753" t="s">
        <v>1115</v>
      </c>
      <c r="G12" s="751" t="s">
        <v>334</v>
      </c>
      <c r="H12" s="767" t="s">
        <v>335</v>
      </c>
      <c r="I12" s="751">
        <v>100</v>
      </c>
      <c r="J12" s="751" t="s">
        <v>271</v>
      </c>
      <c r="K12" s="754" t="s">
        <v>344</v>
      </c>
      <c r="L12" s="751" t="s">
        <v>352</v>
      </c>
      <c r="M12" s="752" t="s">
        <v>345</v>
      </c>
      <c r="N12" s="755">
        <v>0.01</v>
      </c>
      <c r="O12" s="756">
        <v>1</v>
      </c>
      <c r="P12" s="751" t="s">
        <v>63</v>
      </c>
      <c r="Q12" s="751" t="s">
        <v>160</v>
      </c>
      <c r="R12" s="757">
        <v>0</v>
      </c>
      <c r="S12" s="757">
        <v>0</v>
      </c>
      <c r="T12" s="757"/>
      <c r="U12" s="751" t="s">
        <v>1099</v>
      </c>
      <c r="V12" s="751" t="s">
        <v>419</v>
      </c>
      <c r="W12" s="758">
        <v>7</v>
      </c>
      <c r="X12" s="759" t="s">
        <v>55</v>
      </c>
      <c r="Y12" s="760" t="s">
        <v>1116</v>
      </c>
      <c r="Z12" s="761">
        <v>43101</v>
      </c>
      <c r="AA12" s="761">
        <v>43434</v>
      </c>
      <c r="AB12" s="762">
        <f t="shared" si="0"/>
        <v>333</v>
      </c>
      <c r="AC12" s="755">
        <v>1</v>
      </c>
      <c r="AD12" s="751" t="s">
        <v>57</v>
      </c>
      <c r="AE12" s="751" t="s">
        <v>1101</v>
      </c>
      <c r="AF12" s="751" t="s">
        <v>1102</v>
      </c>
      <c r="AG12" s="751" t="s">
        <v>1103</v>
      </c>
      <c r="AH12" s="763" t="s">
        <v>1104</v>
      </c>
      <c r="AI12" s="749"/>
    </row>
    <row r="13" spans="1:35" ht="42" thickTop="1" thickBot="1" x14ac:dyDescent="0.3">
      <c r="A13" s="736" t="s">
        <v>1096</v>
      </c>
      <c r="B13" s="751" t="s">
        <v>1117</v>
      </c>
      <c r="C13" s="768" t="s">
        <v>67</v>
      </c>
      <c r="D13" s="769" t="s">
        <v>68</v>
      </c>
      <c r="E13" s="770" t="s">
        <v>85</v>
      </c>
      <c r="F13" s="753" t="s">
        <v>521</v>
      </c>
      <c r="G13" s="768" t="s">
        <v>117</v>
      </c>
      <c r="H13" s="769" t="s">
        <v>118</v>
      </c>
      <c r="I13" s="768">
        <v>4</v>
      </c>
      <c r="J13" s="768" t="s">
        <v>47</v>
      </c>
      <c r="K13" s="751" t="s">
        <v>119</v>
      </c>
      <c r="L13" s="751" t="s">
        <v>352</v>
      </c>
      <c r="M13" s="752" t="s">
        <v>120</v>
      </c>
      <c r="N13" s="755">
        <v>0.01</v>
      </c>
      <c r="O13" s="751">
        <v>12</v>
      </c>
      <c r="P13" s="751" t="s">
        <v>47</v>
      </c>
      <c r="Q13" s="751" t="s">
        <v>160</v>
      </c>
      <c r="R13" s="757">
        <v>0</v>
      </c>
      <c r="S13" s="757">
        <v>0</v>
      </c>
      <c r="T13" s="757"/>
      <c r="U13" s="751" t="s">
        <v>1099</v>
      </c>
      <c r="V13" s="751" t="s">
        <v>419</v>
      </c>
      <c r="W13" s="758">
        <v>9</v>
      </c>
      <c r="X13" s="759" t="s">
        <v>55</v>
      </c>
      <c r="Y13" s="760" t="s">
        <v>1118</v>
      </c>
      <c r="Z13" s="761">
        <v>43101</v>
      </c>
      <c r="AA13" s="761">
        <v>43465</v>
      </c>
      <c r="AB13" s="762">
        <f>AA13-Z13</f>
        <v>364</v>
      </c>
      <c r="AC13" s="755">
        <v>1</v>
      </c>
      <c r="AD13" s="751" t="s">
        <v>57</v>
      </c>
      <c r="AE13" s="751" t="s">
        <v>1119</v>
      </c>
      <c r="AF13" s="751" t="s">
        <v>1120</v>
      </c>
      <c r="AG13" s="751" t="s">
        <v>1121</v>
      </c>
      <c r="AH13" s="763" t="s">
        <v>1122</v>
      </c>
      <c r="AI13" s="749"/>
    </row>
    <row r="14" spans="1:35" ht="42" thickTop="1" thickBot="1" x14ac:dyDescent="0.3">
      <c r="A14" s="736" t="s">
        <v>1096</v>
      </c>
      <c r="B14" s="751" t="s">
        <v>1117</v>
      </c>
      <c r="C14" s="768" t="s">
        <v>67</v>
      </c>
      <c r="D14" s="769" t="s">
        <v>68</v>
      </c>
      <c r="E14" s="770" t="s">
        <v>85</v>
      </c>
      <c r="F14" s="753" t="s">
        <v>1123</v>
      </c>
      <c r="G14" s="768" t="s">
        <v>87</v>
      </c>
      <c r="H14" s="769" t="s">
        <v>88</v>
      </c>
      <c r="I14" s="768">
        <v>98</v>
      </c>
      <c r="J14" s="768" t="s">
        <v>63</v>
      </c>
      <c r="K14" s="751" t="s">
        <v>881</v>
      </c>
      <c r="L14" s="751" t="s">
        <v>352</v>
      </c>
      <c r="M14" s="752" t="s">
        <v>1124</v>
      </c>
      <c r="N14" s="755">
        <v>0.01</v>
      </c>
      <c r="O14" s="756">
        <v>1</v>
      </c>
      <c r="P14" s="751" t="s">
        <v>63</v>
      </c>
      <c r="Q14" s="751" t="s">
        <v>160</v>
      </c>
      <c r="R14" s="757">
        <v>0</v>
      </c>
      <c r="S14" s="757">
        <v>0</v>
      </c>
      <c r="T14" s="757"/>
      <c r="U14" s="751" t="s">
        <v>1099</v>
      </c>
      <c r="V14" s="751" t="s">
        <v>419</v>
      </c>
      <c r="W14" s="758">
        <v>10</v>
      </c>
      <c r="X14" s="759" t="s">
        <v>55</v>
      </c>
      <c r="Y14" s="760" t="s">
        <v>1125</v>
      </c>
      <c r="Z14" s="761">
        <v>43101</v>
      </c>
      <c r="AA14" s="761">
        <v>43465</v>
      </c>
      <c r="AB14" s="762">
        <f t="shared" si="0"/>
        <v>364</v>
      </c>
      <c r="AC14" s="755">
        <v>1</v>
      </c>
      <c r="AD14" s="751" t="s">
        <v>57</v>
      </c>
      <c r="AE14" s="751" t="s">
        <v>1119</v>
      </c>
      <c r="AF14" s="751" t="s">
        <v>1120</v>
      </c>
      <c r="AG14" s="751" t="s">
        <v>1121</v>
      </c>
      <c r="AH14" s="763" t="s">
        <v>1122</v>
      </c>
      <c r="AI14" s="749"/>
    </row>
    <row r="15" spans="1:35" ht="42" thickTop="1" thickBot="1" x14ac:dyDescent="0.3">
      <c r="A15" s="736" t="s">
        <v>1096</v>
      </c>
      <c r="B15" s="751" t="s">
        <v>1117</v>
      </c>
      <c r="C15" s="768" t="s">
        <v>67</v>
      </c>
      <c r="D15" s="769" t="s">
        <v>68</v>
      </c>
      <c r="E15" s="770" t="s">
        <v>85</v>
      </c>
      <c r="F15" s="753" t="s">
        <v>1123</v>
      </c>
      <c r="G15" s="768" t="s">
        <v>87</v>
      </c>
      <c r="H15" s="769" t="s">
        <v>88</v>
      </c>
      <c r="I15" s="768">
        <v>98</v>
      </c>
      <c r="J15" s="768" t="s">
        <v>63</v>
      </c>
      <c r="K15" s="751" t="s">
        <v>89</v>
      </c>
      <c r="L15" s="751" t="s">
        <v>352</v>
      </c>
      <c r="M15" s="752" t="s">
        <v>90</v>
      </c>
      <c r="N15" s="755">
        <v>0.01</v>
      </c>
      <c r="O15" s="751">
        <v>12</v>
      </c>
      <c r="P15" s="751" t="s">
        <v>47</v>
      </c>
      <c r="Q15" s="751" t="s">
        <v>160</v>
      </c>
      <c r="R15" s="757">
        <v>0</v>
      </c>
      <c r="S15" s="757">
        <v>0</v>
      </c>
      <c r="T15" s="757"/>
      <c r="U15" s="751" t="s">
        <v>1099</v>
      </c>
      <c r="V15" s="751" t="s">
        <v>419</v>
      </c>
      <c r="W15" s="758">
        <v>11</v>
      </c>
      <c r="X15" s="759" t="s">
        <v>55</v>
      </c>
      <c r="Y15" s="760" t="s">
        <v>1126</v>
      </c>
      <c r="Z15" s="761">
        <v>43101</v>
      </c>
      <c r="AA15" s="761">
        <v>43465</v>
      </c>
      <c r="AB15" s="762">
        <f t="shared" si="0"/>
        <v>364</v>
      </c>
      <c r="AC15" s="755">
        <v>1</v>
      </c>
      <c r="AD15" s="751" t="s">
        <v>57</v>
      </c>
      <c r="AE15" s="751" t="s">
        <v>1119</v>
      </c>
      <c r="AF15" s="751" t="s">
        <v>1120</v>
      </c>
      <c r="AG15" s="751" t="s">
        <v>1121</v>
      </c>
      <c r="AH15" s="763" t="s">
        <v>1122</v>
      </c>
      <c r="AI15" s="749"/>
    </row>
    <row r="16" spans="1:35" ht="69" customHeight="1" thickTop="1" x14ac:dyDescent="0.25">
      <c r="A16" s="1395" t="s">
        <v>1096</v>
      </c>
      <c r="B16" s="1298" t="s">
        <v>1117</v>
      </c>
      <c r="C16" s="1397" t="s">
        <v>67</v>
      </c>
      <c r="D16" s="1312" t="s">
        <v>1127</v>
      </c>
      <c r="E16" s="1298">
        <v>13</v>
      </c>
      <c r="F16" s="1328" t="s">
        <v>1128</v>
      </c>
      <c r="G16" s="1298" t="s">
        <v>1129</v>
      </c>
      <c r="H16" s="1312" t="s">
        <v>72</v>
      </c>
      <c r="I16" s="1360">
        <v>0.98</v>
      </c>
      <c r="J16" s="1298" t="s">
        <v>63</v>
      </c>
      <c r="K16" s="1298" t="s">
        <v>512</v>
      </c>
      <c r="L16" s="1298" t="s">
        <v>352</v>
      </c>
      <c r="M16" s="1312" t="s">
        <v>1130</v>
      </c>
      <c r="N16" s="1304">
        <v>0.02</v>
      </c>
      <c r="O16" s="1360">
        <v>1</v>
      </c>
      <c r="P16" s="1298" t="s">
        <v>63</v>
      </c>
      <c r="Q16" s="1298" t="s">
        <v>160</v>
      </c>
      <c r="R16" s="1300">
        <v>0</v>
      </c>
      <c r="S16" s="1300">
        <v>0</v>
      </c>
      <c r="T16" s="1300"/>
      <c r="U16" s="1298" t="s">
        <v>1099</v>
      </c>
      <c r="V16" s="1298" t="s">
        <v>419</v>
      </c>
      <c r="W16" s="1369">
        <v>12</v>
      </c>
      <c r="X16" s="771" t="s">
        <v>55</v>
      </c>
      <c r="Y16" s="772" t="s">
        <v>1131</v>
      </c>
      <c r="Z16" s="773">
        <v>43101</v>
      </c>
      <c r="AA16" s="773">
        <v>43464</v>
      </c>
      <c r="AB16" s="774">
        <f>AA16-Z16</f>
        <v>363</v>
      </c>
      <c r="AC16" s="775">
        <v>0.5</v>
      </c>
      <c r="AD16" s="764" t="s">
        <v>57</v>
      </c>
      <c r="AE16" s="764" t="s">
        <v>1119</v>
      </c>
      <c r="AF16" s="764" t="s">
        <v>1120</v>
      </c>
      <c r="AG16" s="764" t="s">
        <v>1132</v>
      </c>
      <c r="AH16" s="776" t="s">
        <v>1133</v>
      </c>
      <c r="AI16" s="749"/>
    </row>
    <row r="17" spans="1:35" ht="29.25" customHeight="1" thickBot="1" x14ac:dyDescent="0.3">
      <c r="A17" s="1396"/>
      <c r="B17" s="1299"/>
      <c r="C17" s="1398"/>
      <c r="D17" s="1313"/>
      <c r="E17" s="1299"/>
      <c r="F17" s="1329"/>
      <c r="G17" s="1299"/>
      <c r="H17" s="1313"/>
      <c r="I17" s="1392"/>
      <c r="J17" s="1299"/>
      <c r="K17" s="1299"/>
      <c r="L17" s="1299"/>
      <c r="M17" s="1313"/>
      <c r="N17" s="1305"/>
      <c r="O17" s="1392"/>
      <c r="P17" s="1299"/>
      <c r="Q17" s="1299"/>
      <c r="R17" s="1301"/>
      <c r="S17" s="1301"/>
      <c r="T17" s="1301"/>
      <c r="U17" s="1299"/>
      <c r="V17" s="1299"/>
      <c r="W17" s="1370"/>
      <c r="X17" s="777" t="s">
        <v>55</v>
      </c>
      <c r="Y17" s="778" t="s">
        <v>1134</v>
      </c>
      <c r="Z17" s="779">
        <v>43103</v>
      </c>
      <c r="AA17" s="779">
        <v>43462</v>
      </c>
      <c r="AB17" s="780">
        <v>364</v>
      </c>
      <c r="AC17" s="781">
        <v>0.5</v>
      </c>
      <c r="AD17" s="782" t="s">
        <v>57</v>
      </c>
      <c r="AE17" s="782" t="s">
        <v>1119</v>
      </c>
      <c r="AF17" s="782" t="s">
        <v>1120</v>
      </c>
      <c r="AG17" s="782" t="s">
        <v>58</v>
      </c>
      <c r="AH17" s="783" t="s">
        <v>1135</v>
      </c>
      <c r="AI17" s="749"/>
    </row>
    <row r="18" spans="1:35" ht="58.5" customHeight="1" thickTop="1" thickBot="1" x14ac:dyDescent="0.3">
      <c r="A18" s="736" t="s">
        <v>1096</v>
      </c>
      <c r="B18" s="751" t="s">
        <v>1117</v>
      </c>
      <c r="C18" s="768" t="s">
        <v>41</v>
      </c>
      <c r="D18" s="769" t="s">
        <v>42</v>
      </c>
      <c r="E18" s="768" t="s">
        <v>43</v>
      </c>
      <c r="F18" s="753" t="s">
        <v>532</v>
      </c>
      <c r="G18" s="768" t="s">
        <v>45</v>
      </c>
      <c r="H18" s="769" t="s">
        <v>46</v>
      </c>
      <c r="I18" s="768">
        <v>1387</v>
      </c>
      <c r="J18" s="768" t="s">
        <v>47</v>
      </c>
      <c r="K18" s="751" t="s">
        <v>48</v>
      </c>
      <c r="L18" s="751" t="s">
        <v>352</v>
      </c>
      <c r="M18" s="767" t="s">
        <v>50</v>
      </c>
      <c r="N18" s="755">
        <v>0.01</v>
      </c>
      <c r="O18" s="756">
        <v>0.7</v>
      </c>
      <c r="P18" s="751" t="s">
        <v>63</v>
      </c>
      <c r="Q18" s="751" t="s">
        <v>160</v>
      </c>
      <c r="R18" s="757">
        <v>0</v>
      </c>
      <c r="S18" s="757">
        <v>0</v>
      </c>
      <c r="T18" s="757"/>
      <c r="U18" s="751" t="s">
        <v>1099</v>
      </c>
      <c r="V18" s="751" t="s">
        <v>419</v>
      </c>
      <c r="W18" s="758">
        <v>13</v>
      </c>
      <c r="X18" s="759" t="s">
        <v>55</v>
      </c>
      <c r="Y18" s="760" t="s">
        <v>1136</v>
      </c>
      <c r="Z18" s="761">
        <v>43101</v>
      </c>
      <c r="AA18" s="761">
        <v>43465</v>
      </c>
      <c r="AB18" s="762">
        <f t="shared" ref="AB18:AB26" si="1">AA18-Z18</f>
        <v>364</v>
      </c>
      <c r="AC18" s="755">
        <v>1</v>
      </c>
      <c r="AD18" s="751" t="s">
        <v>57</v>
      </c>
      <c r="AE18" s="751" t="s">
        <v>1119</v>
      </c>
      <c r="AF18" s="751" t="s">
        <v>1120</v>
      </c>
      <c r="AG18" s="751" t="s">
        <v>1132</v>
      </c>
      <c r="AH18" s="763" t="s">
        <v>1133</v>
      </c>
      <c r="AI18" s="749"/>
    </row>
    <row r="19" spans="1:35" ht="42" customHeight="1" thickTop="1" thickBot="1" x14ac:dyDescent="0.3">
      <c r="A19" s="736" t="s">
        <v>1096</v>
      </c>
      <c r="B19" s="751" t="s">
        <v>1117</v>
      </c>
      <c r="C19" s="768" t="s">
        <v>41</v>
      </c>
      <c r="D19" s="769" t="s">
        <v>42</v>
      </c>
      <c r="E19" s="768" t="s">
        <v>43</v>
      </c>
      <c r="F19" s="753" t="s">
        <v>532</v>
      </c>
      <c r="G19" s="768" t="s">
        <v>61</v>
      </c>
      <c r="H19" s="769" t="s">
        <v>62</v>
      </c>
      <c r="I19" s="768">
        <v>89</v>
      </c>
      <c r="J19" s="768" t="s">
        <v>63</v>
      </c>
      <c r="K19" s="751" t="s">
        <v>64</v>
      </c>
      <c r="L19" s="751" t="s">
        <v>352</v>
      </c>
      <c r="M19" s="752" t="s">
        <v>65</v>
      </c>
      <c r="N19" s="755">
        <v>0.01</v>
      </c>
      <c r="O19" s="756">
        <v>0.7</v>
      </c>
      <c r="P19" s="751" t="s">
        <v>63</v>
      </c>
      <c r="Q19" s="751" t="s">
        <v>1137</v>
      </c>
      <c r="R19" s="757">
        <v>0</v>
      </c>
      <c r="S19" s="757">
        <v>0</v>
      </c>
      <c r="T19" s="757"/>
      <c r="U19" s="751" t="s">
        <v>1099</v>
      </c>
      <c r="V19" s="751" t="s">
        <v>419</v>
      </c>
      <c r="W19" s="758">
        <v>14</v>
      </c>
      <c r="X19" s="759" t="s">
        <v>55</v>
      </c>
      <c r="Y19" s="760" t="s">
        <v>1138</v>
      </c>
      <c r="Z19" s="761">
        <v>43101</v>
      </c>
      <c r="AA19" s="761">
        <v>43465</v>
      </c>
      <c r="AB19" s="762">
        <f t="shared" si="1"/>
        <v>364</v>
      </c>
      <c r="AC19" s="755">
        <v>1</v>
      </c>
      <c r="AD19" s="751" t="s">
        <v>57</v>
      </c>
      <c r="AE19" s="751" t="s">
        <v>1119</v>
      </c>
      <c r="AF19" s="751" t="s">
        <v>1120</v>
      </c>
      <c r="AG19" s="751" t="s">
        <v>1132</v>
      </c>
      <c r="AH19" s="763" t="s">
        <v>1133</v>
      </c>
      <c r="AI19" s="749"/>
    </row>
    <row r="20" spans="1:35" ht="42" thickTop="1" thickBot="1" x14ac:dyDescent="0.3">
      <c r="A20" s="736" t="s">
        <v>1096</v>
      </c>
      <c r="B20" s="751" t="s">
        <v>1117</v>
      </c>
      <c r="C20" s="768" t="s">
        <v>41</v>
      </c>
      <c r="D20" s="769" t="s">
        <v>42</v>
      </c>
      <c r="E20" s="768" t="s">
        <v>43</v>
      </c>
      <c r="F20" s="768" t="s">
        <v>44</v>
      </c>
      <c r="G20" s="768" t="s">
        <v>45</v>
      </c>
      <c r="H20" s="769" t="s">
        <v>46</v>
      </c>
      <c r="I20" s="768">
        <v>1387</v>
      </c>
      <c r="J20" s="768" t="s">
        <v>47</v>
      </c>
      <c r="K20" s="751" t="s">
        <v>512</v>
      </c>
      <c r="L20" s="751" t="s">
        <v>352</v>
      </c>
      <c r="M20" s="752" t="s">
        <v>1139</v>
      </c>
      <c r="N20" s="755">
        <v>0.01</v>
      </c>
      <c r="O20" s="756">
        <v>1</v>
      </c>
      <c r="P20" s="751" t="s">
        <v>63</v>
      </c>
      <c r="Q20" s="751" t="s">
        <v>160</v>
      </c>
      <c r="R20" s="757">
        <v>0</v>
      </c>
      <c r="S20" s="757">
        <v>0</v>
      </c>
      <c r="T20" s="757"/>
      <c r="U20" s="751" t="s">
        <v>1099</v>
      </c>
      <c r="V20" s="751" t="s">
        <v>419</v>
      </c>
      <c r="W20" s="758">
        <v>15</v>
      </c>
      <c r="X20" s="759" t="s">
        <v>55</v>
      </c>
      <c r="Y20" s="760" t="s">
        <v>1140</v>
      </c>
      <c r="Z20" s="761">
        <v>43101</v>
      </c>
      <c r="AA20" s="761">
        <v>43465</v>
      </c>
      <c r="AB20" s="762">
        <f t="shared" si="1"/>
        <v>364</v>
      </c>
      <c r="AC20" s="755">
        <v>1</v>
      </c>
      <c r="AD20" s="751" t="s">
        <v>57</v>
      </c>
      <c r="AE20" s="751" t="s">
        <v>1119</v>
      </c>
      <c r="AF20" s="751" t="s">
        <v>1120</v>
      </c>
      <c r="AG20" s="751" t="s">
        <v>1132</v>
      </c>
      <c r="AH20" s="763" t="s">
        <v>1133</v>
      </c>
      <c r="AI20" s="749"/>
    </row>
    <row r="21" spans="1:35" ht="42" thickTop="1" thickBot="1" x14ac:dyDescent="0.3">
      <c r="A21" s="736" t="s">
        <v>1096</v>
      </c>
      <c r="B21" s="751" t="s">
        <v>1117</v>
      </c>
      <c r="C21" s="768" t="s">
        <v>41</v>
      </c>
      <c r="D21" s="769" t="s">
        <v>42</v>
      </c>
      <c r="E21" s="768" t="s">
        <v>1141</v>
      </c>
      <c r="F21" s="753" t="s">
        <v>1142</v>
      </c>
      <c r="G21" s="768" t="s">
        <v>1143</v>
      </c>
      <c r="H21" s="769" t="s">
        <v>1144</v>
      </c>
      <c r="I21" s="768">
        <v>100</v>
      </c>
      <c r="J21" s="768" t="s">
        <v>63</v>
      </c>
      <c r="K21" s="751" t="s">
        <v>1145</v>
      </c>
      <c r="L21" s="751" t="s">
        <v>352</v>
      </c>
      <c r="M21" s="752" t="s">
        <v>1144</v>
      </c>
      <c r="N21" s="755">
        <v>0.01</v>
      </c>
      <c r="O21" s="756">
        <v>1</v>
      </c>
      <c r="P21" s="751" t="s">
        <v>63</v>
      </c>
      <c r="Q21" s="751" t="s">
        <v>160</v>
      </c>
      <c r="R21" s="757">
        <v>0</v>
      </c>
      <c r="S21" s="757">
        <v>0</v>
      </c>
      <c r="T21" s="757"/>
      <c r="U21" s="751" t="s">
        <v>1099</v>
      </c>
      <c r="V21" s="751" t="s">
        <v>419</v>
      </c>
      <c r="W21" s="758">
        <v>16</v>
      </c>
      <c r="X21" s="759" t="s">
        <v>55</v>
      </c>
      <c r="Y21" s="760" t="s">
        <v>1146</v>
      </c>
      <c r="Z21" s="761">
        <v>43101</v>
      </c>
      <c r="AA21" s="761">
        <v>43465</v>
      </c>
      <c r="AB21" s="762">
        <f t="shared" si="1"/>
        <v>364</v>
      </c>
      <c r="AC21" s="755">
        <v>1</v>
      </c>
      <c r="AD21" s="751" t="s">
        <v>57</v>
      </c>
      <c r="AE21" s="751" t="s">
        <v>1119</v>
      </c>
      <c r="AF21" s="751" t="s">
        <v>1120</v>
      </c>
      <c r="AG21" s="751" t="s">
        <v>1132</v>
      </c>
      <c r="AH21" s="763" t="s">
        <v>1133</v>
      </c>
      <c r="AI21" s="749"/>
    </row>
    <row r="22" spans="1:35" ht="69" thickTop="1" thickBot="1" x14ac:dyDescent="0.3">
      <c r="A22" s="736" t="s">
        <v>1096</v>
      </c>
      <c r="B22" s="751" t="s">
        <v>1117</v>
      </c>
      <c r="C22" s="768" t="s">
        <v>41</v>
      </c>
      <c r="D22" s="769" t="s">
        <v>42</v>
      </c>
      <c r="E22" s="768" t="s">
        <v>97</v>
      </c>
      <c r="F22" s="753" t="s">
        <v>1147</v>
      </c>
      <c r="G22" s="768" t="s">
        <v>99</v>
      </c>
      <c r="H22" s="769" t="s">
        <v>100</v>
      </c>
      <c r="I22" s="768">
        <v>2.5</v>
      </c>
      <c r="J22" s="768" t="s">
        <v>63</v>
      </c>
      <c r="K22" s="754" t="s">
        <v>101</v>
      </c>
      <c r="L22" s="751" t="s">
        <v>352</v>
      </c>
      <c r="M22" s="752" t="s">
        <v>1148</v>
      </c>
      <c r="N22" s="755">
        <v>0.01</v>
      </c>
      <c r="O22" s="784">
        <v>40</v>
      </c>
      <c r="P22" s="751" t="s">
        <v>121</v>
      </c>
      <c r="Q22" s="751" t="s">
        <v>160</v>
      </c>
      <c r="R22" s="757">
        <v>0</v>
      </c>
      <c r="S22" s="757">
        <v>0</v>
      </c>
      <c r="T22" s="757"/>
      <c r="U22" s="751" t="s">
        <v>1099</v>
      </c>
      <c r="V22" s="751" t="s">
        <v>419</v>
      </c>
      <c r="W22" s="758">
        <v>17</v>
      </c>
      <c r="X22" s="759" t="s">
        <v>55</v>
      </c>
      <c r="Y22" s="760" t="s">
        <v>1149</v>
      </c>
      <c r="Z22" s="761">
        <v>43101</v>
      </c>
      <c r="AA22" s="761">
        <v>43465</v>
      </c>
      <c r="AB22" s="762">
        <f t="shared" si="1"/>
        <v>364</v>
      </c>
      <c r="AC22" s="755">
        <v>1</v>
      </c>
      <c r="AD22" s="751" t="s">
        <v>57</v>
      </c>
      <c r="AE22" s="751" t="s">
        <v>1119</v>
      </c>
      <c r="AF22" s="751" t="s">
        <v>1120</v>
      </c>
      <c r="AG22" s="751" t="s">
        <v>1150</v>
      </c>
      <c r="AH22" s="763" t="s">
        <v>1151</v>
      </c>
      <c r="AI22" s="749"/>
    </row>
    <row r="23" spans="1:35" ht="42" thickTop="1" thickBot="1" x14ac:dyDescent="0.3">
      <c r="A23" s="736" t="s">
        <v>1096</v>
      </c>
      <c r="B23" s="751" t="s">
        <v>1117</v>
      </c>
      <c r="C23" s="768" t="s">
        <v>41</v>
      </c>
      <c r="D23" s="769" t="s">
        <v>42</v>
      </c>
      <c r="E23" s="768" t="s">
        <v>97</v>
      </c>
      <c r="F23" s="753" t="s">
        <v>1147</v>
      </c>
      <c r="G23" s="768" t="s">
        <v>99</v>
      </c>
      <c r="H23" s="769" t="s">
        <v>100</v>
      </c>
      <c r="I23" s="768">
        <v>2.5</v>
      </c>
      <c r="J23" s="768" t="s">
        <v>63</v>
      </c>
      <c r="K23" s="754" t="s">
        <v>552</v>
      </c>
      <c r="L23" s="751" t="s">
        <v>352</v>
      </c>
      <c r="M23" s="752" t="s">
        <v>1152</v>
      </c>
      <c r="N23" s="755">
        <v>0.01</v>
      </c>
      <c r="O23" s="785">
        <v>1</v>
      </c>
      <c r="P23" s="751" t="s">
        <v>63</v>
      </c>
      <c r="Q23" s="751" t="s">
        <v>160</v>
      </c>
      <c r="R23" s="757">
        <v>0</v>
      </c>
      <c r="S23" s="757">
        <v>0</v>
      </c>
      <c r="T23" s="757"/>
      <c r="U23" s="751" t="s">
        <v>1099</v>
      </c>
      <c r="V23" s="751" t="s">
        <v>419</v>
      </c>
      <c r="W23" s="758">
        <v>18</v>
      </c>
      <c r="X23" s="759" t="s">
        <v>55</v>
      </c>
      <c r="Y23" s="760" t="s">
        <v>1153</v>
      </c>
      <c r="Z23" s="761">
        <v>43101</v>
      </c>
      <c r="AA23" s="761">
        <v>43465</v>
      </c>
      <c r="AB23" s="762">
        <f t="shared" si="1"/>
        <v>364</v>
      </c>
      <c r="AC23" s="755">
        <v>1</v>
      </c>
      <c r="AD23" s="751" t="s">
        <v>57</v>
      </c>
      <c r="AE23" s="751" t="s">
        <v>1119</v>
      </c>
      <c r="AF23" s="751" t="s">
        <v>1120</v>
      </c>
      <c r="AG23" s="751" t="s">
        <v>1150</v>
      </c>
      <c r="AH23" s="763" t="s">
        <v>1151</v>
      </c>
      <c r="AI23" s="749"/>
    </row>
    <row r="24" spans="1:35" ht="42" thickTop="1" thickBot="1" x14ac:dyDescent="0.3">
      <c r="A24" s="736" t="s">
        <v>1096</v>
      </c>
      <c r="B24" s="751" t="s">
        <v>1117</v>
      </c>
      <c r="C24" s="768" t="s">
        <v>41</v>
      </c>
      <c r="D24" s="769" t="s">
        <v>42</v>
      </c>
      <c r="E24" s="768" t="s">
        <v>97</v>
      </c>
      <c r="F24" s="753" t="s">
        <v>1147</v>
      </c>
      <c r="G24" s="768" t="s">
        <v>99</v>
      </c>
      <c r="H24" s="769" t="s">
        <v>100</v>
      </c>
      <c r="I24" s="768">
        <v>2.5</v>
      </c>
      <c r="J24" s="768" t="s">
        <v>63</v>
      </c>
      <c r="K24" s="754" t="s">
        <v>1154</v>
      </c>
      <c r="L24" s="751" t="s">
        <v>352</v>
      </c>
      <c r="M24" s="752" t="s">
        <v>1155</v>
      </c>
      <c r="N24" s="755">
        <v>0.01</v>
      </c>
      <c r="O24" s="785">
        <v>0.25</v>
      </c>
      <c r="P24" s="751" t="s">
        <v>63</v>
      </c>
      <c r="Q24" s="751" t="s">
        <v>160</v>
      </c>
      <c r="R24" s="757">
        <v>0</v>
      </c>
      <c r="S24" s="757">
        <v>0</v>
      </c>
      <c r="T24" s="757"/>
      <c r="U24" s="751" t="s">
        <v>1099</v>
      </c>
      <c r="V24" s="751" t="s">
        <v>419</v>
      </c>
      <c r="W24" s="758">
        <v>19</v>
      </c>
      <c r="X24" s="759" t="s">
        <v>55</v>
      </c>
      <c r="Y24" s="760" t="s">
        <v>1156</v>
      </c>
      <c r="Z24" s="761">
        <v>43101</v>
      </c>
      <c r="AA24" s="761">
        <v>43465</v>
      </c>
      <c r="AB24" s="762">
        <f t="shared" si="1"/>
        <v>364</v>
      </c>
      <c r="AC24" s="755">
        <v>1</v>
      </c>
      <c r="AD24" s="751" t="s">
        <v>57</v>
      </c>
      <c r="AE24" s="751" t="s">
        <v>1119</v>
      </c>
      <c r="AF24" s="751" t="s">
        <v>1120</v>
      </c>
      <c r="AG24" s="751" t="s">
        <v>1150</v>
      </c>
      <c r="AH24" s="763" t="s">
        <v>1151</v>
      </c>
      <c r="AI24" s="749"/>
    </row>
    <row r="25" spans="1:35" ht="42" thickTop="1" thickBot="1" x14ac:dyDescent="0.3">
      <c r="A25" s="736" t="s">
        <v>1096</v>
      </c>
      <c r="B25" s="751" t="s">
        <v>1117</v>
      </c>
      <c r="C25" s="768" t="s">
        <v>41</v>
      </c>
      <c r="D25" s="769" t="s">
        <v>42</v>
      </c>
      <c r="E25" s="768" t="s">
        <v>97</v>
      </c>
      <c r="F25" s="753" t="s">
        <v>1147</v>
      </c>
      <c r="G25" s="768" t="s">
        <v>99</v>
      </c>
      <c r="H25" s="769" t="s">
        <v>100</v>
      </c>
      <c r="I25" s="768">
        <v>2.5</v>
      </c>
      <c r="J25" s="768" t="s">
        <v>63</v>
      </c>
      <c r="K25" s="754" t="s">
        <v>109</v>
      </c>
      <c r="L25" s="751" t="s">
        <v>352</v>
      </c>
      <c r="M25" s="752" t="s">
        <v>1157</v>
      </c>
      <c r="N25" s="755">
        <v>0.01</v>
      </c>
      <c r="O25" s="784">
        <v>2</v>
      </c>
      <c r="P25" s="751" t="s">
        <v>121</v>
      </c>
      <c r="Q25" s="751" t="s">
        <v>160</v>
      </c>
      <c r="R25" s="757">
        <v>0</v>
      </c>
      <c r="S25" s="757">
        <v>0</v>
      </c>
      <c r="T25" s="757"/>
      <c r="U25" s="751" t="s">
        <v>1099</v>
      </c>
      <c r="V25" s="751" t="s">
        <v>419</v>
      </c>
      <c r="W25" s="758">
        <v>20</v>
      </c>
      <c r="X25" s="759" t="s">
        <v>55</v>
      </c>
      <c r="Y25" s="760" t="s">
        <v>1158</v>
      </c>
      <c r="Z25" s="761">
        <v>43101</v>
      </c>
      <c r="AA25" s="761">
        <v>43465</v>
      </c>
      <c r="AB25" s="762">
        <f t="shared" si="1"/>
        <v>364</v>
      </c>
      <c r="AC25" s="755">
        <v>1</v>
      </c>
      <c r="AD25" s="751" t="s">
        <v>57</v>
      </c>
      <c r="AE25" s="751" t="s">
        <v>1119</v>
      </c>
      <c r="AF25" s="751" t="s">
        <v>1120</v>
      </c>
      <c r="AG25" s="751" t="s">
        <v>1150</v>
      </c>
      <c r="AH25" s="763" t="s">
        <v>1151</v>
      </c>
      <c r="AI25" s="749"/>
    </row>
    <row r="26" spans="1:35" ht="42" thickTop="1" thickBot="1" x14ac:dyDescent="0.3">
      <c r="A26" s="736" t="s">
        <v>1096</v>
      </c>
      <c r="B26" s="751" t="s">
        <v>1117</v>
      </c>
      <c r="C26" s="768" t="s">
        <v>41</v>
      </c>
      <c r="D26" s="769" t="s">
        <v>42</v>
      </c>
      <c r="E26" s="768" t="s">
        <v>97</v>
      </c>
      <c r="F26" s="753" t="s">
        <v>1147</v>
      </c>
      <c r="G26" s="768" t="s">
        <v>99</v>
      </c>
      <c r="H26" s="769" t="s">
        <v>100</v>
      </c>
      <c r="I26" s="768">
        <v>2.5</v>
      </c>
      <c r="J26" s="768" t="s">
        <v>63</v>
      </c>
      <c r="K26" s="754" t="s">
        <v>740</v>
      </c>
      <c r="L26" s="751" t="s">
        <v>352</v>
      </c>
      <c r="M26" s="752" t="s">
        <v>1159</v>
      </c>
      <c r="N26" s="755">
        <v>0.01</v>
      </c>
      <c r="O26" s="784">
        <v>50</v>
      </c>
      <c r="P26" s="751" t="s">
        <v>121</v>
      </c>
      <c r="Q26" s="751" t="s">
        <v>160</v>
      </c>
      <c r="R26" s="757">
        <v>0</v>
      </c>
      <c r="S26" s="757">
        <v>0</v>
      </c>
      <c r="T26" s="757"/>
      <c r="U26" s="751" t="s">
        <v>1099</v>
      </c>
      <c r="V26" s="751" t="s">
        <v>419</v>
      </c>
      <c r="W26" s="758">
        <v>21</v>
      </c>
      <c r="X26" s="759" t="s">
        <v>55</v>
      </c>
      <c r="Y26" s="760" t="s">
        <v>1160</v>
      </c>
      <c r="Z26" s="761">
        <v>43101</v>
      </c>
      <c r="AA26" s="761">
        <v>43465</v>
      </c>
      <c r="AB26" s="762">
        <f t="shared" si="1"/>
        <v>364</v>
      </c>
      <c r="AC26" s="755">
        <v>1</v>
      </c>
      <c r="AD26" s="751" t="s">
        <v>57</v>
      </c>
      <c r="AE26" s="751" t="s">
        <v>1119</v>
      </c>
      <c r="AF26" s="751" t="s">
        <v>1120</v>
      </c>
      <c r="AG26" s="751" t="s">
        <v>1150</v>
      </c>
      <c r="AH26" s="763" t="s">
        <v>1151</v>
      </c>
      <c r="AI26" s="749"/>
    </row>
    <row r="27" spans="1:35" ht="42" thickTop="1" thickBot="1" x14ac:dyDescent="0.3">
      <c r="A27" s="736" t="s">
        <v>1096</v>
      </c>
      <c r="B27" s="751" t="s">
        <v>1117</v>
      </c>
      <c r="C27" s="768" t="s">
        <v>67</v>
      </c>
      <c r="D27" s="769" t="s">
        <v>68</v>
      </c>
      <c r="E27" s="770" t="s">
        <v>69</v>
      </c>
      <c r="F27" s="753" t="s">
        <v>1128</v>
      </c>
      <c r="G27" s="768" t="s">
        <v>71</v>
      </c>
      <c r="H27" s="769" t="s">
        <v>72</v>
      </c>
      <c r="I27" s="768">
        <v>98</v>
      </c>
      <c r="J27" s="768" t="s">
        <v>63</v>
      </c>
      <c r="K27" s="751" t="s">
        <v>73</v>
      </c>
      <c r="L27" s="751" t="s">
        <v>352</v>
      </c>
      <c r="M27" s="752" t="s">
        <v>1161</v>
      </c>
      <c r="N27" s="755">
        <v>0.01</v>
      </c>
      <c r="O27" s="751">
        <v>4</v>
      </c>
      <c r="P27" s="751" t="s">
        <v>121</v>
      </c>
      <c r="Q27" s="751" t="s">
        <v>160</v>
      </c>
      <c r="R27" s="757">
        <v>0</v>
      </c>
      <c r="S27" s="757">
        <v>0</v>
      </c>
      <c r="T27" s="757"/>
      <c r="U27" s="751" t="s">
        <v>1099</v>
      </c>
      <c r="V27" s="751" t="s">
        <v>419</v>
      </c>
      <c r="W27" s="758">
        <v>23</v>
      </c>
      <c r="X27" s="759" t="s">
        <v>55</v>
      </c>
      <c r="Y27" s="752" t="s">
        <v>1162</v>
      </c>
      <c r="Z27" s="761">
        <v>43103</v>
      </c>
      <c r="AA27" s="761">
        <v>43462</v>
      </c>
      <c r="AB27" s="762">
        <v>364</v>
      </c>
      <c r="AC27" s="755">
        <v>1</v>
      </c>
      <c r="AD27" s="751" t="s">
        <v>57</v>
      </c>
      <c r="AE27" s="751" t="s">
        <v>1119</v>
      </c>
      <c r="AF27" s="751" t="s">
        <v>1120</v>
      </c>
      <c r="AG27" s="751" t="s">
        <v>58</v>
      </c>
      <c r="AH27" s="763" t="s">
        <v>1135</v>
      </c>
      <c r="AI27" s="749"/>
    </row>
    <row r="28" spans="1:35" ht="55.5" thickTop="1" thickBot="1" x14ac:dyDescent="0.3">
      <c r="A28" s="736" t="s">
        <v>1096</v>
      </c>
      <c r="B28" s="751" t="s">
        <v>1117</v>
      </c>
      <c r="C28" s="768" t="s">
        <v>67</v>
      </c>
      <c r="D28" s="769" t="s">
        <v>68</v>
      </c>
      <c r="E28" s="770" t="s">
        <v>69</v>
      </c>
      <c r="F28" s="753" t="s">
        <v>1128</v>
      </c>
      <c r="G28" s="768" t="s">
        <v>71</v>
      </c>
      <c r="H28" s="769" t="s">
        <v>72</v>
      </c>
      <c r="I28" s="768">
        <v>98</v>
      </c>
      <c r="J28" s="768" t="s">
        <v>63</v>
      </c>
      <c r="K28" s="751" t="s">
        <v>691</v>
      </c>
      <c r="L28" s="751" t="s">
        <v>352</v>
      </c>
      <c r="M28" s="752" t="s">
        <v>1163</v>
      </c>
      <c r="N28" s="755">
        <v>0.01</v>
      </c>
      <c r="O28" s="751">
        <v>21</v>
      </c>
      <c r="P28" s="751" t="s">
        <v>121</v>
      </c>
      <c r="Q28" s="751" t="s">
        <v>160</v>
      </c>
      <c r="R28" s="757">
        <v>0</v>
      </c>
      <c r="S28" s="757">
        <v>0</v>
      </c>
      <c r="T28" s="757"/>
      <c r="U28" s="751" t="s">
        <v>1099</v>
      </c>
      <c r="V28" s="751" t="s">
        <v>419</v>
      </c>
      <c r="W28" s="758">
        <v>24</v>
      </c>
      <c r="X28" s="759" t="s">
        <v>55</v>
      </c>
      <c r="Y28" s="752" t="s">
        <v>1164</v>
      </c>
      <c r="Z28" s="761">
        <v>43103</v>
      </c>
      <c r="AA28" s="761">
        <v>43462</v>
      </c>
      <c r="AB28" s="762">
        <v>364</v>
      </c>
      <c r="AC28" s="755">
        <v>1</v>
      </c>
      <c r="AD28" s="751" t="s">
        <v>57</v>
      </c>
      <c r="AE28" s="751" t="s">
        <v>1119</v>
      </c>
      <c r="AF28" s="751" t="s">
        <v>1120</v>
      </c>
      <c r="AG28" s="751" t="s">
        <v>58</v>
      </c>
      <c r="AH28" s="763" t="s">
        <v>1165</v>
      </c>
      <c r="AI28" s="749"/>
    </row>
    <row r="29" spans="1:35" ht="42" thickTop="1" thickBot="1" x14ac:dyDescent="0.3">
      <c r="A29" s="736" t="s">
        <v>1096</v>
      </c>
      <c r="B29" s="751" t="s">
        <v>1117</v>
      </c>
      <c r="C29" s="768" t="s">
        <v>67</v>
      </c>
      <c r="D29" s="769" t="s">
        <v>68</v>
      </c>
      <c r="E29" s="770" t="s">
        <v>69</v>
      </c>
      <c r="F29" s="753" t="s">
        <v>1128</v>
      </c>
      <c r="G29" s="768" t="s">
        <v>71</v>
      </c>
      <c r="H29" s="769" t="s">
        <v>72</v>
      </c>
      <c r="I29" s="768">
        <v>98</v>
      </c>
      <c r="J29" s="768" t="s">
        <v>63</v>
      </c>
      <c r="K29" s="751" t="s">
        <v>1166</v>
      </c>
      <c r="L29" s="751" t="s">
        <v>352</v>
      </c>
      <c r="M29" s="752" t="s">
        <v>1167</v>
      </c>
      <c r="N29" s="755">
        <v>0.01</v>
      </c>
      <c r="O29" s="751">
        <v>21</v>
      </c>
      <c r="P29" s="751" t="s">
        <v>121</v>
      </c>
      <c r="Q29" s="751" t="s">
        <v>160</v>
      </c>
      <c r="R29" s="757">
        <v>0</v>
      </c>
      <c r="S29" s="757">
        <v>0</v>
      </c>
      <c r="T29" s="757"/>
      <c r="U29" s="751" t="s">
        <v>1099</v>
      </c>
      <c r="V29" s="751" t="s">
        <v>419</v>
      </c>
      <c r="W29" s="758">
        <v>25</v>
      </c>
      <c r="X29" s="759" t="s">
        <v>55</v>
      </c>
      <c r="Y29" s="752" t="s">
        <v>1168</v>
      </c>
      <c r="Z29" s="761">
        <v>43103</v>
      </c>
      <c r="AA29" s="761">
        <v>43462</v>
      </c>
      <c r="AB29" s="762">
        <v>364</v>
      </c>
      <c r="AC29" s="755">
        <v>1</v>
      </c>
      <c r="AD29" s="751" t="s">
        <v>57</v>
      </c>
      <c r="AE29" s="751" t="s">
        <v>1119</v>
      </c>
      <c r="AF29" s="751" t="s">
        <v>1120</v>
      </c>
      <c r="AG29" s="751" t="s">
        <v>58</v>
      </c>
      <c r="AH29" s="763" t="s">
        <v>1165</v>
      </c>
      <c r="AI29" s="749"/>
    </row>
    <row r="30" spans="1:35" ht="42" thickTop="1" thickBot="1" x14ac:dyDescent="0.3">
      <c r="A30" s="736" t="s">
        <v>1096</v>
      </c>
      <c r="B30" s="751" t="s">
        <v>1117</v>
      </c>
      <c r="C30" s="768" t="s">
        <v>67</v>
      </c>
      <c r="D30" s="769" t="s">
        <v>68</v>
      </c>
      <c r="E30" s="770" t="s">
        <v>69</v>
      </c>
      <c r="F30" s="753" t="s">
        <v>1128</v>
      </c>
      <c r="G30" s="768" t="s">
        <v>71</v>
      </c>
      <c r="H30" s="769" t="s">
        <v>72</v>
      </c>
      <c r="I30" s="768">
        <v>98</v>
      </c>
      <c r="J30" s="768" t="s">
        <v>63</v>
      </c>
      <c r="K30" s="751" t="s">
        <v>694</v>
      </c>
      <c r="L30" s="751" t="s">
        <v>352</v>
      </c>
      <c r="M30" s="752" t="s">
        <v>1169</v>
      </c>
      <c r="N30" s="755">
        <v>0.01</v>
      </c>
      <c r="O30" s="751">
        <v>21</v>
      </c>
      <c r="P30" s="751" t="s">
        <v>121</v>
      </c>
      <c r="Q30" s="751" t="s">
        <v>160</v>
      </c>
      <c r="R30" s="757">
        <v>0</v>
      </c>
      <c r="S30" s="757">
        <v>0</v>
      </c>
      <c r="T30" s="757"/>
      <c r="U30" s="751" t="s">
        <v>1099</v>
      </c>
      <c r="V30" s="751" t="s">
        <v>419</v>
      </c>
      <c r="W30" s="758">
        <v>26</v>
      </c>
      <c r="X30" s="759" t="s">
        <v>55</v>
      </c>
      <c r="Y30" s="752" t="s">
        <v>1169</v>
      </c>
      <c r="Z30" s="761">
        <v>43103</v>
      </c>
      <c r="AA30" s="761">
        <v>43462</v>
      </c>
      <c r="AB30" s="762">
        <v>364</v>
      </c>
      <c r="AC30" s="755">
        <v>1</v>
      </c>
      <c r="AD30" s="751" t="s">
        <v>57</v>
      </c>
      <c r="AE30" s="751" t="s">
        <v>1119</v>
      </c>
      <c r="AF30" s="751" t="s">
        <v>1120</v>
      </c>
      <c r="AG30" s="751" t="s">
        <v>58</v>
      </c>
      <c r="AH30" s="763" t="s">
        <v>1165</v>
      </c>
      <c r="AI30" s="749"/>
    </row>
    <row r="31" spans="1:35" ht="42" thickTop="1" thickBot="1" x14ac:dyDescent="0.3">
      <c r="A31" s="786" t="s">
        <v>1096</v>
      </c>
      <c r="B31" s="738" t="s">
        <v>1117</v>
      </c>
      <c r="C31" s="787" t="s">
        <v>67</v>
      </c>
      <c r="D31" s="788" t="s">
        <v>68</v>
      </c>
      <c r="E31" s="789" t="s">
        <v>69</v>
      </c>
      <c r="F31" s="790" t="s">
        <v>1128</v>
      </c>
      <c r="G31" s="787" t="s">
        <v>71</v>
      </c>
      <c r="H31" s="788" t="s">
        <v>72</v>
      </c>
      <c r="I31" s="787">
        <v>98</v>
      </c>
      <c r="J31" s="787" t="s">
        <v>63</v>
      </c>
      <c r="K31" s="738" t="s">
        <v>1170</v>
      </c>
      <c r="L31" s="738" t="s">
        <v>352</v>
      </c>
      <c r="M31" s="739" t="s">
        <v>1171</v>
      </c>
      <c r="N31" s="740">
        <v>0.01</v>
      </c>
      <c r="O31" s="738">
        <v>9</v>
      </c>
      <c r="P31" s="738" t="s">
        <v>121</v>
      </c>
      <c r="Q31" s="738" t="s">
        <v>160</v>
      </c>
      <c r="R31" s="742">
        <v>0</v>
      </c>
      <c r="S31" s="742">
        <v>0</v>
      </c>
      <c r="T31" s="742"/>
      <c r="U31" s="738" t="s">
        <v>1099</v>
      </c>
      <c r="V31" s="738" t="s">
        <v>419</v>
      </c>
      <c r="W31" s="743">
        <v>27</v>
      </c>
      <c r="X31" s="744" t="s">
        <v>55</v>
      </c>
      <c r="Y31" s="739" t="s">
        <v>1172</v>
      </c>
      <c r="Z31" s="746">
        <v>43103</v>
      </c>
      <c r="AA31" s="746">
        <v>43462</v>
      </c>
      <c r="AB31" s="747">
        <v>364</v>
      </c>
      <c r="AC31" s="740">
        <v>1</v>
      </c>
      <c r="AD31" s="738" t="s">
        <v>57</v>
      </c>
      <c r="AE31" s="738" t="s">
        <v>1119</v>
      </c>
      <c r="AF31" s="738" t="s">
        <v>1120</v>
      </c>
      <c r="AG31" s="738" t="s">
        <v>58</v>
      </c>
      <c r="AH31" s="748" t="s">
        <v>1165</v>
      </c>
      <c r="AI31" s="791"/>
    </row>
    <row r="32" spans="1:35" ht="28.5" thickTop="1" thickBot="1" x14ac:dyDescent="0.3">
      <c r="A32" s="736" t="s">
        <v>1096</v>
      </c>
      <c r="B32" s="751" t="s">
        <v>1117</v>
      </c>
      <c r="C32" s="751" t="s">
        <v>67</v>
      </c>
      <c r="D32" s="752" t="s">
        <v>68</v>
      </c>
      <c r="E32" s="751" t="s">
        <v>701</v>
      </c>
      <c r="F32" s="753" t="s">
        <v>1173</v>
      </c>
      <c r="G32" s="751" t="s">
        <v>703</v>
      </c>
      <c r="H32" s="752" t="s">
        <v>704</v>
      </c>
      <c r="I32" s="751">
        <v>100</v>
      </c>
      <c r="J32" s="751" t="s">
        <v>63</v>
      </c>
      <c r="K32" s="751" t="s">
        <v>1174</v>
      </c>
      <c r="L32" s="751" t="s">
        <v>352</v>
      </c>
      <c r="M32" s="752" t="s">
        <v>1175</v>
      </c>
      <c r="N32" s="755">
        <v>0.01</v>
      </c>
      <c r="O32" s="751">
        <v>5</v>
      </c>
      <c r="P32" s="751" t="s">
        <v>121</v>
      </c>
      <c r="Q32" s="751" t="s">
        <v>160</v>
      </c>
      <c r="R32" s="757">
        <v>0</v>
      </c>
      <c r="S32" s="757">
        <v>0</v>
      </c>
      <c r="T32" s="757"/>
      <c r="U32" s="751" t="s">
        <v>1099</v>
      </c>
      <c r="V32" s="751" t="s">
        <v>419</v>
      </c>
      <c r="W32" s="758">
        <v>28</v>
      </c>
      <c r="X32" s="759" t="s">
        <v>55</v>
      </c>
      <c r="Y32" s="752" t="s">
        <v>1176</v>
      </c>
      <c r="Z32" s="761">
        <v>43103</v>
      </c>
      <c r="AA32" s="761">
        <v>43462</v>
      </c>
      <c r="AB32" s="762">
        <v>364</v>
      </c>
      <c r="AC32" s="755">
        <v>1</v>
      </c>
      <c r="AD32" s="751" t="s">
        <v>57</v>
      </c>
      <c r="AE32" s="751" t="s">
        <v>1119</v>
      </c>
      <c r="AF32" s="751" t="s">
        <v>1120</v>
      </c>
      <c r="AG32" s="751" t="s">
        <v>58</v>
      </c>
      <c r="AH32" s="763" t="s">
        <v>1165</v>
      </c>
      <c r="AI32" s="792"/>
    </row>
    <row r="33" spans="1:35" ht="28.5" thickTop="1" thickBot="1" x14ac:dyDescent="0.3">
      <c r="A33" s="736" t="s">
        <v>1096</v>
      </c>
      <c r="B33" s="751" t="s">
        <v>1117</v>
      </c>
      <c r="C33" s="751" t="s">
        <v>67</v>
      </c>
      <c r="D33" s="752" t="s">
        <v>68</v>
      </c>
      <c r="E33" s="751" t="s">
        <v>701</v>
      </c>
      <c r="F33" s="753" t="s">
        <v>1173</v>
      </c>
      <c r="G33" s="751" t="s">
        <v>703</v>
      </c>
      <c r="H33" s="752" t="s">
        <v>704</v>
      </c>
      <c r="I33" s="751">
        <v>100</v>
      </c>
      <c r="J33" s="751" t="s">
        <v>63</v>
      </c>
      <c r="K33" s="751" t="s">
        <v>1177</v>
      </c>
      <c r="L33" s="751" t="s">
        <v>352</v>
      </c>
      <c r="M33" s="752" t="s">
        <v>1178</v>
      </c>
      <c r="N33" s="755">
        <v>0.01</v>
      </c>
      <c r="O33" s="793">
        <v>21</v>
      </c>
      <c r="P33" s="751" t="s">
        <v>121</v>
      </c>
      <c r="Q33" s="751" t="s">
        <v>160</v>
      </c>
      <c r="R33" s="757">
        <v>0</v>
      </c>
      <c r="S33" s="757">
        <v>0</v>
      </c>
      <c r="T33" s="757"/>
      <c r="U33" s="751" t="s">
        <v>1099</v>
      </c>
      <c r="V33" s="751" t="s">
        <v>419</v>
      </c>
      <c r="W33" s="758">
        <v>29</v>
      </c>
      <c r="X33" s="759" t="s">
        <v>55</v>
      </c>
      <c r="Y33" s="752" t="s">
        <v>1178</v>
      </c>
      <c r="Z33" s="761">
        <v>43103</v>
      </c>
      <c r="AA33" s="761">
        <v>43462</v>
      </c>
      <c r="AB33" s="762">
        <v>364</v>
      </c>
      <c r="AC33" s="755">
        <v>1</v>
      </c>
      <c r="AD33" s="751" t="s">
        <v>57</v>
      </c>
      <c r="AE33" s="751" t="s">
        <v>1119</v>
      </c>
      <c r="AF33" s="751" t="s">
        <v>1120</v>
      </c>
      <c r="AG33" s="751" t="s">
        <v>58</v>
      </c>
      <c r="AH33" s="763" t="s">
        <v>1165</v>
      </c>
      <c r="AI33" s="791"/>
    </row>
    <row r="34" spans="1:35" ht="42" customHeight="1" thickTop="1" thickBot="1" x14ac:dyDescent="0.3">
      <c r="A34" s="736" t="s">
        <v>1096</v>
      </c>
      <c r="B34" s="751" t="s">
        <v>1117</v>
      </c>
      <c r="C34" s="768" t="s">
        <v>41</v>
      </c>
      <c r="D34" s="752" t="s">
        <v>42</v>
      </c>
      <c r="E34" s="751" t="s">
        <v>78</v>
      </c>
      <c r="F34" s="753" t="s">
        <v>1179</v>
      </c>
      <c r="G34" s="751" t="s">
        <v>80</v>
      </c>
      <c r="H34" s="752" t="s">
        <v>81</v>
      </c>
      <c r="I34" s="751">
        <v>45</v>
      </c>
      <c r="J34" s="751" t="s">
        <v>271</v>
      </c>
      <c r="K34" s="751" t="s">
        <v>1180</v>
      </c>
      <c r="L34" s="751" t="s">
        <v>352</v>
      </c>
      <c r="M34" s="752" t="s">
        <v>1181</v>
      </c>
      <c r="N34" s="755">
        <v>0.01</v>
      </c>
      <c r="O34" s="751">
        <v>1</v>
      </c>
      <c r="P34" s="751" t="s">
        <v>121</v>
      </c>
      <c r="Q34" s="751" t="s">
        <v>160</v>
      </c>
      <c r="R34" s="757">
        <v>0</v>
      </c>
      <c r="S34" s="757">
        <v>0</v>
      </c>
      <c r="T34" s="757"/>
      <c r="U34" s="751" t="s">
        <v>1099</v>
      </c>
      <c r="V34" s="751" t="s">
        <v>419</v>
      </c>
      <c r="W34" s="758">
        <v>30</v>
      </c>
      <c r="X34" s="759" t="s">
        <v>55</v>
      </c>
      <c r="Y34" s="752" t="s">
        <v>1182</v>
      </c>
      <c r="Z34" s="761">
        <v>43103</v>
      </c>
      <c r="AA34" s="761">
        <v>43462</v>
      </c>
      <c r="AB34" s="762">
        <v>334</v>
      </c>
      <c r="AC34" s="755">
        <v>1</v>
      </c>
      <c r="AD34" s="751" t="s">
        <v>57</v>
      </c>
      <c r="AE34" s="751" t="s">
        <v>1119</v>
      </c>
      <c r="AF34" s="751" t="s">
        <v>1120</v>
      </c>
      <c r="AG34" s="751" t="s">
        <v>58</v>
      </c>
      <c r="AH34" s="763" t="s">
        <v>1165</v>
      </c>
      <c r="AI34" s="749"/>
    </row>
    <row r="35" spans="1:35" ht="42" thickTop="1" thickBot="1" x14ac:dyDescent="0.3">
      <c r="A35" s="736" t="s">
        <v>1096</v>
      </c>
      <c r="B35" s="751" t="s">
        <v>1117</v>
      </c>
      <c r="C35" s="768" t="s">
        <v>41</v>
      </c>
      <c r="D35" s="769" t="s">
        <v>42</v>
      </c>
      <c r="E35" s="768" t="s">
        <v>78</v>
      </c>
      <c r="F35" s="753" t="s">
        <v>1183</v>
      </c>
      <c r="G35" s="768" t="s">
        <v>80</v>
      </c>
      <c r="H35" s="769" t="s">
        <v>81</v>
      </c>
      <c r="I35" s="768">
        <v>45</v>
      </c>
      <c r="J35" s="768" t="s">
        <v>63</v>
      </c>
      <c r="K35" s="751" t="s">
        <v>716</v>
      </c>
      <c r="L35" s="751" t="s">
        <v>352</v>
      </c>
      <c r="M35" s="752" t="s">
        <v>1184</v>
      </c>
      <c r="N35" s="755">
        <v>0.01</v>
      </c>
      <c r="O35" s="751">
        <v>21</v>
      </c>
      <c r="P35" s="751" t="s">
        <v>121</v>
      </c>
      <c r="Q35" s="751" t="s">
        <v>160</v>
      </c>
      <c r="R35" s="757">
        <v>0</v>
      </c>
      <c r="S35" s="757">
        <v>0</v>
      </c>
      <c r="T35" s="757"/>
      <c r="U35" s="751" t="s">
        <v>1099</v>
      </c>
      <c r="V35" s="751" t="s">
        <v>419</v>
      </c>
      <c r="W35" s="758">
        <v>31</v>
      </c>
      <c r="X35" s="759" t="s">
        <v>55</v>
      </c>
      <c r="Y35" s="752" t="s">
        <v>1185</v>
      </c>
      <c r="Z35" s="761">
        <v>43103</v>
      </c>
      <c r="AA35" s="761" t="s">
        <v>1186</v>
      </c>
      <c r="AB35" s="762">
        <v>298</v>
      </c>
      <c r="AC35" s="755">
        <v>1</v>
      </c>
      <c r="AD35" s="751" t="s">
        <v>57</v>
      </c>
      <c r="AE35" s="751" t="s">
        <v>1119</v>
      </c>
      <c r="AF35" s="751" t="s">
        <v>1120</v>
      </c>
      <c r="AG35" s="751" t="s">
        <v>58</v>
      </c>
      <c r="AH35" s="763" t="s">
        <v>1165</v>
      </c>
      <c r="AI35" s="749"/>
    </row>
    <row r="36" spans="1:35" ht="55.5" thickTop="1" thickBot="1" x14ac:dyDescent="0.3">
      <c r="A36" s="736" t="s">
        <v>1096</v>
      </c>
      <c r="B36" s="751" t="s">
        <v>1117</v>
      </c>
      <c r="C36" s="768" t="s">
        <v>41</v>
      </c>
      <c r="D36" s="769" t="s">
        <v>42</v>
      </c>
      <c r="E36" s="768" t="s">
        <v>78</v>
      </c>
      <c r="F36" s="753" t="s">
        <v>1183</v>
      </c>
      <c r="G36" s="768" t="s">
        <v>80</v>
      </c>
      <c r="H36" s="769" t="s">
        <v>81</v>
      </c>
      <c r="I36" s="768">
        <v>45</v>
      </c>
      <c r="J36" s="768" t="s">
        <v>63</v>
      </c>
      <c r="K36" s="751" t="s">
        <v>541</v>
      </c>
      <c r="L36" s="751" t="s">
        <v>352</v>
      </c>
      <c r="M36" s="752" t="s">
        <v>1187</v>
      </c>
      <c r="N36" s="755">
        <v>0.01</v>
      </c>
      <c r="O36" s="751">
        <v>21</v>
      </c>
      <c r="P36" s="751" t="s">
        <v>121</v>
      </c>
      <c r="Q36" s="751" t="s">
        <v>160</v>
      </c>
      <c r="R36" s="757">
        <v>0</v>
      </c>
      <c r="S36" s="757">
        <v>0</v>
      </c>
      <c r="T36" s="757"/>
      <c r="U36" s="751" t="s">
        <v>1099</v>
      </c>
      <c r="V36" s="751" t="s">
        <v>419</v>
      </c>
      <c r="W36" s="758">
        <v>32</v>
      </c>
      <c r="X36" s="759" t="s">
        <v>55</v>
      </c>
      <c r="Y36" s="752" t="s">
        <v>1188</v>
      </c>
      <c r="Z36" s="761">
        <v>43103</v>
      </c>
      <c r="AA36" s="761">
        <v>43462</v>
      </c>
      <c r="AB36" s="762">
        <v>364</v>
      </c>
      <c r="AC36" s="755">
        <v>1</v>
      </c>
      <c r="AD36" s="751" t="s">
        <v>57</v>
      </c>
      <c r="AE36" s="751" t="s">
        <v>1119</v>
      </c>
      <c r="AF36" s="751" t="s">
        <v>1120</v>
      </c>
      <c r="AG36" s="751" t="s">
        <v>58</v>
      </c>
      <c r="AH36" s="763" t="s">
        <v>1165</v>
      </c>
      <c r="AI36" s="749"/>
    </row>
    <row r="37" spans="1:35" ht="42" thickTop="1" thickBot="1" x14ac:dyDescent="0.3">
      <c r="A37" s="736" t="s">
        <v>1096</v>
      </c>
      <c r="B37" s="751" t="s">
        <v>1117</v>
      </c>
      <c r="C37" s="768" t="s">
        <v>41</v>
      </c>
      <c r="D37" s="769" t="s">
        <v>42</v>
      </c>
      <c r="E37" s="768" t="s">
        <v>78</v>
      </c>
      <c r="F37" s="753" t="s">
        <v>1183</v>
      </c>
      <c r="G37" s="768" t="s">
        <v>80</v>
      </c>
      <c r="H37" s="769" t="s">
        <v>81</v>
      </c>
      <c r="I37" s="768">
        <v>45</v>
      </c>
      <c r="J37" s="768" t="s">
        <v>63</v>
      </c>
      <c r="K37" s="751" t="s">
        <v>82</v>
      </c>
      <c r="L37" s="751" t="s">
        <v>352</v>
      </c>
      <c r="M37" s="752" t="s">
        <v>1189</v>
      </c>
      <c r="N37" s="755">
        <v>0.01</v>
      </c>
      <c r="O37" s="751">
        <v>4</v>
      </c>
      <c r="P37" s="751" t="s">
        <v>121</v>
      </c>
      <c r="Q37" s="751" t="s">
        <v>160</v>
      </c>
      <c r="R37" s="757">
        <v>0</v>
      </c>
      <c r="S37" s="757">
        <v>0</v>
      </c>
      <c r="T37" s="757"/>
      <c r="U37" s="751" t="s">
        <v>1099</v>
      </c>
      <c r="V37" s="751" t="s">
        <v>419</v>
      </c>
      <c r="W37" s="758">
        <v>33</v>
      </c>
      <c r="X37" s="759" t="s">
        <v>55</v>
      </c>
      <c r="Y37" s="752" t="s">
        <v>1189</v>
      </c>
      <c r="Z37" s="761">
        <v>43313</v>
      </c>
      <c r="AA37" s="761">
        <v>43434</v>
      </c>
      <c r="AB37" s="762">
        <v>120</v>
      </c>
      <c r="AC37" s="755">
        <v>1</v>
      </c>
      <c r="AD37" s="751" t="s">
        <v>57</v>
      </c>
      <c r="AE37" s="751" t="s">
        <v>1119</v>
      </c>
      <c r="AF37" s="751" t="s">
        <v>1120</v>
      </c>
      <c r="AG37" s="751" t="s">
        <v>58</v>
      </c>
      <c r="AH37" s="763" t="s">
        <v>1165</v>
      </c>
      <c r="AI37" s="749"/>
    </row>
    <row r="38" spans="1:35" ht="42" thickTop="1" thickBot="1" x14ac:dyDescent="0.3">
      <c r="A38" s="736" t="s">
        <v>1096</v>
      </c>
      <c r="B38" s="751" t="s">
        <v>1117</v>
      </c>
      <c r="C38" s="768" t="s">
        <v>41</v>
      </c>
      <c r="D38" s="769" t="s">
        <v>42</v>
      </c>
      <c r="E38" s="768" t="s">
        <v>78</v>
      </c>
      <c r="F38" s="753" t="s">
        <v>1183</v>
      </c>
      <c r="G38" s="768" t="s">
        <v>80</v>
      </c>
      <c r="H38" s="769" t="s">
        <v>725</v>
      </c>
      <c r="I38" s="768">
        <v>45</v>
      </c>
      <c r="J38" s="768" t="s">
        <v>63</v>
      </c>
      <c r="K38" s="751" t="s">
        <v>726</v>
      </c>
      <c r="L38" s="751" t="s">
        <v>352</v>
      </c>
      <c r="M38" s="752" t="s">
        <v>1190</v>
      </c>
      <c r="N38" s="755">
        <v>0.01</v>
      </c>
      <c r="O38" s="751">
        <v>21</v>
      </c>
      <c r="P38" s="751" t="s">
        <v>121</v>
      </c>
      <c r="Q38" s="751" t="s">
        <v>160</v>
      </c>
      <c r="R38" s="757">
        <v>0</v>
      </c>
      <c r="S38" s="757">
        <v>0</v>
      </c>
      <c r="T38" s="757"/>
      <c r="U38" s="751" t="s">
        <v>1099</v>
      </c>
      <c r="V38" s="751" t="s">
        <v>419</v>
      </c>
      <c r="W38" s="758">
        <v>34</v>
      </c>
      <c r="X38" s="759" t="s">
        <v>55</v>
      </c>
      <c r="Y38" s="752" t="s">
        <v>1191</v>
      </c>
      <c r="Z38" s="761">
        <v>43103</v>
      </c>
      <c r="AA38" s="761">
        <v>43462</v>
      </c>
      <c r="AB38" s="762">
        <v>364</v>
      </c>
      <c r="AC38" s="755">
        <v>1</v>
      </c>
      <c r="AD38" s="751" t="s">
        <v>57</v>
      </c>
      <c r="AE38" s="751" t="s">
        <v>1119</v>
      </c>
      <c r="AF38" s="751" t="s">
        <v>1120</v>
      </c>
      <c r="AG38" s="751" t="s">
        <v>58</v>
      </c>
      <c r="AH38" s="763" t="s">
        <v>1165</v>
      </c>
      <c r="AI38" s="749"/>
    </row>
    <row r="39" spans="1:35" ht="55.5" thickTop="1" thickBot="1" x14ac:dyDescent="0.3">
      <c r="A39" s="736" t="s">
        <v>1096</v>
      </c>
      <c r="B39" s="751" t="s">
        <v>1117</v>
      </c>
      <c r="C39" s="768" t="s">
        <v>41</v>
      </c>
      <c r="D39" s="769" t="s">
        <v>42</v>
      </c>
      <c r="E39" s="768" t="s">
        <v>78</v>
      </c>
      <c r="F39" s="753" t="s">
        <v>1183</v>
      </c>
      <c r="G39" s="768" t="s">
        <v>1192</v>
      </c>
      <c r="H39" s="769" t="s">
        <v>725</v>
      </c>
      <c r="I39" s="768">
        <v>100</v>
      </c>
      <c r="J39" s="768" t="s">
        <v>63</v>
      </c>
      <c r="K39" s="751" t="s">
        <v>1193</v>
      </c>
      <c r="L39" s="751" t="s">
        <v>352</v>
      </c>
      <c r="M39" s="752" t="s">
        <v>1194</v>
      </c>
      <c r="N39" s="755">
        <v>0.01</v>
      </c>
      <c r="O39" s="751">
        <v>10</v>
      </c>
      <c r="P39" s="751" t="s">
        <v>121</v>
      </c>
      <c r="Q39" s="751" t="s">
        <v>160</v>
      </c>
      <c r="R39" s="757">
        <v>0</v>
      </c>
      <c r="S39" s="757">
        <v>0</v>
      </c>
      <c r="T39" s="757"/>
      <c r="U39" s="751" t="s">
        <v>1099</v>
      </c>
      <c r="V39" s="751" t="s">
        <v>419</v>
      </c>
      <c r="W39" s="758">
        <v>35</v>
      </c>
      <c r="X39" s="759" t="s">
        <v>55</v>
      </c>
      <c r="Y39" s="752" t="s">
        <v>1195</v>
      </c>
      <c r="Z39" s="761">
        <v>43103</v>
      </c>
      <c r="AA39" s="761">
        <v>43281</v>
      </c>
      <c r="AB39" s="762">
        <v>150</v>
      </c>
      <c r="AC39" s="755">
        <v>1</v>
      </c>
      <c r="AD39" s="751" t="s">
        <v>57</v>
      </c>
      <c r="AE39" s="751" t="s">
        <v>1119</v>
      </c>
      <c r="AF39" s="751" t="s">
        <v>1120</v>
      </c>
      <c r="AG39" s="751" t="s">
        <v>58</v>
      </c>
      <c r="AH39" s="763" t="s">
        <v>1165</v>
      </c>
      <c r="AI39" s="749"/>
    </row>
    <row r="40" spans="1:35" ht="54.75" thickTop="1" x14ac:dyDescent="0.25">
      <c r="A40" s="1324" t="s">
        <v>1096</v>
      </c>
      <c r="B40" s="1326" t="s">
        <v>1196</v>
      </c>
      <c r="C40" s="1326" t="s">
        <v>178</v>
      </c>
      <c r="D40" s="1358" t="s">
        <v>179</v>
      </c>
      <c r="E40" s="1326" t="s">
        <v>375</v>
      </c>
      <c r="F40" s="1328" t="s">
        <v>1197</v>
      </c>
      <c r="G40" s="1326" t="s">
        <v>377</v>
      </c>
      <c r="H40" s="1358" t="s">
        <v>378</v>
      </c>
      <c r="I40" s="1326">
        <v>70</v>
      </c>
      <c r="J40" s="1326" t="s">
        <v>63</v>
      </c>
      <c r="K40" s="1326" t="s">
        <v>379</v>
      </c>
      <c r="L40" s="1298" t="s">
        <v>352</v>
      </c>
      <c r="M40" s="1358" t="s">
        <v>380</v>
      </c>
      <c r="N40" s="1304">
        <v>0.05</v>
      </c>
      <c r="O40" s="1326">
        <v>1</v>
      </c>
      <c r="P40" s="1330" t="s">
        <v>47</v>
      </c>
      <c r="Q40" s="1326" t="s">
        <v>160</v>
      </c>
      <c r="R40" s="794">
        <v>0</v>
      </c>
      <c r="S40" s="794">
        <v>0</v>
      </c>
      <c r="T40" s="795"/>
      <c r="U40" s="764" t="s">
        <v>1099</v>
      </c>
      <c r="V40" s="764" t="s">
        <v>419</v>
      </c>
      <c r="W40" s="796">
        <v>36</v>
      </c>
      <c r="X40" s="771" t="s">
        <v>55</v>
      </c>
      <c r="Y40" s="797" t="s">
        <v>1198</v>
      </c>
      <c r="Z40" s="798">
        <v>43132</v>
      </c>
      <c r="AA40" s="798">
        <v>43434</v>
      </c>
      <c r="AB40" s="799">
        <f t="shared" ref="AB40:AB60" si="2">+AA40-Z40</f>
        <v>302</v>
      </c>
      <c r="AC40" s="775">
        <v>0.33</v>
      </c>
      <c r="AD40" s="764" t="s">
        <v>57</v>
      </c>
      <c r="AE40" s="800" t="s">
        <v>1199</v>
      </c>
      <c r="AF40" s="800" t="s">
        <v>1200</v>
      </c>
      <c r="AG40" s="801"/>
      <c r="AH40" s="776"/>
      <c r="AI40" s="749"/>
    </row>
    <row r="41" spans="1:35" ht="54" x14ac:dyDescent="0.25">
      <c r="A41" s="1350"/>
      <c r="B41" s="1351"/>
      <c r="C41" s="1351"/>
      <c r="D41" s="1386" t="s">
        <v>179</v>
      </c>
      <c r="E41" s="1351" t="s">
        <v>375</v>
      </c>
      <c r="F41" s="1352"/>
      <c r="G41" s="1351" t="s">
        <v>377</v>
      </c>
      <c r="H41" s="1386" t="s">
        <v>378</v>
      </c>
      <c r="I41" s="1351">
        <v>70</v>
      </c>
      <c r="J41" s="1351" t="s">
        <v>63</v>
      </c>
      <c r="K41" s="1351"/>
      <c r="L41" s="1388"/>
      <c r="M41" s="1386"/>
      <c r="N41" s="1334"/>
      <c r="O41" s="1351"/>
      <c r="P41" s="1387"/>
      <c r="Q41" s="1351"/>
      <c r="R41" s="802">
        <v>0</v>
      </c>
      <c r="S41" s="802">
        <v>0</v>
      </c>
      <c r="T41" s="803"/>
      <c r="U41" s="804" t="s">
        <v>1099</v>
      </c>
      <c r="V41" s="804" t="s">
        <v>419</v>
      </c>
      <c r="W41" s="805">
        <v>37</v>
      </c>
      <c r="X41" s="806" t="s">
        <v>55</v>
      </c>
      <c r="Y41" s="807" t="s">
        <v>1201</v>
      </c>
      <c r="Z41" s="808">
        <v>43160</v>
      </c>
      <c r="AA41" s="808">
        <v>43403</v>
      </c>
      <c r="AB41" s="809">
        <f t="shared" si="2"/>
        <v>243</v>
      </c>
      <c r="AC41" s="810">
        <v>0.33</v>
      </c>
      <c r="AD41" s="804" t="s">
        <v>57</v>
      </c>
      <c r="AE41" s="811" t="s">
        <v>1199</v>
      </c>
      <c r="AF41" s="811" t="s">
        <v>1200</v>
      </c>
      <c r="AG41" s="812"/>
      <c r="AH41" s="813"/>
      <c r="AI41" s="749"/>
    </row>
    <row r="42" spans="1:35" ht="54.75" thickBot="1" x14ac:dyDescent="0.3">
      <c r="A42" s="1325"/>
      <c r="B42" s="1327"/>
      <c r="C42" s="1327"/>
      <c r="D42" s="1359" t="s">
        <v>179</v>
      </c>
      <c r="E42" s="1327" t="s">
        <v>375</v>
      </c>
      <c r="F42" s="1329"/>
      <c r="G42" s="1327" t="s">
        <v>377</v>
      </c>
      <c r="H42" s="1359" t="s">
        <v>378</v>
      </c>
      <c r="I42" s="1327">
        <v>70</v>
      </c>
      <c r="J42" s="1327" t="s">
        <v>63</v>
      </c>
      <c r="K42" s="1327"/>
      <c r="L42" s="1299"/>
      <c r="M42" s="1359"/>
      <c r="N42" s="1305"/>
      <c r="O42" s="1327"/>
      <c r="P42" s="1365"/>
      <c r="Q42" s="1327"/>
      <c r="R42" s="814">
        <v>0</v>
      </c>
      <c r="S42" s="814">
        <v>0</v>
      </c>
      <c r="T42" s="815"/>
      <c r="U42" s="782" t="s">
        <v>1099</v>
      </c>
      <c r="V42" s="782" t="s">
        <v>419</v>
      </c>
      <c r="W42" s="816">
        <v>38</v>
      </c>
      <c r="X42" s="777" t="s">
        <v>55</v>
      </c>
      <c r="Y42" s="817" t="s">
        <v>1202</v>
      </c>
      <c r="Z42" s="818">
        <v>43405</v>
      </c>
      <c r="AA42" s="818">
        <v>43434</v>
      </c>
      <c r="AB42" s="819">
        <f t="shared" si="2"/>
        <v>29</v>
      </c>
      <c r="AC42" s="781">
        <v>0.34</v>
      </c>
      <c r="AD42" s="782" t="s">
        <v>57</v>
      </c>
      <c r="AE42" s="820" t="s">
        <v>1199</v>
      </c>
      <c r="AF42" s="820" t="s">
        <v>1200</v>
      </c>
      <c r="AG42" s="821"/>
      <c r="AH42" s="783"/>
      <c r="AI42" s="749"/>
    </row>
    <row r="43" spans="1:35" ht="68.25" thickTop="1" x14ac:dyDescent="0.25">
      <c r="A43" s="1324" t="s">
        <v>1096</v>
      </c>
      <c r="B43" s="1326" t="s">
        <v>1196</v>
      </c>
      <c r="C43" s="1326" t="s">
        <v>178</v>
      </c>
      <c r="D43" s="1358" t="s">
        <v>179</v>
      </c>
      <c r="E43" s="1326" t="s">
        <v>375</v>
      </c>
      <c r="F43" s="1328" t="s">
        <v>1197</v>
      </c>
      <c r="G43" s="1326" t="s">
        <v>377</v>
      </c>
      <c r="H43" s="1358" t="s">
        <v>378</v>
      </c>
      <c r="I43" s="1326">
        <v>70</v>
      </c>
      <c r="J43" s="1326" t="s">
        <v>63</v>
      </c>
      <c r="K43" s="1326" t="s">
        <v>385</v>
      </c>
      <c r="L43" s="1298" t="s">
        <v>352</v>
      </c>
      <c r="M43" s="1358" t="s">
        <v>386</v>
      </c>
      <c r="N43" s="1304">
        <v>0.05</v>
      </c>
      <c r="O43" s="1326">
        <v>5</v>
      </c>
      <c r="P43" s="1330" t="s">
        <v>47</v>
      </c>
      <c r="Q43" s="1326" t="s">
        <v>160</v>
      </c>
      <c r="R43" s="794">
        <v>0</v>
      </c>
      <c r="S43" s="794">
        <v>0</v>
      </c>
      <c r="T43" s="795"/>
      <c r="U43" s="764" t="s">
        <v>1099</v>
      </c>
      <c r="V43" s="764" t="s">
        <v>419</v>
      </c>
      <c r="W43" s="796">
        <v>39</v>
      </c>
      <c r="X43" s="771" t="s">
        <v>55</v>
      </c>
      <c r="Y43" s="822" t="s">
        <v>1203</v>
      </c>
      <c r="Z43" s="798">
        <v>43160</v>
      </c>
      <c r="AA43" s="798">
        <v>43281</v>
      </c>
      <c r="AB43" s="799">
        <f t="shared" si="2"/>
        <v>121</v>
      </c>
      <c r="AC43" s="775">
        <v>0.2</v>
      </c>
      <c r="AD43" s="764" t="s">
        <v>57</v>
      </c>
      <c r="AE43" s="800" t="s">
        <v>1199</v>
      </c>
      <c r="AF43" s="800" t="s">
        <v>1200</v>
      </c>
      <c r="AG43" s="801"/>
      <c r="AH43" s="776"/>
      <c r="AI43" s="749"/>
    </row>
    <row r="44" spans="1:35" ht="40.5" x14ac:dyDescent="0.25">
      <c r="A44" s="1350"/>
      <c r="B44" s="1351"/>
      <c r="C44" s="1351"/>
      <c r="D44" s="1386"/>
      <c r="E44" s="1351"/>
      <c r="F44" s="1352"/>
      <c r="G44" s="1351"/>
      <c r="H44" s="1386"/>
      <c r="I44" s="1351"/>
      <c r="J44" s="1351"/>
      <c r="K44" s="1351"/>
      <c r="L44" s="1388"/>
      <c r="M44" s="1386"/>
      <c r="N44" s="1334"/>
      <c r="O44" s="1351"/>
      <c r="P44" s="1387"/>
      <c r="Q44" s="1351"/>
      <c r="R44" s="802">
        <v>0</v>
      </c>
      <c r="S44" s="802">
        <v>0</v>
      </c>
      <c r="T44" s="803"/>
      <c r="U44" s="804" t="s">
        <v>1099</v>
      </c>
      <c r="V44" s="804" t="s">
        <v>419</v>
      </c>
      <c r="W44" s="805">
        <v>40</v>
      </c>
      <c r="X44" s="806" t="s">
        <v>55</v>
      </c>
      <c r="Y44" s="823" t="s">
        <v>1204</v>
      </c>
      <c r="Z44" s="808">
        <v>43132</v>
      </c>
      <c r="AA44" s="808">
        <v>43434</v>
      </c>
      <c r="AB44" s="809">
        <f t="shared" si="2"/>
        <v>302</v>
      </c>
      <c r="AC44" s="810">
        <v>0.2</v>
      </c>
      <c r="AD44" s="804" t="s">
        <v>57</v>
      </c>
      <c r="AE44" s="811" t="s">
        <v>1199</v>
      </c>
      <c r="AF44" s="811" t="s">
        <v>1200</v>
      </c>
      <c r="AG44" s="812"/>
      <c r="AH44" s="813"/>
      <c r="AI44" s="749"/>
    </row>
    <row r="45" spans="1:35" ht="67.5" x14ac:dyDescent="0.25">
      <c r="A45" s="1350"/>
      <c r="B45" s="1351"/>
      <c r="C45" s="1351"/>
      <c r="D45" s="1386"/>
      <c r="E45" s="1351"/>
      <c r="F45" s="1352"/>
      <c r="G45" s="1351"/>
      <c r="H45" s="1386"/>
      <c r="I45" s="1351"/>
      <c r="J45" s="1351"/>
      <c r="K45" s="1351"/>
      <c r="L45" s="1388"/>
      <c r="M45" s="1386"/>
      <c r="N45" s="1334"/>
      <c r="O45" s="1351"/>
      <c r="P45" s="1387"/>
      <c r="Q45" s="1351"/>
      <c r="R45" s="802">
        <v>0</v>
      </c>
      <c r="S45" s="802">
        <v>0</v>
      </c>
      <c r="T45" s="803"/>
      <c r="U45" s="804" t="s">
        <v>1099</v>
      </c>
      <c r="V45" s="804" t="s">
        <v>419</v>
      </c>
      <c r="W45" s="805">
        <v>41</v>
      </c>
      <c r="X45" s="806" t="s">
        <v>55</v>
      </c>
      <c r="Y45" s="824" t="s">
        <v>1205</v>
      </c>
      <c r="Z45" s="808">
        <v>43132</v>
      </c>
      <c r="AA45" s="825">
        <v>43434</v>
      </c>
      <c r="AB45" s="809">
        <f t="shared" si="2"/>
        <v>302</v>
      </c>
      <c r="AC45" s="810">
        <v>0.2</v>
      </c>
      <c r="AD45" s="804" t="s">
        <v>57</v>
      </c>
      <c r="AE45" s="811" t="s">
        <v>1199</v>
      </c>
      <c r="AF45" s="811" t="s">
        <v>1200</v>
      </c>
      <c r="AG45" s="812"/>
      <c r="AH45" s="813"/>
      <c r="AI45" s="749"/>
    </row>
    <row r="46" spans="1:35" ht="27" x14ac:dyDescent="0.25">
      <c r="A46" s="1350"/>
      <c r="B46" s="1351"/>
      <c r="C46" s="1351"/>
      <c r="D46" s="1386"/>
      <c r="E46" s="1351"/>
      <c r="F46" s="1352"/>
      <c r="G46" s="1351"/>
      <c r="H46" s="1386"/>
      <c r="I46" s="1351"/>
      <c r="J46" s="1351"/>
      <c r="K46" s="1351"/>
      <c r="L46" s="1388"/>
      <c r="M46" s="1386"/>
      <c r="N46" s="1334"/>
      <c r="O46" s="1351"/>
      <c r="P46" s="1387"/>
      <c r="Q46" s="1351"/>
      <c r="R46" s="802">
        <v>0</v>
      </c>
      <c r="S46" s="802">
        <v>0</v>
      </c>
      <c r="T46" s="803"/>
      <c r="U46" s="804" t="s">
        <v>1099</v>
      </c>
      <c r="V46" s="804" t="s">
        <v>419</v>
      </c>
      <c r="W46" s="805">
        <v>42</v>
      </c>
      <c r="X46" s="806" t="s">
        <v>55</v>
      </c>
      <c r="Y46" s="823" t="s">
        <v>1206</v>
      </c>
      <c r="Z46" s="808">
        <v>43132</v>
      </c>
      <c r="AA46" s="808">
        <v>43434</v>
      </c>
      <c r="AB46" s="809">
        <f t="shared" si="2"/>
        <v>302</v>
      </c>
      <c r="AC46" s="810">
        <v>0.2</v>
      </c>
      <c r="AD46" s="804" t="s">
        <v>57</v>
      </c>
      <c r="AE46" s="811" t="s">
        <v>1199</v>
      </c>
      <c r="AF46" s="811" t="s">
        <v>1200</v>
      </c>
      <c r="AG46" s="812"/>
      <c r="AH46" s="813"/>
      <c r="AI46" s="749"/>
    </row>
    <row r="47" spans="1:35" ht="41.25" thickBot="1" x14ac:dyDescent="0.3">
      <c r="A47" s="1325"/>
      <c r="B47" s="1327"/>
      <c r="C47" s="1327"/>
      <c r="D47" s="1359"/>
      <c r="E47" s="1327"/>
      <c r="F47" s="1329"/>
      <c r="G47" s="1327"/>
      <c r="H47" s="1359"/>
      <c r="I47" s="1327"/>
      <c r="J47" s="1327"/>
      <c r="K47" s="1327"/>
      <c r="L47" s="1299"/>
      <c r="M47" s="1359"/>
      <c r="N47" s="1305"/>
      <c r="O47" s="1327"/>
      <c r="P47" s="1365"/>
      <c r="Q47" s="1327"/>
      <c r="R47" s="814">
        <v>0</v>
      </c>
      <c r="S47" s="814">
        <v>0</v>
      </c>
      <c r="T47" s="815"/>
      <c r="U47" s="782" t="s">
        <v>1099</v>
      </c>
      <c r="V47" s="782" t="s">
        <v>419</v>
      </c>
      <c r="W47" s="816">
        <v>43</v>
      </c>
      <c r="X47" s="777" t="s">
        <v>55</v>
      </c>
      <c r="Y47" s="826" t="s">
        <v>1207</v>
      </c>
      <c r="Z47" s="818">
        <v>43132</v>
      </c>
      <c r="AA47" s="818">
        <v>43434</v>
      </c>
      <c r="AB47" s="819">
        <f t="shared" si="2"/>
        <v>302</v>
      </c>
      <c r="AC47" s="781">
        <v>0.2</v>
      </c>
      <c r="AD47" s="782" t="s">
        <v>57</v>
      </c>
      <c r="AE47" s="820" t="s">
        <v>1199</v>
      </c>
      <c r="AF47" s="820" t="s">
        <v>1200</v>
      </c>
      <c r="AG47" s="821"/>
      <c r="AH47" s="783"/>
      <c r="AI47" s="749"/>
    </row>
    <row r="48" spans="1:35" ht="55.5" thickTop="1" thickBot="1" x14ac:dyDescent="0.3">
      <c r="A48" s="827" t="s">
        <v>1096</v>
      </c>
      <c r="B48" s="828" t="s">
        <v>1196</v>
      </c>
      <c r="C48" s="828" t="s">
        <v>178</v>
      </c>
      <c r="D48" s="829" t="s">
        <v>179</v>
      </c>
      <c r="E48" s="828" t="s">
        <v>375</v>
      </c>
      <c r="F48" s="753" t="s">
        <v>1197</v>
      </c>
      <c r="G48" s="828" t="s">
        <v>377</v>
      </c>
      <c r="H48" s="829" t="s">
        <v>378</v>
      </c>
      <c r="I48" s="828">
        <v>70</v>
      </c>
      <c r="J48" s="828" t="s">
        <v>63</v>
      </c>
      <c r="K48" s="828" t="s">
        <v>1208</v>
      </c>
      <c r="L48" s="751" t="s">
        <v>352</v>
      </c>
      <c r="M48" s="829" t="s">
        <v>1209</v>
      </c>
      <c r="N48" s="755">
        <v>0.01</v>
      </c>
      <c r="O48" s="828">
        <v>1</v>
      </c>
      <c r="P48" s="830" t="s">
        <v>47</v>
      </c>
      <c r="Q48" s="828" t="s">
        <v>160</v>
      </c>
      <c r="R48" s="757">
        <v>0</v>
      </c>
      <c r="S48" s="757">
        <v>0</v>
      </c>
      <c r="T48" s="831"/>
      <c r="U48" s="751" t="s">
        <v>1099</v>
      </c>
      <c r="V48" s="751" t="s">
        <v>419</v>
      </c>
      <c r="W48" s="832">
        <v>44</v>
      </c>
      <c r="X48" s="759" t="s">
        <v>55</v>
      </c>
      <c r="Y48" s="829" t="s">
        <v>1210</v>
      </c>
      <c r="Z48" s="833">
        <v>43132</v>
      </c>
      <c r="AA48" s="833">
        <v>43281</v>
      </c>
      <c r="AB48" s="834">
        <f t="shared" si="2"/>
        <v>149</v>
      </c>
      <c r="AC48" s="755">
        <v>1</v>
      </c>
      <c r="AD48" s="751" t="s">
        <v>57</v>
      </c>
      <c r="AE48" s="828" t="s">
        <v>1199</v>
      </c>
      <c r="AF48" s="828" t="s">
        <v>1200</v>
      </c>
      <c r="AG48" s="835"/>
      <c r="AH48" s="763"/>
      <c r="AI48" s="749"/>
    </row>
    <row r="49" spans="1:35" ht="41.25" thickTop="1" x14ac:dyDescent="0.25">
      <c r="A49" s="1324" t="s">
        <v>1096</v>
      </c>
      <c r="B49" s="1389" t="s">
        <v>1196</v>
      </c>
      <c r="C49" s="1326" t="s">
        <v>178</v>
      </c>
      <c r="D49" s="1358" t="s">
        <v>179</v>
      </c>
      <c r="E49" s="1326" t="s">
        <v>375</v>
      </c>
      <c r="F49" s="1328" t="s">
        <v>1211</v>
      </c>
      <c r="G49" s="1326" t="s">
        <v>377</v>
      </c>
      <c r="H49" s="1358" t="s">
        <v>378</v>
      </c>
      <c r="I49" s="1326">
        <v>70</v>
      </c>
      <c r="J49" s="1326" t="s">
        <v>63</v>
      </c>
      <c r="K49" s="1306" t="s">
        <v>389</v>
      </c>
      <c r="L49" s="1298" t="s">
        <v>352</v>
      </c>
      <c r="M49" s="1358" t="s">
        <v>390</v>
      </c>
      <c r="N49" s="1304">
        <v>0.05</v>
      </c>
      <c r="O49" s="1326">
        <v>3</v>
      </c>
      <c r="P49" s="1330" t="s">
        <v>47</v>
      </c>
      <c r="Q49" s="1326" t="s">
        <v>160</v>
      </c>
      <c r="R49" s="1377">
        <v>0</v>
      </c>
      <c r="S49" s="1377">
        <v>0</v>
      </c>
      <c r="T49" s="1380"/>
      <c r="U49" s="1383" t="s">
        <v>1099</v>
      </c>
      <c r="V49" s="1383" t="s">
        <v>419</v>
      </c>
      <c r="W49" s="796">
        <v>45</v>
      </c>
      <c r="X49" s="771" t="s">
        <v>55</v>
      </c>
      <c r="Y49" s="797" t="s">
        <v>1212</v>
      </c>
      <c r="Z49" s="798">
        <v>43160</v>
      </c>
      <c r="AA49" s="798">
        <v>43281</v>
      </c>
      <c r="AB49" s="799">
        <f t="shared" si="2"/>
        <v>121</v>
      </c>
      <c r="AC49" s="775">
        <v>0.33</v>
      </c>
      <c r="AD49" s="764" t="s">
        <v>57</v>
      </c>
      <c r="AE49" s="800" t="s">
        <v>1199</v>
      </c>
      <c r="AF49" s="800" t="s">
        <v>1200</v>
      </c>
      <c r="AG49" s="801"/>
      <c r="AH49" s="776"/>
      <c r="AI49" s="749"/>
    </row>
    <row r="50" spans="1:35" ht="54" x14ac:dyDescent="0.25">
      <c r="A50" s="1350"/>
      <c r="B50" s="1390"/>
      <c r="C50" s="1351"/>
      <c r="D50" s="1386"/>
      <c r="E50" s="1351"/>
      <c r="F50" s="1352"/>
      <c r="G50" s="1351"/>
      <c r="H50" s="1386"/>
      <c r="I50" s="1351"/>
      <c r="J50" s="1351"/>
      <c r="K50" s="1335"/>
      <c r="L50" s="1388"/>
      <c r="M50" s="1386"/>
      <c r="N50" s="1334"/>
      <c r="O50" s="1351"/>
      <c r="P50" s="1387"/>
      <c r="Q50" s="1351"/>
      <c r="R50" s="1378"/>
      <c r="S50" s="1378"/>
      <c r="T50" s="1381"/>
      <c r="U50" s="1384"/>
      <c r="V50" s="1384"/>
      <c r="W50" s="805">
        <v>46</v>
      </c>
      <c r="X50" s="806" t="s">
        <v>55</v>
      </c>
      <c r="Y50" s="836" t="s">
        <v>1213</v>
      </c>
      <c r="Z50" s="808">
        <v>43132</v>
      </c>
      <c r="AA50" s="808">
        <v>43281</v>
      </c>
      <c r="AB50" s="809">
        <f t="shared" si="2"/>
        <v>149</v>
      </c>
      <c r="AC50" s="810">
        <v>0.33</v>
      </c>
      <c r="AD50" s="804" t="s">
        <v>57</v>
      </c>
      <c r="AE50" s="811" t="s">
        <v>1199</v>
      </c>
      <c r="AF50" s="811" t="s">
        <v>1200</v>
      </c>
      <c r="AG50" s="812"/>
      <c r="AH50" s="813"/>
      <c r="AI50" s="749"/>
    </row>
    <row r="51" spans="1:35" ht="41.25" thickBot="1" x14ac:dyDescent="0.3">
      <c r="A51" s="1325"/>
      <c r="B51" s="1391"/>
      <c r="C51" s="1327"/>
      <c r="D51" s="1359"/>
      <c r="E51" s="1327"/>
      <c r="F51" s="1329"/>
      <c r="G51" s="1327"/>
      <c r="H51" s="1359"/>
      <c r="I51" s="1327"/>
      <c r="J51" s="1327"/>
      <c r="K51" s="1307"/>
      <c r="L51" s="1299"/>
      <c r="M51" s="1359"/>
      <c r="N51" s="1305"/>
      <c r="O51" s="1327"/>
      <c r="P51" s="1365"/>
      <c r="Q51" s="1327"/>
      <c r="R51" s="1379"/>
      <c r="S51" s="1379"/>
      <c r="T51" s="1382"/>
      <c r="U51" s="1385"/>
      <c r="V51" s="1385"/>
      <c r="W51" s="816">
        <v>47</v>
      </c>
      <c r="X51" s="777" t="s">
        <v>55</v>
      </c>
      <c r="Y51" s="837" t="s">
        <v>1214</v>
      </c>
      <c r="Z51" s="818">
        <v>43132</v>
      </c>
      <c r="AA51" s="838">
        <v>43434</v>
      </c>
      <c r="AB51" s="819">
        <f t="shared" si="2"/>
        <v>302</v>
      </c>
      <c r="AC51" s="781">
        <v>0.34</v>
      </c>
      <c r="AD51" s="782" t="s">
        <v>57</v>
      </c>
      <c r="AE51" s="820" t="s">
        <v>1199</v>
      </c>
      <c r="AF51" s="820" t="s">
        <v>1200</v>
      </c>
      <c r="AG51" s="821"/>
      <c r="AH51" s="783"/>
      <c r="AI51" s="749"/>
    </row>
    <row r="52" spans="1:35" ht="55.5" thickTop="1" thickBot="1" x14ac:dyDescent="0.3">
      <c r="A52" s="827" t="s">
        <v>1096</v>
      </c>
      <c r="B52" s="828" t="s">
        <v>1196</v>
      </c>
      <c r="C52" s="828" t="s">
        <v>178</v>
      </c>
      <c r="D52" s="829" t="s">
        <v>179</v>
      </c>
      <c r="E52" s="839" t="s">
        <v>375</v>
      </c>
      <c r="F52" s="753" t="s">
        <v>1215</v>
      </c>
      <c r="G52" s="840" t="s">
        <v>377</v>
      </c>
      <c r="H52" s="829" t="s">
        <v>378</v>
      </c>
      <c r="I52" s="839">
        <v>100</v>
      </c>
      <c r="J52" s="828" t="s">
        <v>63</v>
      </c>
      <c r="K52" s="839" t="s">
        <v>610</v>
      </c>
      <c r="L52" s="751" t="s">
        <v>352</v>
      </c>
      <c r="M52" s="829" t="s">
        <v>611</v>
      </c>
      <c r="N52" s="755">
        <v>0.01</v>
      </c>
      <c r="O52" s="839">
        <v>4</v>
      </c>
      <c r="P52" s="841" t="s">
        <v>47</v>
      </c>
      <c r="Q52" s="828" t="s">
        <v>160</v>
      </c>
      <c r="R52" s="757">
        <v>0</v>
      </c>
      <c r="S52" s="757">
        <v>0</v>
      </c>
      <c r="T52" s="831"/>
      <c r="U52" s="751" t="s">
        <v>1099</v>
      </c>
      <c r="V52" s="751" t="s">
        <v>419</v>
      </c>
      <c r="W52" s="832">
        <v>48</v>
      </c>
      <c r="X52" s="759" t="s">
        <v>55</v>
      </c>
      <c r="Y52" s="829" t="s">
        <v>1216</v>
      </c>
      <c r="Z52" s="833">
        <v>43160</v>
      </c>
      <c r="AA52" s="842">
        <v>43434</v>
      </c>
      <c r="AB52" s="834">
        <f t="shared" si="2"/>
        <v>274</v>
      </c>
      <c r="AC52" s="755">
        <v>1</v>
      </c>
      <c r="AD52" s="751" t="s">
        <v>57</v>
      </c>
      <c r="AE52" s="828" t="s">
        <v>1199</v>
      </c>
      <c r="AF52" s="828" t="s">
        <v>1200</v>
      </c>
      <c r="AG52" s="835"/>
      <c r="AH52" s="763"/>
      <c r="AI52" s="749"/>
    </row>
    <row r="53" spans="1:35" ht="42" thickTop="1" thickBot="1" x14ac:dyDescent="0.3">
      <c r="A53" s="827" t="s">
        <v>1096</v>
      </c>
      <c r="B53" s="828" t="s">
        <v>1196</v>
      </c>
      <c r="C53" s="768" t="s">
        <v>394</v>
      </c>
      <c r="D53" s="769" t="s">
        <v>395</v>
      </c>
      <c r="E53" s="768" t="s">
        <v>396</v>
      </c>
      <c r="F53" s="753" t="s">
        <v>1217</v>
      </c>
      <c r="G53" s="768" t="s">
        <v>398</v>
      </c>
      <c r="H53" s="769" t="s">
        <v>399</v>
      </c>
      <c r="I53" s="751">
        <v>10</v>
      </c>
      <c r="J53" s="751" t="s">
        <v>47</v>
      </c>
      <c r="K53" s="751" t="s">
        <v>400</v>
      </c>
      <c r="L53" s="751" t="s">
        <v>352</v>
      </c>
      <c r="M53" s="752" t="s">
        <v>401</v>
      </c>
      <c r="N53" s="755">
        <v>0.01</v>
      </c>
      <c r="O53" s="751">
        <v>1</v>
      </c>
      <c r="P53" s="751" t="s">
        <v>121</v>
      </c>
      <c r="Q53" s="751" t="s">
        <v>160</v>
      </c>
      <c r="R53" s="757">
        <v>0</v>
      </c>
      <c r="S53" s="757">
        <v>0</v>
      </c>
      <c r="T53" s="843"/>
      <c r="U53" s="751" t="s">
        <v>1099</v>
      </c>
      <c r="V53" s="751" t="s">
        <v>419</v>
      </c>
      <c r="W53" s="832">
        <v>49</v>
      </c>
      <c r="X53" s="831" t="s">
        <v>55</v>
      </c>
      <c r="Y53" s="844" t="s">
        <v>1218</v>
      </c>
      <c r="Z53" s="845">
        <v>43101</v>
      </c>
      <c r="AA53" s="845">
        <v>43132</v>
      </c>
      <c r="AB53" s="834">
        <f t="shared" si="2"/>
        <v>31</v>
      </c>
      <c r="AC53" s="755">
        <v>1</v>
      </c>
      <c r="AD53" s="751" t="s">
        <v>57</v>
      </c>
      <c r="AE53" s="828" t="s">
        <v>1199</v>
      </c>
      <c r="AF53" s="828" t="s">
        <v>1200</v>
      </c>
      <c r="AG53" s="835"/>
      <c r="AH53" s="763"/>
      <c r="AI53" s="749"/>
    </row>
    <row r="54" spans="1:35" ht="42" thickTop="1" thickBot="1" x14ac:dyDescent="0.3">
      <c r="A54" s="827" t="s">
        <v>1096</v>
      </c>
      <c r="B54" s="828" t="s">
        <v>1196</v>
      </c>
      <c r="C54" s="768" t="s">
        <v>394</v>
      </c>
      <c r="D54" s="769" t="s">
        <v>395</v>
      </c>
      <c r="E54" s="768" t="s">
        <v>396</v>
      </c>
      <c r="F54" s="753" t="s">
        <v>1217</v>
      </c>
      <c r="G54" s="768" t="s">
        <v>398</v>
      </c>
      <c r="H54" s="769" t="s">
        <v>399</v>
      </c>
      <c r="I54" s="751">
        <v>10</v>
      </c>
      <c r="J54" s="751" t="s">
        <v>47</v>
      </c>
      <c r="K54" s="751" t="s">
        <v>478</v>
      </c>
      <c r="L54" s="751" t="s">
        <v>352</v>
      </c>
      <c r="M54" s="752" t="s">
        <v>479</v>
      </c>
      <c r="N54" s="755">
        <v>0.01</v>
      </c>
      <c r="O54" s="751">
        <v>8</v>
      </c>
      <c r="P54" s="751" t="s">
        <v>121</v>
      </c>
      <c r="Q54" s="751" t="s">
        <v>160</v>
      </c>
      <c r="R54" s="757">
        <v>0</v>
      </c>
      <c r="S54" s="757">
        <v>0</v>
      </c>
      <c r="T54" s="843"/>
      <c r="U54" s="751" t="s">
        <v>1099</v>
      </c>
      <c r="V54" s="751" t="s">
        <v>419</v>
      </c>
      <c r="W54" s="832">
        <v>50</v>
      </c>
      <c r="X54" s="831" t="s">
        <v>55</v>
      </c>
      <c r="Y54" s="846" t="s">
        <v>1219</v>
      </c>
      <c r="Z54" s="845">
        <v>43101</v>
      </c>
      <c r="AA54" s="845">
        <v>43132</v>
      </c>
      <c r="AB54" s="834">
        <f t="shared" si="2"/>
        <v>31</v>
      </c>
      <c r="AC54" s="755">
        <v>1</v>
      </c>
      <c r="AD54" s="751" t="s">
        <v>57</v>
      </c>
      <c r="AE54" s="828" t="s">
        <v>1199</v>
      </c>
      <c r="AF54" s="828" t="s">
        <v>1200</v>
      </c>
      <c r="AG54" s="835"/>
      <c r="AH54" s="763"/>
      <c r="AI54" s="749"/>
    </row>
    <row r="55" spans="1:35" ht="42" customHeight="1" thickTop="1" x14ac:dyDescent="0.25">
      <c r="A55" s="1324" t="s">
        <v>1096</v>
      </c>
      <c r="B55" s="1326" t="s">
        <v>1196</v>
      </c>
      <c r="C55" s="1373" t="s">
        <v>394</v>
      </c>
      <c r="D55" s="1373" t="s">
        <v>395</v>
      </c>
      <c r="E55" s="1373" t="s">
        <v>396</v>
      </c>
      <c r="F55" s="1328" t="s">
        <v>1217</v>
      </c>
      <c r="G55" s="1373" t="s">
        <v>398</v>
      </c>
      <c r="H55" s="1375" t="s">
        <v>399</v>
      </c>
      <c r="I55" s="1298">
        <v>10</v>
      </c>
      <c r="J55" s="1298" t="s">
        <v>47</v>
      </c>
      <c r="K55" s="1298" t="s">
        <v>656</v>
      </c>
      <c r="L55" s="1298" t="s">
        <v>352</v>
      </c>
      <c r="M55" s="1312" t="s">
        <v>657</v>
      </c>
      <c r="N55" s="1304">
        <v>0.05</v>
      </c>
      <c r="O55" s="1298">
        <v>4</v>
      </c>
      <c r="P55" s="1298" t="s">
        <v>1220</v>
      </c>
      <c r="Q55" s="1298" t="s">
        <v>160</v>
      </c>
      <c r="R55" s="1300">
        <v>0</v>
      </c>
      <c r="S55" s="1300">
        <v>0</v>
      </c>
      <c r="T55" s="1371">
        <v>0</v>
      </c>
      <c r="U55" s="1298" t="s">
        <v>1099</v>
      </c>
      <c r="V55" s="1298" t="s">
        <v>419</v>
      </c>
      <c r="W55" s="796">
        <v>51</v>
      </c>
      <c r="X55" s="795" t="s">
        <v>55</v>
      </c>
      <c r="Y55" s="822" t="s">
        <v>1221</v>
      </c>
      <c r="Z55" s="847">
        <v>43101</v>
      </c>
      <c r="AA55" s="847">
        <v>43465</v>
      </c>
      <c r="AB55" s="799">
        <v>365</v>
      </c>
      <c r="AC55" s="775">
        <v>0.5</v>
      </c>
      <c r="AD55" s="764"/>
      <c r="AE55" s="800"/>
      <c r="AF55" s="800"/>
      <c r="AG55" s="801"/>
      <c r="AH55" s="776"/>
      <c r="AI55" s="749"/>
    </row>
    <row r="56" spans="1:35" ht="41.25" thickBot="1" x14ac:dyDescent="0.3">
      <c r="A56" s="1325"/>
      <c r="B56" s="1327"/>
      <c r="C56" s="1374"/>
      <c r="D56" s="1374"/>
      <c r="E56" s="1374"/>
      <c r="F56" s="1329"/>
      <c r="G56" s="1374"/>
      <c r="H56" s="1376"/>
      <c r="I56" s="1299"/>
      <c r="J56" s="1299"/>
      <c r="K56" s="1299"/>
      <c r="L56" s="1299"/>
      <c r="M56" s="1313"/>
      <c r="N56" s="1305"/>
      <c r="O56" s="1299"/>
      <c r="P56" s="1299"/>
      <c r="Q56" s="1299"/>
      <c r="R56" s="1301"/>
      <c r="S56" s="1301"/>
      <c r="T56" s="1372"/>
      <c r="U56" s="1299"/>
      <c r="V56" s="1299"/>
      <c r="W56" s="816">
        <v>52</v>
      </c>
      <c r="X56" s="815" t="s">
        <v>55</v>
      </c>
      <c r="Y56" s="837" t="s">
        <v>1222</v>
      </c>
      <c r="Z56" s="848">
        <v>43405</v>
      </c>
      <c r="AA56" s="848">
        <v>43434</v>
      </c>
      <c r="AB56" s="819">
        <f t="shared" si="2"/>
        <v>29</v>
      </c>
      <c r="AC56" s="781">
        <v>0.5</v>
      </c>
      <c r="AD56" s="782" t="s">
        <v>57</v>
      </c>
      <c r="AE56" s="820" t="s">
        <v>1199</v>
      </c>
      <c r="AF56" s="820" t="s">
        <v>1200</v>
      </c>
      <c r="AG56" s="821"/>
      <c r="AH56" s="783"/>
      <c r="AI56" s="749"/>
    </row>
    <row r="57" spans="1:35" ht="55.5" thickTop="1" thickBot="1" x14ac:dyDescent="0.3">
      <c r="A57" s="827" t="s">
        <v>1096</v>
      </c>
      <c r="B57" s="828" t="s">
        <v>1196</v>
      </c>
      <c r="C57" s="768" t="s">
        <v>394</v>
      </c>
      <c r="D57" s="769" t="s">
        <v>395</v>
      </c>
      <c r="E57" s="768" t="s">
        <v>1223</v>
      </c>
      <c r="F57" s="753" t="s">
        <v>1224</v>
      </c>
      <c r="G57" s="768" t="s">
        <v>951</v>
      </c>
      <c r="H57" s="769" t="s">
        <v>1225</v>
      </c>
      <c r="I57" s="751">
        <v>16</v>
      </c>
      <c r="J57" s="751" t="s">
        <v>47</v>
      </c>
      <c r="K57" s="751" t="s">
        <v>1226</v>
      </c>
      <c r="L57" s="751" t="s">
        <v>352</v>
      </c>
      <c r="M57" s="752" t="s">
        <v>1227</v>
      </c>
      <c r="N57" s="755">
        <v>0.01</v>
      </c>
      <c r="O57" s="751">
        <v>12</v>
      </c>
      <c r="P57" s="751" t="s">
        <v>121</v>
      </c>
      <c r="Q57" s="751" t="s">
        <v>160</v>
      </c>
      <c r="R57" s="757">
        <v>0</v>
      </c>
      <c r="S57" s="757">
        <v>0</v>
      </c>
      <c r="T57" s="757"/>
      <c r="U57" s="751" t="s">
        <v>1099</v>
      </c>
      <c r="V57" s="751" t="s">
        <v>419</v>
      </c>
      <c r="W57" s="832">
        <v>53</v>
      </c>
      <c r="X57" s="831" t="s">
        <v>55</v>
      </c>
      <c r="Y57" s="846" t="s">
        <v>1228</v>
      </c>
      <c r="Z57" s="845">
        <v>43101</v>
      </c>
      <c r="AA57" s="845">
        <v>43434</v>
      </c>
      <c r="AB57" s="834">
        <f t="shared" si="2"/>
        <v>333</v>
      </c>
      <c r="AC57" s="755">
        <v>1</v>
      </c>
      <c r="AD57" s="751" t="s">
        <v>57</v>
      </c>
      <c r="AE57" s="828" t="s">
        <v>1199</v>
      </c>
      <c r="AF57" s="828" t="s">
        <v>1200</v>
      </c>
      <c r="AG57" s="835"/>
      <c r="AH57" s="763"/>
      <c r="AI57" s="749"/>
    </row>
    <row r="58" spans="1:35" ht="42" thickTop="1" thickBot="1" x14ac:dyDescent="0.3">
      <c r="A58" s="827" t="s">
        <v>1096</v>
      </c>
      <c r="B58" s="828" t="s">
        <v>1196</v>
      </c>
      <c r="C58" s="768" t="s">
        <v>394</v>
      </c>
      <c r="D58" s="769" t="s">
        <v>395</v>
      </c>
      <c r="E58" s="768" t="s">
        <v>1223</v>
      </c>
      <c r="F58" s="753" t="s">
        <v>1224</v>
      </c>
      <c r="G58" s="768" t="s">
        <v>951</v>
      </c>
      <c r="H58" s="769" t="s">
        <v>1225</v>
      </c>
      <c r="I58" s="751">
        <v>16</v>
      </c>
      <c r="J58" s="751" t="s">
        <v>47</v>
      </c>
      <c r="K58" s="751" t="s">
        <v>1229</v>
      </c>
      <c r="L58" s="751" t="s">
        <v>352</v>
      </c>
      <c r="M58" s="752" t="s">
        <v>1230</v>
      </c>
      <c r="N58" s="755">
        <v>0.01</v>
      </c>
      <c r="O58" s="751">
        <v>4</v>
      </c>
      <c r="P58" s="751" t="s">
        <v>121</v>
      </c>
      <c r="Q58" s="751" t="s">
        <v>160</v>
      </c>
      <c r="R58" s="757">
        <v>0</v>
      </c>
      <c r="S58" s="757">
        <v>0</v>
      </c>
      <c r="T58" s="757"/>
      <c r="U58" s="751" t="s">
        <v>1099</v>
      </c>
      <c r="V58" s="751" t="s">
        <v>419</v>
      </c>
      <c r="W58" s="832">
        <v>54</v>
      </c>
      <c r="X58" s="831" t="s">
        <v>55</v>
      </c>
      <c r="Y58" s="846" t="s">
        <v>1231</v>
      </c>
      <c r="Z58" s="845">
        <v>43101</v>
      </c>
      <c r="AA58" s="845">
        <v>43434</v>
      </c>
      <c r="AB58" s="834">
        <f t="shared" si="2"/>
        <v>333</v>
      </c>
      <c r="AC58" s="755">
        <v>1</v>
      </c>
      <c r="AD58" s="751" t="s">
        <v>57</v>
      </c>
      <c r="AE58" s="828" t="s">
        <v>1199</v>
      </c>
      <c r="AF58" s="828" t="s">
        <v>1200</v>
      </c>
      <c r="AG58" s="835"/>
      <c r="AH58" s="763"/>
      <c r="AI58" s="749"/>
    </row>
    <row r="59" spans="1:35" ht="42" thickTop="1" thickBot="1" x14ac:dyDescent="0.3">
      <c r="A59" s="827" t="s">
        <v>1096</v>
      </c>
      <c r="B59" s="828" t="s">
        <v>1196</v>
      </c>
      <c r="C59" s="768" t="s">
        <v>394</v>
      </c>
      <c r="D59" s="769" t="s">
        <v>395</v>
      </c>
      <c r="E59" s="768" t="s">
        <v>1223</v>
      </c>
      <c r="F59" s="753" t="s">
        <v>1224</v>
      </c>
      <c r="G59" s="768" t="s">
        <v>951</v>
      </c>
      <c r="H59" s="769" t="s">
        <v>1225</v>
      </c>
      <c r="I59" s="751">
        <v>16</v>
      </c>
      <c r="J59" s="751" t="s">
        <v>47</v>
      </c>
      <c r="K59" s="751" t="s">
        <v>1232</v>
      </c>
      <c r="L59" s="751" t="s">
        <v>352</v>
      </c>
      <c r="M59" s="752" t="s">
        <v>1233</v>
      </c>
      <c r="N59" s="755">
        <v>0.01</v>
      </c>
      <c r="O59" s="751">
        <v>1</v>
      </c>
      <c r="P59" s="751" t="s">
        <v>121</v>
      </c>
      <c r="Q59" s="751" t="s">
        <v>160</v>
      </c>
      <c r="R59" s="757">
        <v>0</v>
      </c>
      <c r="S59" s="757">
        <v>0</v>
      </c>
      <c r="T59" s="757"/>
      <c r="U59" s="751" t="s">
        <v>1099</v>
      </c>
      <c r="V59" s="751" t="s">
        <v>419</v>
      </c>
      <c r="W59" s="832">
        <v>55</v>
      </c>
      <c r="X59" s="831" t="s">
        <v>55</v>
      </c>
      <c r="Y59" s="849" t="s">
        <v>1234</v>
      </c>
      <c r="Z59" s="845">
        <v>43101</v>
      </c>
      <c r="AA59" s="845">
        <v>43373</v>
      </c>
      <c r="AB59" s="834">
        <f t="shared" si="2"/>
        <v>272</v>
      </c>
      <c r="AC59" s="755">
        <v>1</v>
      </c>
      <c r="AD59" s="751" t="s">
        <v>57</v>
      </c>
      <c r="AE59" s="828" t="s">
        <v>1199</v>
      </c>
      <c r="AF59" s="828" t="s">
        <v>1200</v>
      </c>
      <c r="AG59" s="835"/>
      <c r="AH59" s="763"/>
      <c r="AI59" s="749"/>
    </row>
    <row r="60" spans="1:35" ht="42" thickTop="1" thickBot="1" x14ac:dyDescent="0.3">
      <c r="A60" s="827" t="s">
        <v>1096</v>
      </c>
      <c r="B60" s="828" t="s">
        <v>1196</v>
      </c>
      <c r="C60" s="768" t="s">
        <v>394</v>
      </c>
      <c r="D60" s="769" t="s">
        <v>395</v>
      </c>
      <c r="E60" s="768" t="s">
        <v>1235</v>
      </c>
      <c r="F60" s="753" t="s">
        <v>1236</v>
      </c>
      <c r="G60" s="768" t="s">
        <v>1237</v>
      </c>
      <c r="H60" s="769" t="s">
        <v>1238</v>
      </c>
      <c r="I60" s="751">
        <v>13</v>
      </c>
      <c r="J60" s="751" t="s">
        <v>47</v>
      </c>
      <c r="K60" s="751" t="s">
        <v>1239</v>
      </c>
      <c r="L60" s="751" t="s">
        <v>352</v>
      </c>
      <c r="M60" s="752" t="s">
        <v>1240</v>
      </c>
      <c r="N60" s="755">
        <v>0.01</v>
      </c>
      <c r="O60" s="751">
        <v>12</v>
      </c>
      <c r="P60" s="751" t="s">
        <v>121</v>
      </c>
      <c r="Q60" s="751" t="s">
        <v>160</v>
      </c>
      <c r="R60" s="757">
        <v>0</v>
      </c>
      <c r="S60" s="757">
        <v>0</v>
      </c>
      <c r="T60" s="757"/>
      <c r="U60" s="751" t="s">
        <v>1099</v>
      </c>
      <c r="V60" s="751" t="s">
        <v>419</v>
      </c>
      <c r="W60" s="832">
        <v>56</v>
      </c>
      <c r="X60" s="831" t="s">
        <v>55</v>
      </c>
      <c r="Y60" s="846" t="s">
        <v>1241</v>
      </c>
      <c r="Z60" s="845">
        <v>43101</v>
      </c>
      <c r="AA60" s="845">
        <v>43434</v>
      </c>
      <c r="AB60" s="834">
        <f t="shared" si="2"/>
        <v>333</v>
      </c>
      <c r="AC60" s="755">
        <v>1</v>
      </c>
      <c r="AD60" s="751" t="s">
        <v>57</v>
      </c>
      <c r="AE60" s="828" t="s">
        <v>1199</v>
      </c>
      <c r="AF60" s="828" t="s">
        <v>1200</v>
      </c>
      <c r="AG60" s="835"/>
      <c r="AH60" s="763"/>
      <c r="AI60" s="749"/>
    </row>
    <row r="61" spans="1:35" ht="41.25" thickTop="1" x14ac:dyDescent="0.25">
      <c r="A61" s="1310" t="s">
        <v>1096</v>
      </c>
      <c r="B61" s="1298" t="s">
        <v>1242</v>
      </c>
      <c r="C61" s="1298" t="s">
        <v>164</v>
      </c>
      <c r="D61" s="1312" t="s">
        <v>165</v>
      </c>
      <c r="E61" s="1298" t="s">
        <v>462</v>
      </c>
      <c r="F61" s="1328" t="s">
        <v>1243</v>
      </c>
      <c r="G61" s="1298" t="s">
        <v>464</v>
      </c>
      <c r="H61" s="1312" t="s">
        <v>1035</v>
      </c>
      <c r="I61" s="1298">
        <v>100</v>
      </c>
      <c r="J61" s="1298" t="s">
        <v>63</v>
      </c>
      <c r="K61" s="1298" t="s">
        <v>465</v>
      </c>
      <c r="L61" s="1298" t="s">
        <v>352</v>
      </c>
      <c r="M61" s="1312" t="s">
        <v>1028</v>
      </c>
      <c r="N61" s="1304">
        <v>0.01</v>
      </c>
      <c r="O61" s="1298">
        <v>22</v>
      </c>
      <c r="P61" s="1298" t="s">
        <v>121</v>
      </c>
      <c r="Q61" s="1298" t="s">
        <v>160</v>
      </c>
      <c r="R61" s="1300">
        <v>0</v>
      </c>
      <c r="S61" s="1300">
        <v>0</v>
      </c>
      <c r="T61" s="1300"/>
      <c r="U61" s="1298" t="s">
        <v>1099</v>
      </c>
      <c r="V61" s="1298" t="s">
        <v>419</v>
      </c>
      <c r="W61" s="1369">
        <v>57</v>
      </c>
      <c r="X61" s="1331" t="s">
        <v>55</v>
      </c>
      <c r="Y61" s="850" t="s">
        <v>1244</v>
      </c>
      <c r="Z61" s="773">
        <v>43101</v>
      </c>
      <c r="AA61" s="773">
        <v>43465</v>
      </c>
      <c r="AB61" s="774">
        <v>364</v>
      </c>
      <c r="AC61" s="775">
        <v>1</v>
      </c>
      <c r="AD61" s="764" t="s">
        <v>57</v>
      </c>
      <c r="AE61" s="764" t="s">
        <v>1245</v>
      </c>
      <c r="AF61" s="764" t="s">
        <v>1246</v>
      </c>
      <c r="AG61" s="764" t="s">
        <v>1247</v>
      </c>
      <c r="AH61" s="776" t="s">
        <v>1248</v>
      </c>
      <c r="AI61" s="749"/>
    </row>
    <row r="62" spans="1:35" ht="41.25" thickBot="1" x14ac:dyDescent="0.3">
      <c r="A62" s="1311"/>
      <c r="B62" s="1299"/>
      <c r="C62" s="1299"/>
      <c r="D62" s="1313"/>
      <c r="E62" s="1299"/>
      <c r="F62" s="1329"/>
      <c r="G62" s="1299"/>
      <c r="H62" s="1313"/>
      <c r="I62" s="1299"/>
      <c r="J62" s="1299"/>
      <c r="K62" s="1299"/>
      <c r="L62" s="1299"/>
      <c r="M62" s="1313"/>
      <c r="N62" s="1305"/>
      <c r="O62" s="1299"/>
      <c r="P62" s="1299"/>
      <c r="Q62" s="1299"/>
      <c r="R62" s="1301"/>
      <c r="S62" s="1301"/>
      <c r="T62" s="1301"/>
      <c r="U62" s="1299"/>
      <c r="V62" s="1299"/>
      <c r="W62" s="1370"/>
      <c r="X62" s="1333"/>
      <c r="Y62" s="851" t="s">
        <v>1249</v>
      </c>
      <c r="Z62" s="779">
        <v>43101</v>
      </c>
      <c r="AA62" s="779">
        <v>43465</v>
      </c>
      <c r="AB62" s="780">
        <v>364</v>
      </c>
      <c r="AC62" s="781">
        <v>1</v>
      </c>
      <c r="AD62" s="782" t="s">
        <v>57</v>
      </c>
      <c r="AE62" s="782" t="s">
        <v>1245</v>
      </c>
      <c r="AF62" s="782" t="s">
        <v>1246</v>
      </c>
      <c r="AG62" s="782" t="s">
        <v>1247</v>
      </c>
      <c r="AH62" s="783" t="s">
        <v>1248</v>
      </c>
      <c r="AI62" s="749"/>
    </row>
    <row r="63" spans="1:35" ht="42" thickTop="1" thickBot="1" x14ac:dyDescent="0.3">
      <c r="A63" s="852" t="s">
        <v>1096</v>
      </c>
      <c r="B63" s="751" t="s">
        <v>1242</v>
      </c>
      <c r="C63" s="751" t="s">
        <v>164</v>
      </c>
      <c r="D63" s="752" t="s">
        <v>165</v>
      </c>
      <c r="E63" s="751" t="s">
        <v>462</v>
      </c>
      <c r="F63" s="753" t="s">
        <v>1243</v>
      </c>
      <c r="G63" s="751" t="s">
        <v>464</v>
      </c>
      <c r="H63" s="752" t="s">
        <v>1035</v>
      </c>
      <c r="I63" s="751">
        <v>100</v>
      </c>
      <c r="J63" s="751" t="s">
        <v>63</v>
      </c>
      <c r="K63" s="751" t="s">
        <v>1036</v>
      </c>
      <c r="L63" s="751" t="s">
        <v>352</v>
      </c>
      <c r="M63" s="752" t="s">
        <v>1037</v>
      </c>
      <c r="N63" s="755">
        <v>0.01</v>
      </c>
      <c r="O63" s="751">
        <v>22</v>
      </c>
      <c r="P63" s="751" t="s">
        <v>121</v>
      </c>
      <c r="Q63" s="751" t="s">
        <v>160</v>
      </c>
      <c r="R63" s="757">
        <v>0</v>
      </c>
      <c r="S63" s="757">
        <v>0</v>
      </c>
      <c r="T63" s="757"/>
      <c r="U63" s="751" t="s">
        <v>1099</v>
      </c>
      <c r="V63" s="751" t="s">
        <v>419</v>
      </c>
      <c r="W63" s="758">
        <v>59</v>
      </c>
      <c r="X63" s="831" t="s">
        <v>55</v>
      </c>
      <c r="Y63" s="853" t="s">
        <v>1250</v>
      </c>
      <c r="Z63" s="761">
        <v>43101</v>
      </c>
      <c r="AA63" s="761">
        <v>43465</v>
      </c>
      <c r="AB63" s="762">
        <v>364</v>
      </c>
      <c r="AC63" s="755">
        <v>1</v>
      </c>
      <c r="AD63" s="751" t="s">
        <v>57</v>
      </c>
      <c r="AE63" s="751" t="s">
        <v>1245</v>
      </c>
      <c r="AF63" s="751" t="s">
        <v>1246</v>
      </c>
      <c r="AG63" s="751" t="s">
        <v>1247</v>
      </c>
      <c r="AH63" s="763" t="s">
        <v>1248</v>
      </c>
      <c r="AI63" s="749"/>
    </row>
    <row r="64" spans="1:35" ht="42" thickTop="1" thickBot="1" x14ac:dyDescent="0.3">
      <c r="A64" s="852" t="s">
        <v>1096</v>
      </c>
      <c r="B64" s="751" t="s">
        <v>1242</v>
      </c>
      <c r="C64" s="764" t="s">
        <v>164</v>
      </c>
      <c r="D64" s="765" t="s">
        <v>165</v>
      </c>
      <c r="E64" s="764" t="s">
        <v>462</v>
      </c>
      <c r="F64" s="764" t="s">
        <v>463</v>
      </c>
      <c r="G64" s="764" t="s">
        <v>464</v>
      </c>
      <c r="H64" s="765" t="s">
        <v>1035</v>
      </c>
      <c r="I64" s="764">
        <v>100</v>
      </c>
      <c r="J64" s="764" t="s">
        <v>63</v>
      </c>
      <c r="K64" s="751" t="s">
        <v>512</v>
      </c>
      <c r="L64" s="751" t="s">
        <v>352</v>
      </c>
      <c r="M64" s="752" t="s">
        <v>1251</v>
      </c>
      <c r="N64" s="755">
        <v>0.01</v>
      </c>
      <c r="O64" s="751">
        <v>1</v>
      </c>
      <c r="P64" s="751" t="s">
        <v>121</v>
      </c>
      <c r="Q64" s="751" t="s">
        <v>160</v>
      </c>
      <c r="R64" s="757">
        <v>0</v>
      </c>
      <c r="S64" s="757">
        <v>0</v>
      </c>
      <c r="T64" s="757"/>
      <c r="U64" s="751" t="s">
        <v>1099</v>
      </c>
      <c r="V64" s="751" t="s">
        <v>419</v>
      </c>
      <c r="W64" s="758">
        <v>60</v>
      </c>
      <c r="X64" s="831" t="s">
        <v>55</v>
      </c>
      <c r="Y64" s="853" t="s">
        <v>1252</v>
      </c>
      <c r="Z64" s="761">
        <v>43101</v>
      </c>
      <c r="AA64" s="761">
        <v>43189</v>
      </c>
      <c r="AB64" s="762">
        <v>90</v>
      </c>
      <c r="AC64" s="755">
        <v>1</v>
      </c>
      <c r="AD64" s="751" t="s">
        <v>57</v>
      </c>
      <c r="AE64" s="751" t="s">
        <v>1245</v>
      </c>
      <c r="AF64" s="751" t="s">
        <v>1246</v>
      </c>
      <c r="AG64" s="751" t="s">
        <v>1247</v>
      </c>
      <c r="AH64" s="763" t="s">
        <v>1248</v>
      </c>
      <c r="AI64" s="749"/>
    </row>
    <row r="65" spans="1:35" ht="42" thickTop="1" thickBot="1" x14ac:dyDescent="0.3">
      <c r="A65" s="852" t="s">
        <v>1096</v>
      </c>
      <c r="B65" s="751" t="s">
        <v>1242</v>
      </c>
      <c r="C65" s="751" t="s">
        <v>164</v>
      </c>
      <c r="D65" s="752" t="s">
        <v>165</v>
      </c>
      <c r="E65" s="751" t="s">
        <v>166</v>
      </c>
      <c r="F65" s="753" t="s">
        <v>1253</v>
      </c>
      <c r="G65" s="751" t="s">
        <v>847</v>
      </c>
      <c r="H65" s="752" t="s">
        <v>848</v>
      </c>
      <c r="I65" s="751">
        <v>100</v>
      </c>
      <c r="J65" s="751" t="s">
        <v>63</v>
      </c>
      <c r="K65" s="751" t="s">
        <v>849</v>
      </c>
      <c r="L65" s="751" t="s">
        <v>352</v>
      </c>
      <c r="M65" s="752" t="s">
        <v>850</v>
      </c>
      <c r="N65" s="755">
        <v>0.01</v>
      </c>
      <c r="O65" s="751">
        <v>22</v>
      </c>
      <c r="P65" s="751" t="s">
        <v>121</v>
      </c>
      <c r="Q65" s="751" t="s">
        <v>160</v>
      </c>
      <c r="R65" s="757">
        <v>0</v>
      </c>
      <c r="S65" s="757">
        <v>0</v>
      </c>
      <c r="T65" s="757"/>
      <c r="U65" s="751" t="s">
        <v>1099</v>
      </c>
      <c r="V65" s="751" t="s">
        <v>419</v>
      </c>
      <c r="W65" s="758">
        <v>61</v>
      </c>
      <c r="X65" s="831" t="s">
        <v>55</v>
      </c>
      <c r="Y65" s="853" t="s">
        <v>1254</v>
      </c>
      <c r="Z65" s="761">
        <v>43101</v>
      </c>
      <c r="AA65" s="761">
        <v>43281</v>
      </c>
      <c r="AB65" s="762">
        <v>180</v>
      </c>
      <c r="AC65" s="755">
        <v>1</v>
      </c>
      <c r="AD65" s="751" t="s">
        <v>57</v>
      </c>
      <c r="AE65" s="751" t="s">
        <v>1245</v>
      </c>
      <c r="AF65" s="751" t="s">
        <v>1246</v>
      </c>
      <c r="AG65" s="751" t="s">
        <v>1247</v>
      </c>
      <c r="AH65" s="763" t="s">
        <v>1248</v>
      </c>
      <c r="AI65" s="749"/>
    </row>
    <row r="66" spans="1:35" ht="42" thickTop="1" thickBot="1" x14ac:dyDescent="0.3">
      <c r="A66" s="854" t="s">
        <v>1096</v>
      </c>
      <c r="B66" s="855" t="s">
        <v>1242</v>
      </c>
      <c r="C66" s="855" t="s">
        <v>164</v>
      </c>
      <c r="D66" s="856" t="s">
        <v>165</v>
      </c>
      <c r="E66" s="855" t="s">
        <v>166</v>
      </c>
      <c r="F66" s="857" t="s">
        <v>1253</v>
      </c>
      <c r="G66" s="855" t="s">
        <v>847</v>
      </c>
      <c r="H66" s="856" t="s">
        <v>848</v>
      </c>
      <c r="I66" s="855">
        <v>100</v>
      </c>
      <c r="J66" s="855" t="s">
        <v>63</v>
      </c>
      <c r="K66" s="855" t="s">
        <v>1255</v>
      </c>
      <c r="L66" s="855" t="s">
        <v>352</v>
      </c>
      <c r="M66" s="856" t="s">
        <v>1256</v>
      </c>
      <c r="N66" s="858">
        <v>0.01</v>
      </c>
      <c r="O66" s="859">
        <v>1</v>
      </c>
      <c r="P66" s="855" t="s">
        <v>121</v>
      </c>
      <c r="Q66" s="855" t="s">
        <v>160</v>
      </c>
      <c r="R66" s="860">
        <v>0</v>
      </c>
      <c r="S66" s="860">
        <v>0</v>
      </c>
      <c r="T66" s="860"/>
      <c r="U66" s="855" t="s">
        <v>1099</v>
      </c>
      <c r="V66" s="855" t="s">
        <v>419</v>
      </c>
      <c r="W66" s="861">
        <v>62</v>
      </c>
      <c r="X66" s="862" t="s">
        <v>55</v>
      </c>
      <c r="Y66" s="863" t="s">
        <v>1257</v>
      </c>
      <c r="Z66" s="864">
        <v>43101</v>
      </c>
      <c r="AA66" s="864">
        <v>43465</v>
      </c>
      <c r="AB66" s="865">
        <v>364</v>
      </c>
      <c r="AC66" s="858">
        <v>1</v>
      </c>
      <c r="AD66" s="855" t="s">
        <v>57</v>
      </c>
      <c r="AE66" s="855" t="s">
        <v>1245</v>
      </c>
      <c r="AF66" s="855" t="s">
        <v>1246</v>
      </c>
      <c r="AG66" s="855" t="s">
        <v>1247</v>
      </c>
      <c r="AH66" s="866" t="s">
        <v>1248</v>
      </c>
      <c r="AI66" s="749"/>
    </row>
    <row r="67" spans="1:35" ht="42" thickTop="1" thickBot="1" x14ac:dyDescent="0.3">
      <c r="A67" s="852" t="s">
        <v>1096</v>
      </c>
      <c r="B67" s="751" t="s">
        <v>1242</v>
      </c>
      <c r="C67" s="764" t="s">
        <v>164</v>
      </c>
      <c r="D67" s="765" t="s">
        <v>165</v>
      </c>
      <c r="E67" s="764" t="s">
        <v>166</v>
      </c>
      <c r="F67" s="764" t="s">
        <v>167</v>
      </c>
      <c r="G67" s="764" t="s">
        <v>168</v>
      </c>
      <c r="H67" s="765" t="s">
        <v>169</v>
      </c>
      <c r="I67" s="764">
        <v>100</v>
      </c>
      <c r="J67" s="764" t="s">
        <v>63</v>
      </c>
      <c r="K67" s="751" t="s">
        <v>512</v>
      </c>
      <c r="L67" s="751" t="s">
        <v>352</v>
      </c>
      <c r="M67" s="752" t="s">
        <v>1258</v>
      </c>
      <c r="N67" s="755">
        <v>0.01</v>
      </c>
      <c r="O67" s="751">
        <v>1</v>
      </c>
      <c r="P67" s="751" t="s">
        <v>121</v>
      </c>
      <c r="Q67" s="751" t="s">
        <v>160</v>
      </c>
      <c r="R67" s="757">
        <v>0</v>
      </c>
      <c r="S67" s="757">
        <v>0</v>
      </c>
      <c r="T67" s="757"/>
      <c r="U67" s="751" t="s">
        <v>1099</v>
      </c>
      <c r="V67" s="751" t="s">
        <v>419</v>
      </c>
      <c r="W67" s="758">
        <v>63</v>
      </c>
      <c r="X67" s="831" t="s">
        <v>55</v>
      </c>
      <c r="Y67" s="760" t="s">
        <v>1259</v>
      </c>
      <c r="Z67" s="761">
        <v>43101</v>
      </c>
      <c r="AA67" s="761">
        <v>43465</v>
      </c>
      <c r="AB67" s="762">
        <v>364</v>
      </c>
      <c r="AC67" s="755">
        <v>1</v>
      </c>
      <c r="AD67" s="751" t="s">
        <v>57</v>
      </c>
      <c r="AE67" s="751" t="s">
        <v>1245</v>
      </c>
      <c r="AF67" s="751" t="s">
        <v>1246</v>
      </c>
      <c r="AG67" s="751" t="s">
        <v>1247</v>
      </c>
      <c r="AH67" s="763" t="s">
        <v>1248</v>
      </c>
      <c r="AI67" s="749"/>
    </row>
    <row r="68" spans="1:35" ht="48.75" customHeight="1" thickTop="1" thickBot="1" x14ac:dyDescent="0.3">
      <c r="A68" s="852" t="s">
        <v>1096</v>
      </c>
      <c r="B68" s="751" t="s">
        <v>1260</v>
      </c>
      <c r="C68" s="867" t="s">
        <v>178</v>
      </c>
      <c r="D68" s="868" t="s">
        <v>179</v>
      </c>
      <c r="E68" s="867" t="s">
        <v>411</v>
      </c>
      <c r="F68" s="867" t="s">
        <v>412</v>
      </c>
      <c r="G68" s="867" t="s">
        <v>413</v>
      </c>
      <c r="H68" s="868" t="s">
        <v>414</v>
      </c>
      <c r="I68" s="869">
        <v>100</v>
      </c>
      <c r="J68" s="870" t="s">
        <v>63</v>
      </c>
      <c r="K68" s="871"/>
      <c r="L68" s="751" t="s">
        <v>1129</v>
      </c>
      <c r="M68" s="752" t="s">
        <v>1261</v>
      </c>
      <c r="N68" s="755">
        <v>0.01</v>
      </c>
      <c r="O68" s="751">
        <v>4</v>
      </c>
      <c r="P68" s="751" t="s">
        <v>121</v>
      </c>
      <c r="Q68" s="751" t="s">
        <v>160</v>
      </c>
      <c r="R68" s="757">
        <v>0</v>
      </c>
      <c r="S68" s="757">
        <v>0</v>
      </c>
      <c r="T68" s="872"/>
      <c r="U68" s="751" t="s">
        <v>1099</v>
      </c>
      <c r="V68" s="751" t="s">
        <v>419</v>
      </c>
      <c r="W68" s="832">
        <v>64</v>
      </c>
      <c r="X68" s="831" t="s">
        <v>55</v>
      </c>
      <c r="Y68" s="752" t="s">
        <v>1262</v>
      </c>
      <c r="Z68" s="761">
        <v>43101</v>
      </c>
      <c r="AA68" s="761">
        <v>43465</v>
      </c>
      <c r="AB68" s="784">
        <v>365</v>
      </c>
      <c r="AC68" s="755">
        <v>1</v>
      </c>
      <c r="AD68" s="872"/>
      <c r="AE68" s="872"/>
      <c r="AF68" s="872"/>
      <c r="AG68" s="872"/>
      <c r="AH68" s="873"/>
      <c r="AI68" s="749"/>
    </row>
    <row r="69" spans="1:35" ht="42" thickTop="1" thickBot="1" x14ac:dyDescent="0.3">
      <c r="A69" s="852" t="s">
        <v>1096</v>
      </c>
      <c r="B69" s="874" t="s">
        <v>1263</v>
      </c>
      <c r="C69" s="828" t="s">
        <v>220</v>
      </c>
      <c r="D69" s="829" t="s">
        <v>221</v>
      </c>
      <c r="E69" s="828" t="s">
        <v>222</v>
      </c>
      <c r="F69" s="753" t="s">
        <v>1264</v>
      </c>
      <c r="G69" s="828" t="s">
        <v>224</v>
      </c>
      <c r="H69" s="829" t="s">
        <v>225</v>
      </c>
      <c r="I69" s="828">
        <v>98</v>
      </c>
      <c r="J69" s="828" t="s">
        <v>63</v>
      </c>
      <c r="K69" s="751" t="s">
        <v>231</v>
      </c>
      <c r="L69" s="751" t="s">
        <v>352</v>
      </c>
      <c r="M69" s="752" t="s">
        <v>232</v>
      </c>
      <c r="N69" s="755">
        <v>0.01</v>
      </c>
      <c r="O69" s="875">
        <v>1</v>
      </c>
      <c r="P69" s="830" t="s">
        <v>63</v>
      </c>
      <c r="Q69" s="751" t="s">
        <v>160</v>
      </c>
      <c r="R69" s="757">
        <v>0</v>
      </c>
      <c r="S69" s="757">
        <v>0</v>
      </c>
      <c r="T69" s="757"/>
      <c r="U69" s="751" t="s">
        <v>1099</v>
      </c>
      <c r="V69" s="751" t="s">
        <v>419</v>
      </c>
      <c r="W69" s="758">
        <v>65</v>
      </c>
      <c r="X69" s="831" t="s">
        <v>55</v>
      </c>
      <c r="Y69" s="876" t="s">
        <v>1265</v>
      </c>
      <c r="Z69" s="877">
        <v>43101</v>
      </c>
      <c r="AA69" s="877">
        <v>43465</v>
      </c>
      <c r="AB69" s="762">
        <f>AA69-Z69</f>
        <v>364</v>
      </c>
      <c r="AC69" s="755">
        <v>1</v>
      </c>
      <c r="AD69" s="751" t="s">
        <v>176</v>
      </c>
      <c r="AE69" s="878" t="s">
        <v>1266</v>
      </c>
      <c r="AF69" s="878" t="s">
        <v>1267</v>
      </c>
      <c r="AG69" s="751"/>
      <c r="AH69" s="763"/>
      <c r="AI69" s="749"/>
    </row>
    <row r="70" spans="1:35" ht="55.5" thickTop="1" thickBot="1" x14ac:dyDescent="0.3">
      <c r="A70" s="852" t="s">
        <v>1096</v>
      </c>
      <c r="B70" s="874" t="s">
        <v>1263</v>
      </c>
      <c r="C70" s="800" t="s">
        <v>220</v>
      </c>
      <c r="D70" s="797" t="s">
        <v>221</v>
      </c>
      <c r="E70" s="800" t="s">
        <v>222</v>
      </c>
      <c r="F70" s="800" t="s">
        <v>223</v>
      </c>
      <c r="G70" s="800" t="s">
        <v>234</v>
      </c>
      <c r="H70" s="797" t="s">
        <v>235</v>
      </c>
      <c r="I70" s="800">
        <v>68</v>
      </c>
      <c r="J70" s="800" t="s">
        <v>63</v>
      </c>
      <c r="K70" s="751" t="s">
        <v>512</v>
      </c>
      <c r="L70" s="751" t="s">
        <v>352</v>
      </c>
      <c r="M70" s="752" t="s">
        <v>1268</v>
      </c>
      <c r="N70" s="755">
        <v>0.01</v>
      </c>
      <c r="O70" s="875">
        <v>1</v>
      </c>
      <c r="P70" s="830" t="s">
        <v>63</v>
      </c>
      <c r="Q70" s="751" t="s">
        <v>160</v>
      </c>
      <c r="R70" s="757">
        <v>0</v>
      </c>
      <c r="S70" s="757">
        <v>0</v>
      </c>
      <c r="T70" s="757"/>
      <c r="U70" s="751" t="s">
        <v>1099</v>
      </c>
      <c r="V70" s="751" t="s">
        <v>419</v>
      </c>
      <c r="W70" s="758">
        <v>66</v>
      </c>
      <c r="X70" s="831" t="s">
        <v>55</v>
      </c>
      <c r="Y70" s="879" t="s">
        <v>1269</v>
      </c>
      <c r="Z70" s="877">
        <v>43101</v>
      </c>
      <c r="AA70" s="877">
        <v>43465</v>
      </c>
      <c r="AB70" s="762">
        <f t="shared" ref="AB70:AB79" si="3">AA70-Z70</f>
        <v>364</v>
      </c>
      <c r="AC70" s="755">
        <v>1</v>
      </c>
      <c r="AD70" s="751" t="s">
        <v>176</v>
      </c>
      <c r="AE70" s="878" t="s">
        <v>1270</v>
      </c>
      <c r="AF70" s="878" t="s">
        <v>1271</v>
      </c>
      <c r="AG70" s="752" t="s">
        <v>1272</v>
      </c>
      <c r="AH70" s="880" t="s">
        <v>254</v>
      </c>
      <c r="AI70" s="749"/>
    </row>
    <row r="71" spans="1:35" ht="42" thickTop="1" thickBot="1" x14ac:dyDescent="0.3">
      <c r="A71" s="852" t="s">
        <v>1096</v>
      </c>
      <c r="B71" s="874" t="s">
        <v>1263</v>
      </c>
      <c r="C71" s="800" t="s">
        <v>220</v>
      </c>
      <c r="D71" s="797" t="s">
        <v>221</v>
      </c>
      <c r="E71" s="800" t="s">
        <v>222</v>
      </c>
      <c r="F71" s="800" t="s">
        <v>223</v>
      </c>
      <c r="G71" s="800" t="s">
        <v>234</v>
      </c>
      <c r="H71" s="797" t="s">
        <v>235</v>
      </c>
      <c r="I71" s="800">
        <v>68</v>
      </c>
      <c r="J71" s="800" t="s">
        <v>63</v>
      </c>
      <c r="K71" s="751" t="s">
        <v>512</v>
      </c>
      <c r="L71" s="751" t="s">
        <v>352</v>
      </c>
      <c r="M71" s="752" t="s">
        <v>1273</v>
      </c>
      <c r="N71" s="755">
        <v>0.01</v>
      </c>
      <c r="O71" s="875">
        <v>1</v>
      </c>
      <c r="P71" s="830" t="s">
        <v>63</v>
      </c>
      <c r="Q71" s="751" t="s">
        <v>160</v>
      </c>
      <c r="R71" s="757">
        <v>0</v>
      </c>
      <c r="S71" s="757">
        <v>0</v>
      </c>
      <c r="T71" s="757"/>
      <c r="U71" s="751" t="s">
        <v>1099</v>
      </c>
      <c r="V71" s="751" t="s">
        <v>419</v>
      </c>
      <c r="W71" s="758">
        <v>67</v>
      </c>
      <c r="X71" s="831" t="s">
        <v>55</v>
      </c>
      <c r="Y71" s="879" t="s">
        <v>1274</v>
      </c>
      <c r="Z71" s="877">
        <v>43101</v>
      </c>
      <c r="AA71" s="877">
        <v>43465</v>
      </c>
      <c r="AB71" s="762">
        <f t="shared" si="3"/>
        <v>364</v>
      </c>
      <c r="AC71" s="755">
        <v>1</v>
      </c>
      <c r="AD71" s="751" t="s">
        <v>176</v>
      </c>
      <c r="AE71" s="878" t="s">
        <v>1266</v>
      </c>
      <c r="AF71" s="878" t="s">
        <v>1267</v>
      </c>
      <c r="AG71" s="751"/>
      <c r="AH71" s="763"/>
      <c r="AI71" s="749"/>
    </row>
    <row r="72" spans="1:35" ht="55.5" thickTop="1" thickBot="1" x14ac:dyDescent="0.3">
      <c r="A72" s="852" t="s">
        <v>1096</v>
      </c>
      <c r="B72" s="874" t="s">
        <v>1263</v>
      </c>
      <c r="C72" s="800" t="s">
        <v>220</v>
      </c>
      <c r="D72" s="797" t="s">
        <v>221</v>
      </c>
      <c r="E72" s="800" t="s">
        <v>222</v>
      </c>
      <c r="F72" s="800" t="s">
        <v>223</v>
      </c>
      <c r="G72" s="800" t="s">
        <v>234</v>
      </c>
      <c r="H72" s="797" t="s">
        <v>235</v>
      </c>
      <c r="I72" s="800">
        <v>68</v>
      </c>
      <c r="J72" s="800" t="s">
        <v>63</v>
      </c>
      <c r="K72" s="751" t="s">
        <v>512</v>
      </c>
      <c r="L72" s="751" t="s">
        <v>352</v>
      </c>
      <c r="M72" s="752" t="s">
        <v>1275</v>
      </c>
      <c r="N72" s="755">
        <v>0.01</v>
      </c>
      <c r="O72" s="875">
        <v>1</v>
      </c>
      <c r="P72" s="830" t="s">
        <v>63</v>
      </c>
      <c r="Q72" s="751" t="s">
        <v>160</v>
      </c>
      <c r="R72" s="757">
        <v>0</v>
      </c>
      <c r="S72" s="757">
        <v>0</v>
      </c>
      <c r="T72" s="757"/>
      <c r="U72" s="751" t="s">
        <v>1099</v>
      </c>
      <c r="V72" s="751" t="s">
        <v>419</v>
      </c>
      <c r="W72" s="758">
        <v>68</v>
      </c>
      <c r="X72" s="831" t="s">
        <v>55</v>
      </c>
      <c r="Y72" s="879" t="s">
        <v>1276</v>
      </c>
      <c r="Z72" s="877">
        <v>43101</v>
      </c>
      <c r="AA72" s="877">
        <v>43465</v>
      </c>
      <c r="AB72" s="762">
        <f t="shared" si="3"/>
        <v>364</v>
      </c>
      <c r="AC72" s="755">
        <v>1</v>
      </c>
      <c r="AD72" s="751" t="s">
        <v>176</v>
      </c>
      <c r="AE72" s="878" t="s">
        <v>1270</v>
      </c>
      <c r="AF72" s="878" t="s">
        <v>1271</v>
      </c>
      <c r="AG72" s="751"/>
      <c r="AH72" s="763"/>
      <c r="AI72" s="749"/>
    </row>
    <row r="73" spans="1:35" ht="43.5" customHeight="1" thickTop="1" x14ac:dyDescent="0.25">
      <c r="A73" s="1310" t="s">
        <v>1096</v>
      </c>
      <c r="B73" s="1298" t="s">
        <v>1277</v>
      </c>
      <c r="C73" s="1367" t="s">
        <v>1278</v>
      </c>
      <c r="D73" s="1312" t="s">
        <v>126</v>
      </c>
      <c r="E73" s="1367" t="s">
        <v>144</v>
      </c>
      <c r="F73" s="1328" t="s">
        <v>1279</v>
      </c>
      <c r="G73" s="1361" t="s">
        <v>146</v>
      </c>
      <c r="H73" s="1363" t="s">
        <v>147</v>
      </c>
      <c r="I73" s="1298">
        <v>1.35</v>
      </c>
      <c r="J73" s="1330" t="s">
        <v>63</v>
      </c>
      <c r="K73" s="1361" t="s">
        <v>512</v>
      </c>
      <c r="L73" s="1298" t="s">
        <v>352</v>
      </c>
      <c r="M73" s="1312" t="s">
        <v>1280</v>
      </c>
      <c r="N73" s="1304">
        <v>0.02</v>
      </c>
      <c r="O73" s="1360">
        <v>1</v>
      </c>
      <c r="P73" s="1298" t="s">
        <v>63</v>
      </c>
      <c r="Q73" s="1298" t="s">
        <v>160</v>
      </c>
      <c r="R73" s="1300">
        <v>0</v>
      </c>
      <c r="S73" s="1300">
        <v>0</v>
      </c>
      <c r="T73" s="794"/>
      <c r="U73" s="764" t="s">
        <v>1099</v>
      </c>
      <c r="V73" s="764" t="s">
        <v>419</v>
      </c>
      <c r="W73" s="881">
        <v>69</v>
      </c>
      <c r="X73" s="795" t="s">
        <v>55</v>
      </c>
      <c r="Y73" s="765" t="s">
        <v>1281</v>
      </c>
      <c r="Z73" s="773">
        <v>43101</v>
      </c>
      <c r="AA73" s="773">
        <v>43465</v>
      </c>
      <c r="AB73" s="774">
        <f t="shared" si="3"/>
        <v>364</v>
      </c>
      <c r="AC73" s="775">
        <v>1</v>
      </c>
      <c r="AD73" s="764" t="s">
        <v>176</v>
      </c>
      <c r="AE73" s="764" t="s">
        <v>1282</v>
      </c>
      <c r="AF73" s="764" t="s">
        <v>1283</v>
      </c>
      <c r="AG73" s="764" t="s">
        <v>1284</v>
      </c>
      <c r="AH73" s="776" t="s">
        <v>1285</v>
      </c>
      <c r="AI73" s="749"/>
    </row>
    <row r="74" spans="1:35" ht="54.75" customHeight="1" thickBot="1" x14ac:dyDescent="0.3">
      <c r="A74" s="1311"/>
      <c r="B74" s="1299"/>
      <c r="C74" s="1368"/>
      <c r="D74" s="1313"/>
      <c r="E74" s="1368"/>
      <c r="F74" s="1329"/>
      <c r="G74" s="1362"/>
      <c r="H74" s="1364"/>
      <c r="I74" s="1299"/>
      <c r="J74" s="1365"/>
      <c r="K74" s="1366"/>
      <c r="L74" s="1299"/>
      <c r="M74" s="1313"/>
      <c r="N74" s="1305"/>
      <c r="O74" s="1299"/>
      <c r="P74" s="1299"/>
      <c r="Q74" s="1299"/>
      <c r="R74" s="1301"/>
      <c r="S74" s="1301"/>
      <c r="T74" s="814"/>
      <c r="U74" s="782" t="s">
        <v>1099</v>
      </c>
      <c r="V74" s="782" t="s">
        <v>419</v>
      </c>
      <c r="W74" s="882">
        <v>75</v>
      </c>
      <c r="X74" s="815" t="s">
        <v>55</v>
      </c>
      <c r="Y74" s="778" t="s">
        <v>1286</v>
      </c>
      <c r="Z74" s="779">
        <v>43101</v>
      </c>
      <c r="AA74" s="779">
        <v>43465</v>
      </c>
      <c r="AB74" s="780">
        <f t="shared" si="3"/>
        <v>364</v>
      </c>
      <c r="AC74" s="781">
        <v>1</v>
      </c>
      <c r="AD74" s="782" t="s">
        <v>176</v>
      </c>
      <c r="AE74" s="782" t="s">
        <v>1282</v>
      </c>
      <c r="AF74" s="782" t="s">
        <v>1283</v>
      </c>
      <c r="AG74" s="782" t="s">
        <v>1284</v>
      </c>
      <c r="AH74" s="783" t="s">
        <v>1285</v>
      </c>
      <c r="AI74" s="749"/>
    </row>
    <row r="75" spans="1:35" ht="37.5" customHeight="1" thickTop="1" thickBot="1" x14ac:dyDescent="0.3">
      <c r="A75" s="852" t="s">
        <v>1096</v>
      </c>
      <c r="B75" s="751" t="s">
        <v>1277</v>
      </c>
      <c r="C75" s="883" t="s">
        <v>125</v>
      </c>
      <c r="D75" s="884" t="s">
        <v>126</v>
      </c>
      <c r="E75" s="883" t="s">
        <v>144</v>
      </c>
      <c r="F75" s="883" t="s">
        <v>145</v>
      </c>
      <c r="G75" s="883" t="s">
        <v>146</v>
      </c>
      <c r="H75" s="884" t="s">
        <v>147</v>
      </c>
      <c r="I75" s="883">
        <v>1.35</v>
      </c>
      <c r="J75" s="883" t="s">
        <v>63</v>
      </c>
      <c r="K75" s="754" t="s">
        <v>512</v>
      </c>
      <c r="L75" s="751" t="s">
        <v>352</v>
      </c>
      <c r="M75" s="752" t="s">
        <v>1287</v>
      </c>
      <c r="N75" s="755">
        <v>0.01</v>
      </c>
      <c r="O75" s="756">
        <v>1</v>
      </c>
      <c r="P75" s="751" t="s">
        <v>63</v>
      </c>
      <c r="Q75" s="751" t="s">
        <v>160</v>
      </c>
      <c r="R75" s="757">
        <v>0</v>
      </c>
      <c r="S75" s="757">
        <v>0</v>
      </c>
      <c r="T75" s="757"/>
      <c r="U75" s="751" t="s">
        <v>1099</v>
      </c>
      <c r="V75" s="751" t="s">
        <v>419</v>
      </c>
      <c r="W75" s="758">
        <v>70</v>
      </c>
      <c r="X75" s="831" t="s">
        <v>55</v>
      </c>
      <c r="Y75" s="752" t="s">
        <v>1288</v>
      </c>
      <c r="Z75" s="761">
        <v>43101</v>
      </c>
      <c r="AA75" s="761">
        <v>43281</v>
      </c>
      <c r="AB75" s="762">
        <f t="shared" si="3"/>
        <v>180</v>
      </c>
      <c r="AC75" s="755">
        <v>1</v>
      </c>
      <c r="AD75" s="751" t="s">
        <v>176</v>
      </c>
      <c r="AE75" s="751" t="s">
        <v>1282</v>
      </c>
      <c r="AF75" s="751" t="s">
        <v>1283</v>
      </c>
      <c r="AG75" s="751" t="s">
        <v>1284</v>
      </c>
      <c r="AH75" s="763" t="s">
        <v>1285</v>
      </c>
      <c r="AI75" s="749"/>
    </row>
    <row r="76" spans="1:35" ht="36" customHeight="1" thickTop="1" thickBot="1" x14ac:dyDescent="0.3">
      <c r="A76" s="852" t="s">
        <v>1096</v>
      </c>
      <c r="B76" s="751" t="s">
        <v>1277</v>
      </c>
      <c r="C76" s="883" t="s">
        <v>125</v>
      </c>
      <c r="D76" s="884" t="s">
        <v>126</v>
      </c>
      <c r="E76" s="883" t="s">
        <v>144</v>
      </c>
      <c r="F76" s="883" t="s">
        <v>145</v>
      </c>
      <c r="G76" s="883" t="s">
        <v>146</v>
      </c>
      <c r="H76" s="884" t="s">
        <v>147</v>
      </c>
      <c r="I76" s="883">
        <v>1.35</v>
      </c>
      <c r="J76" s="883" t="s">
        <v>63</v>
      </c>
      <c r="K76" s="754" t="s">
        <v>512</v>
      </c>
      <c r="L76" s="751" t="s">
        <v>352</v>
      </c>
      <c r="M76" s="752" t="s">
        <v>1289</v>
      </c>
      <c r="N76" s="755">
        <v>0.01</v>
      </c>
      <c r="O76" s="756">
        <v>1</v>
      </c>
      <c r="P76" s="751" t="s">
        <v>63</v>
      </c>
      <c r="Q76" s="751" t="s">
        <v>160</v>
      </c>
      <c r="R76" s="757">
        <v>0</v>
      </c>
      <c r="S76" s="757">
        <v>0</v>
      </c>
      <c r="T76" s="757"/>
      <c r="U76" s="751" t="s">
        <v>1099</v>
      </c>
      <c r="V76" s="751" t="s">
        <v>419</v>
      </c>
      <c r="W76" s="758">
        <v>71</v>
      </c>
      <c r="X76" s="831" t="s">
        <v>55</v>
      </c>
      <c r="Y76" s="752" t="s">
        <v>1290</v>
      </c>
      <c r="Z76" s="761">
        <v>43101</v>
      </c>
      <c r="AA76" s="761">
        <v>43281</v>
      </c>
      <c r="AB76" s="762">
        <f t="shared" si="3"/>
        <v>180</v>
      </c>
      <c r="AC76" s="755">
        <v>1</v>
      </c>
      <c r="AD76" s="751" t="s">
        <v>176</v>
      </c>
      <c r="AE76" s="751" t="s">
        <v>1282</v>
      </c>
      <c r="AF76" s="751" t="s">
        <v>1283</v>
      </c>
      <c r="AG76" s="751" t="s">
        <v>1284</v>
      </c>
      <c r="AH76" s="763" t="s">
        <v>1285</v>
      </c>
      <c r="AI76" s="749"/>
    </row>
    <row r="77" spans="1:35" ht="33.75" customHeight="1" thickTop="1" thickBot="1" x14ac:dyDescent="0.3">
      <c r="A77" s="852" t="s">
        <v>1096</v>
      </c>
      <c r="B77" s="751" t="s">
        <v>1277</v>
      </c>
      <c r="C77" s="883" t="s">
        <v>125</v>
      </c>
      <c r="D77" s="884" t="s">
        <v>126</v>
      </c>
      <c r="E77" s="883" t="s">
        <v>144</v>
      </c>
      <c r="F77" s="883" t="s">
        <v>145</v>
      </c>
      <c r="G77" s="883" t="s">
        <v>146</v>
      </c>
      <c r="H77" s="884" t="s">
        <v>147</v>
      </c>
      <c r="I77" s="883">
        <v>1.35</v>
      </c>
      <c r="J77" s="883" t="s">
        <v>63</v>
      </c>
      <c r="K77" s="754" t="s">
        <v>512</v>
      </c>
      <c r="L77" s="751" t="s">
        <v>352</v>
      </c>
      <c r="M77" s="752" t="s">
        <v>1291</v>
      </c>
      <c r="N77" s="755">
        <v>0.01</v>
      </c>
      <c r="O77" s="756">
        <v>1</v>
      </c>
      <c r="P77" s="751" t="s">
        <v>63</v>
      </c>
      <c r="Q77" s="751" t="s">
        <v>160</v>
      </c>
      <c r="R77" s="757">
        <v>0</v>
      </c>
      <c r="S77" s="757">
        <v>0</v>
      </c>
      <c r="T77" s="757"/>
      <c r="U77" s="751" t="s">
        <v>1099</v>
      </c>
      <c r="V77" s="751" t="s">
        <v>419</v>
      </c>
      <c r="W77" s="758">
        <v>72</v>
      </c>
      <c r="X77" s="831" t="s">
        <v>55</v>
      </c>
      <c r="Y77" s="752" t="s">
        <v>1292</v>
      </c>
      <c r="Z77" s="761">
        <v>43101</v>
      </c>
      <c r="AA77" s="761">
        <v>43465</v>
      </c>
      <c r="AB77" s="762">
        <f t="shared" si="3"/>
        <v>364</v>
      </c>
      <c r="AC77" s="755">
        <v>1</v>
      </c>
      <c r="AD77" s="751" t="s">
        <v>176</v>
      </c>
      <c r="AE77" s="751" t="s">
        <v>1282</v>
      </c>
      <c r="AF77" s="751" t="s">
        <v>1283</v>
      </c>
      <c r="AG77" s="751" t="s">
        <v>1284</v>
      </c>
      <c r="AH77" s="763" t="s">
        <v>1285</v>
      </c>
      <c r="AI77" s="749"/>
    </row>
    <row r="78" spans="1:35" ht="28.5" thickTop="1" thickBot="1" x14ac:dyDescent="0.3">
      <c r="A78" s="852" t="s">
        <v>1096</v>
      </c>
      <c r="B78" s="751" t="s">
        <v>1277</v>
      </c>
      <c r="C78" s="768" t="s">
        <v>125</v>
      </c>
      <c r="D78" s="769" t="s">
        <v>126</v>
      </c>
      <c r="E78" s="768" t="s">
        <v>144</v>
      </c>
      <c r="F78" s="753" t="s">
        <v>1293</v>
      </c>
      <c r="G78" s="768" t="s">
        <v>146</v>
      </c>
      <c r="H78" s="769" t="s">
        <v>147</v>
      </c>
      <c r="I78" s="768">
        <v>1.35</v>
      </c>
      <c r="J78" s="768" t="s">
        <v>63</v>
      </c>
      <c r="K78" s="754" t="s">
        <v>148</v>
      </c>
      <c r="L78" s="751" t="s">
        <v>352</v>
      </c>
      <c r="M78" s="752" t="s">
        <v>149</v>
      </c>
      <c r="N78" s="755">
        <v>0.05</v>
      </c>
      <c r="O78" s="756">
        <v>1</v>
      </c>
      <c r="P78" s="751" t="s">
        <v>63</v>
      </c>
      <c r="Q78" s="751" t="s">
        <v>160</v>
      </c>
      <c r="R78" s="757">
        <v>0</v>
      </c>
      <c r="S78" s="757">
        <v>0</v>
      </c>
      <c r="T78" s="751"/>
      <c r="U78" s="751" t="s">
        <v>1099</v>
      </c>
      <c r="V78" s="751" t="s">
        <v>419</v>
      </c>
      <c r="W78" s="758">
        <v>73</v>
      </c>
      <c r="X78" s="831" t="s">
        <v>55</v>
      </c>
      <c r="Y78" s="752" t="s">
        <v>1294</v>
      </c>
      <c r="Z78" s="761">
        <v>43101</v>
      </c>
      <c r="AA78" s="761">
        <v>43465</v>
      </c>
      <c r="AB78" s="762">
        <f t="shared" si="3"/>
        <v>364</v>
      </c>
      <c r="AC78" s="755">
        <v>1</v>
      </c>
      <c r="AD78" s="751" t="s">
        <v>176</v>
      </c>
      <c r="AE78" s="751" t="s">
        <v>1282</v>
      </c>
      <c r="AF78" s="751" t="s">
        <v>1283</v>
      </c>
      <c r="AG78" s="751" t="s">
        <v>1284</v>
      </c>
      <c r="AH78" s="763" t="s">
        <v>1285</v>
      </c>
      <c r="AI78" s="749"/>
    </row>
    <row r="79" spans="1:35" ht="38.25" customHeight="1" thickTop="1" thickBot="1" x14ac:dyDescent="0.3">
      <c r="A79" s="852" t="s">
        <v>1096</v>
      </c>
      <c r="B79" s="751" t="s">
        <v>1277</v>
      </c>
      <c r="C79" s="750" t="s">
        <v>1278</v>
      </c>
      <c r="D79" s="752" t="s">
        <v>126</v>
      </c>
      <c r="E79" s="750" t="s">
        <v>144</v>
      </c>
      <c r="F79" s="753" t="s">
        <v>1279</v>
      </c>
      <c r="G79" s="754" t="s">
        <v>146</v>
      </c>
      <c r="H79" s="767" t="s">
        <v>147</v>
      </c>
      <c r="I79" s="751">
        <v>1.35E-2</v>
      </c>
      <c r="J79" s="830" t="s">
        <v>63</v>
      </c>
      <c r="K79" s="754" t="s">
        <v>1295</v>
      </c>
      <c r="L79" s="751" t="s">
        <v>352</v>
      </c>
      <c r="M79" s="752" t="s">
        <v>1296</v>
      </c>
      <c r="N79" s="755">
        <v>0.02</v>
      </c>
      <c r="O79" s="756">
        <v>1</v>
      </c>
      <c r="P79" s="751" t="s">
        <v>63</v>
      </c>
      <c r="Q79" s="751" t="s">
        <v>160</v>
      </c>
      <c r="R79" s="757">
        <v>0</v>
      </c>
      <c r="S79" s="757">
        <v>0</v>
      </c>
      <c r="T79" s="751"/>
      <c r="U79" s="751" t="s">
        <v>1099</v>
      </c>
      <c r="V79" s="751" t="s">
        <v>419</v>
      </c>
      <c r="W79" s="758">
        <v>74</v>
      </c>
      <c r="X79" s="831" t="s">
        <v>55</v>
      </c>
      <c r="Y79" s="752" t="s">
        <v>1297</v>
      </c>
      <c r="Z79" s="761">
        <v>43101</v>
      </c>
      <c r="AA79" s="761">
        <v>43281</v>
      </c>
      <c r="AB79" s="762">
        <f t="shared" si="3"/>
        <v>180</v>
      </c>
      <c r="AC79" s="755">
        <v>1</v>
      </c>
      <c r="AD79" s="751" t="s">
        <v>176</v>
      </c>
      <c r="AE79" s="751" t="s">
        <v>1282</v>
      </c>
      <c r="AF79" s="751" t="s">
        <v>1283</v>
      </c>
      <c r="AG79" s="751" t="s">
        <v>1284</v>
      </c>
      <c r="AH79" s="763" t="s">
        <v>1285</v>
      </c>
      <c r="AI79" s="749"/>
    </row>
    <row r="80" spans="1:35" ht="27.75" customHeight="1" thickTop="1" x14ac:dyDescent="0.25">
      <c r="A80" s="1324" t="s">
        <v>1096</v>
      </c>
      <c r="B80" s="1326" t="s">
        <v>1298</v>
      </c>
      <c r="C80" s="1326" t="s">
        <v>178</v>
      </c>
      <c r="D80" s="1358" t="s">
        <v>179</v>
      </c>
      <c r="E80" s="1326" t="s">
        <v>180</v>
      </c>
      <c r="F80" s="1328" t="s">
        <v>1299</v>
      </c>
      <c r="G80" s="1326" t="s">
        <v>182</v>
      </c>
      <c r="H80" s="1358" t="s">
        <v>183</v>
      </c>
      <c r="I80" s="1326">
        <v>100</v>
      </c>
      <c r="J80" s="1326" t="s">
        <v>63</v>
      </c>
      <c r="K80" s="1326" t="s">
        <v>615</v>
      </c>
      <c r="L80" s="1326" t="s">
        <v>49</v>
      </c>
      <c r="M80" s="1356" t="s">
        <v>616</v>
      </c>
      <c r="N80" s="1318">
        <v>0.01</v>
      </c>
      <c r="O80" s="1320">
        <v>1</v>
      </c>
      <c r="P80" s="1300" t="s">
        <v>63</v>
      </c>
      <c r="Q80" s="1300" t="s">
        <v>160</v>
      </c>
      <c r="R80" s="1300">
        <v>0</v>
      </c>
      <c r="S80" s="1300">
        <v>0</v>
      </c>
      <c r="T80" s="1300"/>
      <c r="U80" s="1306" t="s">
        <v>1099</v>
      </c>
      <c r="V80" s="1306" t="s">
        <v>419</v>
      </c>
      <c r="W80" s="796">
        <v>76</v>
      </c>
      <c r="X80" s="771" t="s">
        <v>55</v>
      </c>
      <c r="Y80" s="822" t="s">
        <v>1300</v>
      </c>
      <c r="Z80" s="847">
        <v>43102</v>
      </c>
      <c r="AA80" s="847">
        <v>43465</v>
      </c>
      <c r="AB80" s="795">
        <f t="shared" ref="AB80:AB88" si="4">AA80-Z80</f>
        <v>363</v>
      </c>
      <c r="AC80" s="775">
        <v>0.5</v>
      </c>
      <c r="AD80" s="885" t="s">
        <v>57</v>
      </c>
      <c r="AE80" s="1306" t="s">
        <v>105</v>
      </c>
      <c r="AF80" s="1306" t="s">
        <v>1301</v>
      </c>
      <c r="AG80" s="1306" t="s">
        <v>1302</v>
      </c>
      <c r="AH80" s="1321" t="s">
        <v>1303</v>
      </c>
    </row>
    <row r="81" spans="1:34" ht="48" customHeight="1" thickBot="1" x14ac:dyDescent="0.3">
      <c r="A81" s="1325"/>
      <c r="B81" s="1327"/>
      <c r="C81" s="1327"/>
      <c r="D81" s="1359"/>
      <c r="E81" s="1327"/>
      <c r="F81" s="1329"/>
      <c r="G81" s="1327"/>
      <c r="H81" s="1359"/>
      <c r="I81" s="1327"/>
      <c r="J81" s="1327"/>
      <c r="K81" s="1327"/>
      <c r="L81" s="1327"/>
      <c r="M81" s="1357"/>
      <c r="N81" s="1319"/>
      <c r="O81" s="1307"/>
      <c r="P81" s="1301"/>
      <c r="Q81" s="1301"/>
      <c r="R81" s="1301"/>
      <c r="S81" s="1301"/>
      <c r="T81" s="1301"/>
      <c r="U81" s="1307"/>
      <c r="V81" s="1307"/>
      <c r="W81" s="816">
        <v>77</v>
      </c>
      <c r="X81" s="777" t="s">
        <v>55</v>
      </c>
      <c r="Y81" s="837" t="s">
        <v>1304</v>
      </c>
      <c r="Z81" s="848">
        <v>43102</v>
      </c>
      <c r="AA81" s="848">
        <v>43449</v>
      </c>
      <c r="AB81" s="815">
        <f t="shared" si="4"/>
        <v>347</v>
      </c>
      <c r="AC81" s="781">
        <v>0.5</v>
      </c>
      <c r="AD81" s="886" t="s">
        <v>57</v>
      </c>
      <c r="AE81" s="1307"/>
      <c r="AF81" s="1307"/>
      <c r="AG81" s="1307"/>
      <c r="AH81" s="1323"/>
    </row>
    <row r="82" spans="1:34" ht="62.25" customHeight="1" thickTop="1" thickBot="1" x14ac:dyDescent="0.3">
      <c r="A82" s="887" t="s">
        <v>1096</v>
      </c>
      <c r="B82" s="888" t="s">
        <v>1298</v>
      </c>
      <c r="C82" s="888" t="s">
        <v>178</v>
      </c>
      <c r="D82" s="846" t="s">
        <v>179</v>
      </c>
      <c r="E82" s="889" t="s">
        <v>180</v>
      </c>
      <c r="F82" s="890" t="s">
        <v>614</v>
      </c>
      <c r="G82" s="889" t="s">
        <v>182</v>
      </c>
      <c r="H82" s="846" t="s">
        <v>183</v>
      </c>
      <c r="I82" s="891">
        <v>100</v>
      </c>
      <c r="J82" s="889" t="s">
        <v>63</v>
      </c>
      <c r="K82" s="891" t="s">
        <v>184</v>
      </c>
      <c r="L82" s="891" t="s">
        <v>49</v>
      </c>
      <c r="M82" s="889" t="s">
        <v>185</v>
      </c>
      <c r="N82" s="892">
        <v>0.01</v>
      </c>
      <c r="O82" s="893">
        <v>1</v>
      </c>
      <c r="P82" s="889" t="s">
        <v>63</v>
      </c>
      <c r="Q82" s="889" t="s">
        <v>160</v>
      </c>
      <c r="R82" s="757">
        <v>0</v>
      </c>
      <c r="S82" s="757">
        <v>0</v>
      </c>
      <c r="T82" s="894"/>
      <c r="U82" s="889" t="s">
        <v>1099</v>
      </c>
      <c r="V82" s="889" t="s">
        <v>1305</v>
      </c>
      <c r="W82" s="895">
        <v>78</v>
      </c>
      <c r="X82" s="896" t="s">
        <v>55</v>
      </c>
      <c r="Y82" s="889" t="s">
        <v>1306</v>
      </c>
      <c r="Z82" s="897">
        <v>43160</v>
      </c>
      <c r="AA82" s="897">
        <v>43434</v>
      </c>
      <c r="AB82" s="831">
        <f t="shared" si="4"/>
        <v>274</v>
      </c>
      <c r="AC82" s="755">
        <v>1</v>
      </c>
      <c r="AD82" s="889" t="s">
        <v>176</v>
      </c>
      <c r="AE82" s="889" t="s">
        <v>105</v>
      </c>
      <c r="AF82" s="889" t="s">
        <v>1301</v>
      </c>
      <c r="AG82" s="889" t="s">
        <v>58</v>
      </c>
      <c r="AH82" s="898" t="s">
        <v>1307</v>
      </c>
    </row>
    <row r="83" spans="1:34" ht="27.75" thickTop="1" x14ac:dyDescent="0.25">
      <c r="A83" s="1324" t="s">
        <v>1096</v>
      </c>
      <c r="B83" s="1326" t="s">
        <v>1298</v>
      </c>
      <c r="C83" s="1306" t="s">
        <v>178</v>
      </c>
      <c r="D83" s="1316" t="s">
        <v>179</v>
      </c>
      <c r="E83" s="1306" t="s">
        <v>180</v>
      </c>
      <c r="F83" s="1328" t="s">
        <v>614</v>
      </c>
      <c r="G83" s="1306" t="s">
        <v>182</v>
      </c>
      <c r="H83" s="1316" t="s">
        <v>183</v>
      </c>
      <c r="I83" s="1306">
        <v>100</v>
      </c>
      <c r="J83" s="1306" t="s">
        <v>63</v>
      </c>
      <c r="K83" s="1306" t="s">
        <v>1308</v>
      </c>
      <c r="L83" s="1306" t="s">
        <v>49</v>
      </c>
      <c r="M83" s="1353" t="s">
        <v>1309</v>
      </c>
      <c r="N83" s="1318">
        <v>0.01</v>
      </c>
      <c r="O83" s="1320">
        <v>1</v>
      </c>
      <c r="P83" s="1306" t="s">
        <v>63</v>
      </c>
      <c r="Q83" s="1306" t="s">
        <v>160</v>
      </c>
      <c r="R83" s="1300">
        <v>0</v>
      </c>
      <c r="S83" s="1300">
        <v>0</v>
      </c>
      <c r="T83" s="1300"/>
      <c r="U83" s="1306" t="s">
        <v>1099</v>
      </c>
      <c r="V83" s="1306" t="s">
        <v>419</v>
      </c>
      <c r="W83" s="796">
        <v>79</v>
      </c>
      <c r="X83" s="771" t="s">
        <v>55</v>
      </c>
      <c r="Y83" s="899" t="s">
        <v>1310</v>
      </c>
      <c r="Z83" s="847">
        <v>43252</v>
      </c>
      <c r="AA83" s="847">
        <v>43419</v>
      </c>
      <c r="AB83" s="795">
        <f t="shared" si="4"/>
        <v>167</v>
      </c>
      <c r="AC83" s="775">
        <v>0.34</v>
      </c>
      <c r="AD83" s="885" t="s">
        <v>176</v>
      </c>
      <c r="AE83" s="885" t="s">
        <v>105</v>
      </c>
      <c r="AF83" s="885" t="s">
        <v>1301</v>
      </c>
      <c r="AG83" s="885" t="s">
        <v>58</v>
      </c>
      <c r="AH83" s="1321" t="s">
        <v>1307</v>
      </c>
    </row>
    <row r="84" spans="1:34" ht="27" x14ac:dyDescent="0.25">
      <c r="A84" s="1350"/>
      <c r="B84" s="1351"/>
      <c r="C84" s="1335"/>
      <c r="D84" s="1343"/>
      <c r="E84" s="1335"/>
      <c r="F84" s="1352"/>
      <c r="G84" s="1335"/>
      <c r="H84" s="1343"/>
      <c r="I84" s="1335"/>
      <c r="J84" s="1335"/>
      <c r="K84" s="1335"/>
      <c r="L84" s="1335"/>
      <c r="M84" s="1354"/>
      <c r="N84" s="1348"/>
      <c r="O84" s="1335"/>
      <c r="P84" s="1335"/>
      <c r="Q84" s="1335"/>
      <c r="R84" s="1347"/>
      <c r="S84" s="1347"/>
      <c r="T84" s="1347"/>
      <c r="U84" s="1335"/>
      <c r="V84" s="1335"/>
      <c r="W84" s="805">
        <v>80</v>
      </c>
      <c r="X84" s="806" t="s">
        <v>55</v>
      </c>
      <c r="Y84" s="836" t="s">
        <v>1311</v>
      </c>
      <c r="Z84" s="900">
        <v>43160</v>
      </c>
      <c r="AA84" s="900">
        <v>43419</v>
      </c>
      <c r="AB84" s="803">
        <f t="shared" si="4"/>
        <v>259</v>
      </c>
      <c r="AC84" s="810">
        <v>0.33</v>
      </c>
      <c r="AD84" s="901" t="s">
        <v>176</v>
      </c>
      <c r="AE84" s="1335" t="s">
        <v>105</v>
      </c>
      <c r="AF84" s="1335" t="s">
        <v>1301</v>
      </c>
      <c r="AG84" s="901" t="s">
        <v>58</v>
      </c>
      <c r="AH84" s="1322"/>
    </row>
    <row r="85" spans="1:34" ht="27.75" thickBot="1" x14ac:dyDescent="0.3">
      <c r="A85" s="1325"/>
      <c r="B85" s="1327"/>
      <c r="C85" s="1307"/>
      <c r="D85" s="1317"/>
      <c r="E85" s="1307"/>
      <c r="F85" s="1329"/>
      <c r="G85" s="1307"/>
      <c r="H85" s="1317"/>
      <c r="I85" s="1307"/>
      <c r="J85" s="1307"/>
      <c r="K85" s="1307"/>
      <c r="L85" s="1307"/>
      <c r="M85" s="1355"/>
      <c r="N85" s="1319"/>
      <c r="O85" s="1307"/>
      <c r="P85" s="1307"/>
      <c r="Q85" s="1307"/>
      <c r="R85" s="1301"/>
      <c r="S85" s="1301"/>
      <c r="T85" s="1301"/>
      <c r="U85" s="1307"/>
      <c r="V85" s="1307"/>
      <c r="W85" s="816">
        <v>81</v>
      </c>
      <c r="X85" s="777" t="s">
        <v>55</v>
      </c>
      <c r="Y85" s="837" t="s">
        <v>1312</v>
      </c>
      <c r="Z85" s="848">
        <v>43374</v>
      </c>
      <c r="AA85" s="848">
        <v>43419</v>
      </c>
      <c r="AB85" s="815">
        <f t="shared" si="4"/>
        <v>45</v>
      </c>
      <c r="AC85" s="781">
        <v>0.33</v>
      </c>
      <c r="AD85" s="886" t="s">
        <v>176</v>
      </c>
      <c r="AE85" s="1307"/>
      <c r="AF85" s="1307"/>
      <c r="AG85" s="886" t="s">
        <v>58</v>
      </c>
      <c r="AH85" s="1323"/>
    </row>
    <row r="86" spans="1:34" ht="15.75" thickTop="1" x14ac:dyDescent="0.25">
      <c r="A86" s="1324" t="s">
        <v>1096</v>
      </c>
      <c r="B86" s="1306" t="s">
        <v>1298</v>
      </c>
      <c r="C86" s="1306" t="s">
        <v>178</v>
      </c>
      <c r="D86" s="1316" t="s">
        <v>179</v>
      </c>
      <c r="E86" s="1306" t="s">
        <v>194</v>
      </c>
      <c r="F86" s="1328" t="s">
        <v>622</v>
      </c>
      <c r="G86" s="1306" t="s">
        <v>196</v>
      </c>
      <c r="H86" s="1316" t="s">
        <v>197</v>
      </c>
      <c r="I86" s="1306">
        <v>96</v>
      </c>
      <c r="J86" s="1306" t="s">
        <v>63</v>
      </c>
      <c r="K86" s="1306" t="s">
        <v>198</v>
      </c>
      <c r="L86" s="1306" t="s">
        <v>49</v>
      </c>
      <c r="M86" s="1316" t="s">
        <v>199</v>
      </c>
      <c r="N86" s="1318">
        <v>0.01</v>
      </c>
      <c r="O86" s="1306">
        <v>1</v>
      </c>
      <c r="P86" s="1306" t="s">
        <v>47</v>
      </c>
      <c r="Q86" s="1306" t="s">
        <v>160</v>
      </c>
      <c r="R86" s="1300">
        <v>0</v>
      </c>
      <c r="S86" s="1300">
        <v>0</v>
      </c>
      <c r="T86" s="1300"/>
      <c r="U86" s="1314" t="s">
        <v>1099</v>
      </c>
      <c r="V86" s="1306" t="s">
        <v>419</v>
      </c>
      <c r="W86" s="796">
        <v>82</v>
      </c>
      <c r="X86" s="771" t="s">
        <v>55</v>
      </c>
      <c r="Y86" s="822" t="s">
        <v>1313</v>
      </c>
      <c r="Z86" s="847">
        <v>43102</v>
      </c>
      <c r="AA86" s="847">
        <v>43131</v>
      </c>
      <c r="AB86" s="795">
        <f t="shared" si="4"/>
        <v>29</v>
      </c>
      <c r="AC86" s="775">
        <v>0.34</v>
      </c>
      <c r="AD86" s="885" t="s">
        <v>176</v>
      </c>
      <c r="AE86" s="1306" t="s">
        <v>105</v>
      </c>
      <c r="AF86" s="1306" t="s">
        <v>1301</v>
      </c>
      <c r="AG86" s="902"/>
      <c r="AH86" s="1308" t="s">
        <v>1303</v>
      </c>
    </row>
    <row r="87" spans="1:34" x14ac:dyDescent="0.25">
      <c r="A87" s="1350"/>
      <c r="B87" s="1335"/>
      <c r="C87" s="1335"/>
      <c r="D87" s="1343"/>
      <c r="E87" s="1335"/>
      <c r="F87" s="1352"/>
      <c r="G87" s="1335"/>
      <c r="H87" s="1343"/>
      <c r="I87" s="1335"/>
      <c r="J87" s="1335"/>
      <c r="K87" s="1335"/>
      <c r="L87" s="1335"/>
      <c r="M87" s="1343"/>
      <c r="N87" s="1348"/>
      <c r="O87" s="1335"/>
      <c r="P87" s="1335"/>
      <c r="Q87" s="1335"/>
      <c r="R87" s="1347"/>
      <c r="S87" s="1347"/>
      <c r="T87" s="1347"/>
      <c r="U87" s="1336"/>
      <c r="V87" s="1335"/>
      <c r="W87" s="805">
        <v>83</v>
      </c>
      <c r="X87" s="806" t="s">
        <v>55</v>
      </c>
      <c r="Y87" s="836" t="s">
        <v>1314</v>
      </c>
      <c r="Z87" s="900">
        <v>43132</v>
      </c>
      <c r="AA87" s="900">
        <v>43465</v>
      </c>
      <c r="AB87" s="803">
        <f t="shared" si="4"/>
        <v>333</v>
      </c>
      <c r="AC87" s="810">
        <v>0.33</v>
      </c>
      <c r="AD87" s="901" t="s">
        <v>57</v>
      </c>
      <c r="AE87" s="1335"/>
      <c r="AF87" s="1335"/>
      <c r="AG87" s="903"/>
      <c r="AH87" s="1349"/>
    </row>
    <row r="88" spans="1:34" ht="15.75" thickBot="1" x14ac:dyDescent="0.3">
      <c r="A88" s="1325"/>
      <c r="B88" s="1307"/>
      <c r="C88" s="1307"/>
      <c r="D88" s="1317"/>
      <c r="E88" s="1307"/>
      <c r="F88" s="1329"/>
      <c r="G88" s="1307"/>
      <c r="H88" s="1317"/>
      <c r="I88" s="1307"/>
      <c r="J88" s="1307"/>
      <c r="K88" s="1307"/>
      <c r="L88" s="1307"/>
      <c r="M88" s="1317"/>
      <c r="N88" s="1319"/>
      <c r="O88" s="1307"/>
      <c r="P88" s="1307"/>
      <c r="Q88" s="1307"/>
      <c r="R88" s="1301"/>
      <c r="S88" s="1301"/>
      <c r="T88" s="1301"/>
      <c r="U88" s="1315"/>
      <c r="V88" s="1307"/>
      <c r="W88" s="816">
        <v>84</v>
      </c>
      <c r="X88" s="777" t="s">
        <v>55</v>
      </c>
      <c r="Y88" s="837" t="s">
        <v>805</v>
      </c>
      <c r="Z88" s="848">
        <v>43102</v>
      </c>
      <c r="AA88" s="848">
        <v>43449</v>
      </c>
      <c r="AB88" s="815">
        <f t="shared" si="4"/>
        <v>347</v>
      </c>
      <c r="AC88" s="781">
        <v>0.33</v>
      </c>
      <c r="AD88" s="886" t="s">
        <v>176</v>
      </c>
      <c r="AE88" s="886" t="s">
        <v>1315</v>
      </c>
      <c r="AF88" s="886" t="s">
        <v>1301</v>
      </c>
      <c r="AG88" s="904"/>
      <c r="AH88" s="1309"/>
    </row>
    <row r="89" spans="1:34" ht="15.75" thickTop="1" x14ac:dyDescent="0.25">
      <c r="A89" s="1324" t="s">
        <v>1096</v>
      </c>
      <c r="B89" s="1326" t="s">
        <v>1298</v>
      </c>
      <c r="C89" s="1326" t="s">
        <v>178</v>
      </c>
      <c r="D89" s="1316" t="s">
        <v>179</v>
      </c>
      <c r="E89" s="1306" t="s">
        <v>194</v>
      </c>
      <c r="F89" s="1328" t="s">
        <v>622</v>
      </c>
      <c r="G89" s="1306" t="s">
        <v>814</v>
      </c>
      <c r="H89" s="1316" t="s">
        <v>815</v>
      </c>
      <c r="I89" s="1306">
        <v>100</v>
      </c>
      <c r="J89" s="1306" t="s">
        <v>63</v>
      </c>
      <c r="K89" s="1306" t="s">
        <v>816</v>
      </c>
      <c r="L89" s="1306" t="s">
        <v>49</v>
      </c>
      <c r="M89" s="1316" t="s">
        <v>817</v>
      </c>
      <c r="N89" s="1318">
        <v>0.01</v>
      </c>
      <c r="O89" s="1306">
        <v>1</v>
      </c>
      <c r="P89" s="1306" t="s">
        <v>47</v>
      </c>
      <c r="Q89" s="1306" t="s">
        <v>160</v>
      </c>
      <c r="R89" s="1300">
        <v>0</v>
      </c>
      <c r="S89" s="1300">
        <v>0</v>
      </c>
      <c r="T89" s="1300"/>
      <c r="U89" s="1306" t="s">
        <v>1099</v>
      </c>
      <c r="V89" s="1306" t="s">
        <v>419</v>
      </c>
      <c r="W89" s="1337">
        <v>85</v>
      </c>
      <c r="X89" s="1340" t="s">
        <v>55</v>
      </c>
      <c r="Y89" s="1316" t="s">
        <v>1316</v>
      </c>
      <c r="Z89" s="1344">
        <v>43102</v>
      </c>
      <c r="AA89" s="1344">
        <v>43465</v>
      </c>
      <c r="AB89" s="1331">
        <f>+AA89-Z89</f>
        <v>363</v>
      </c>
      <c r="AC89" s="1304">
        <v>1</v>
      </c>
      <c r="AD89" s="1306" t="s">
        <v>176</v>
      </c>
      <c r="AE89" s="1306" t="s">
        <v>105</v>
      </c>
      <c r="AF89" s="1306" t="s">
        <v>1301</v>
      </c>
      <c r="AG89" s="1314" t="s">
        <v>1317</v>
      </c>
      <c r="AH89" s="1321" t="s">
        <v>1318</v>
      </c>
    </row>
    <row r="90" spans="1:34" x14ac:dyDescent="0.25">
      <c r="A90" s="1350"/>
      <c r="B90" s="1351"/>
      <c r="C90" s="1351"/>
      <c r="D90" s="1343"/>
      <c r="E90" s="1335"/>
      <c r="F90" s="1352"/>
      <c r="G90" s="1335"/>
      <c r="H90" s="1343"/>
      <c r="I90" s="1335"/>
      <c r="J90" s="1335"/>
      <c r="K90" s="1335"/>
      <c r="L90" s="1335"/>
      <c r="M90" s="1343"/>
      <c r="N90" s="1348"/>
      <c r="O90" s="1335"/>
      <c r="P90" s="1335"/>
      <c r="Q90" s="1335"/>
      <c r="R90" s="1347"/>
      <c r="S90" s="1347"/>
      <c r="T90" s="1347"/>
      <c r="U90" s="1335"/>
      <c r="V90" s="1335"/>
      <c r="W90" s="1338"/>
      <c r="X90" s="1341"/>
      <c r="Y90" s="1343"/>
      <c r="Z90" s="1345"/>
      <c r="AA90" s="1345"/>
      <c r="AB90" s="1332"/>
      <c r="AC90" s="1334"/>
      <c r="AD90" s="1335"/>
      <c r="AE90" s="1335"/>
      <c r="AF90" s="1335"/>
      <c r="AG90" s="1336"/>
      <c r="AH90" s="1322"/>
    </row>
    <row r="91" spans="1:34" ht="15.75" thickBot="1" x14ac:dyDescent="0.3">
      <c r="A91" s="1325"/>
      <c r="B91" s="1327"/>
      <c r="C91" s="1327"/>
      <c r="D91" s="1317"/>
      <c r="E91" s="1307"/>
      <c r="F91" s="1329"/>
      <c r="G91" s="1307"/>
      <c r="H91" s="1317"/>
      <c r="I91" s="1307"/>
      <c r="J91" s="1307"/>
      <c r="K91" s="1307"/>
      <c r="L91" s="1307"/>
      <c r="M91" s="1317"/>
      <c r="N91" s="1319"/>
      <c r="O91" s="1307"/>
      <c r="P91" s="1307"/>
      <c r="Q91" s="1307"/>
      <c r="R91" s="1301"/>
      <c r="S91" s="1301"/>
      <c r="T91" s="1301"/>
      <c r="U91" s="1307"/>
      <c r="V91" s="1307"/>
      <c r="W91" s="1339"/>
      <c r="X91" s="1342"/>
      <c r="Y91" s="1317"/>
      <c r="Z91" s="1346"/>
      <c r="AA91" s="1346"/>
      <c r="AB91" s="1333"/>
      <c r="AC91" s="1305"/>
      <c r="AD91" s="1307"/>
      <c r="AE91" s="1307"/>
      <c r="AF91" s="1307"/>
      <c r="AG91" s="1315"/>
      <c r="AH91" s="1323"/>
    </row>
    <row r="92" spans="1:34" ht="40.5" customHeight="1" thickTop="1" thickBot="1" x14ac:dyDescent="0.3">
      <c r="A92" s="905" t="s">
        <v>1096</v>
      </c>
      <c r="B92" s="906" t="s">
        <v>1298</v>
      </c>
      <c r="C92" s="906" t="s">
        <v>178</v>
      </c>
      <c r="D92" s="906" t="s">
        <v>179</v>
      </c>
      <c r="E92" s="906" t="s">
        <v>194</v>
      </c>
      <c r="F92" s="907" t="s">
        <v>622</v>
      </c>
      <c r="G92" s="906" t="s">
        <v>196</v>
      </c>
      <c r="H92" s="908" t="s">
        <v>197</v>
      </c>
      <c r="I92" s="909">
        <v>96</v>
      </c>
      <c r="J92" s="909" t="s">
        <v>63</v>
      </c>
      <c r="K92" s="909" t="s">
        <v>206</v>
      </c>
      <c r="L92" s="885" t="s">
        <v>49</v>
      </c>
      <c r="M92" s="906" t="s">
        <v>207</v>
      </c>
      <c r="N92" s="910">
        <v>0.01</v>
      </c>
      <c r="O92" s="909">
        <v>1</v>
      </c>
      <c r="P92" s="909" t="s">
        <v>47</v>
      </c>
      <c r="Q92" s="909" t="s">
        <v>160</v>
      </c>
      <c r="R92" s="742">
        <v>0</v>
      </c>
      <c r="S92" s="742">
        <v>0</v>
      </c>
      <c r="T92" s="909"/>
      <c r="U92" s="909" t="s">
        <v>1099</v>
      </c>
      <c r="V92" s="909" t="s">
        <v>419</v>
      </c>
      <c r="W92" s="911">
        <v>86</v>
      </c>
      <c r="X92" s="744" t="s">
        <v>55</v>
      </c>
      <c r="Y92" s="906" t="s">
        <v>1319</v>
      </c>
      <c r="Z92" s="912">
        <v>43191</v>
      </c>
      <c r="AA92" s="912">
        <v>43465</v>
      </c>
      <c r="AB92" s="913">
        <f>+AA92-Z92</f>
        <v>274</v>
      </c>
      <c r="AC92" s="740">
        <v>1</v>
      </c>
      <c r="AD92" s="909" t="s">
        <v>176</v>
      </c>
      <c r="AE92" s="914" t="s">
        <v>114</v>
      </c>
      <c r="AF92" s="909" t="s">
        <v>1301</v>
      </c>
      <c r="AG92" s="909" t="s">
        <v>174</v>
      </c>
      <c r="AH92" s="915" t="s">
        <v>1320</v>
      </c>
    </row>
    <row r="93" spans="1:34" ht="41.25" customHeight="1" thickTop="1" thickBot="1" x14ac:dyDescent="0.3">
      <c r="A93" s="905" t="s">
        <v>1096</v>
      </c>
      <c r="B93" s="916" t="s">
        <v>1298</v>
      </c>
      <c r="C93" s="906" t="s">
        <v>178</v>
      </c>
      <c r="D93" s="906" t="s">
        <v>179</v>
      </c>
      <c r="E93" s="906" t="s">
        <v>194</v>
      </c>
      <c r="F93" s="907" t="s">
        <v>622</v>
      </c>
      <c r="G93" s="906" t="s">
        <v>196</v>
      </c>
      <c r="H93" s="917" t="s">
        <v>197</v>
      </c>
      <c r="I93" s="918">
        <v>96</v>
      </c>
      <c r="J93" s="909" t="s">
        <v>63</v>
      </c>
      <c r="K93" s="918" t="s">
        <v>1321</v>
      </c>
      <c r="L93" s="918" t="s">
        <v>49</v>
      </c>
      <c r="M93" s="916" t="s">
        <v>1322</v>
      </c>
      <c r="N93" s="910">
        <v>0.01</v>
      </c>
      <c r="O93" s="919">
        <v>1</v>
      </c>
      <c r="P93" s="918" t="s">
        <v>63</v>
      </c>
      <c r="Q93" s="918" t="s">
        <v>160</v>
      </c>
      <c r="R93" s="742">
        <v>0</v>
      </c>
      <c r="S93" s="742">
        <v>0</v>
      </c>
      <c r="T93" s="916"/>
      <c r="U93" s="918" t="s">
        <v>1099</v>
      </c>
      <c r="V93" s="918" t="s">
        <v>419</v>
      </c>
      <c r="W93" s="911">
        <v>87</v>
      </c>
      <c r="X93" s="744" t="s">
        <v>55</v>
      </c>
      <c r="Y93" s="906" t="s">
        <v>1323</v>
      </c>
      <c r="Z93" s="912">
        <v>43220</v>
      </c>
      <c r="AA93" s="912">
        <v>43465</v>
      </c>
      <c r="AB93" s="913">
        <f>+AA93-Z93</f>
        <v>245</v>
      </c>
      <c r="AC93" s="740">
        <v>1</v>
      </c>
      <c r="AD93" s="909" t="s">
        <v>176</v>
      </c>
      <c r="AE93" s="914" t="s">
        <v>105</v>
      </c>
      <c r="AF93" s="909" t="s">
        <v>1301</v>
      </c>
      <c r="AG93" s="909" t="s">
        <v>174</v>
      </c>
      <c r="AH93" s="920" t="s">
        <v>1324</v>
      </c>
    </row>
    <row r="94" spans="1:34" ht="58.5" customHeight="1" thickTop="1" thickBot="1" x14ac:dyDescent="0.3">
      <c r="A94" s="905" t="s">
        <v>1096</v>
      </c>
      <c r="B94" s="916" t="s">
        <v>1298</v>
      </c>
      <c r="C94" s="916" t="s">
        <v>178</v>
      </c>
      <c r="D94" s="916" t="s">
        <v>179</v>
      </c>
      <c r="E94" s="916" t="s">
        <v>194</v>
      </c>
      <c r="F94" s="907" t="s">
        <v>622</v>
      </c>
      <c r="G94" s="916" t="s">
        <v>196</v>
      </c>
      <c r="H94" s="917" t="s">
        <v>197</v>
      </c>
      <c r="I94" s="918">
        <v>96</v>
      </c>
      <c r="J94" s="918" t="s">
        <v>63</v>
      </c>
      <c r="K94" s="918" t="s">
        <v>213</v>
      </c>
      <c r="L94" s="918" t="s">
        <v>49</v>
      </c>
      <c r="M94" s="916" t="s">
        <v>214</v>
      </c>
      <c r="N94" s="910">
        <v>0.01</v>
      </c>
      <c r="O94" s="921">
        <v>1</v>
      </c>
      <c r="P94" s="916" t="s">
        <v>63</v>
      </c>
      <c r="Q94" s="906" t="s">
        <v>160</v>
      </c>
      <c r="R94" s="742">
        <v>0</v>
      </c>
      <c r="S94" s="742">
        <v>0</v>
      </c>
      <c r="T94" s="916"/>
      <c r="U94" s="922" t="s">
        <v>1099</v>
      </c>
      <c r="V94" s="906" t="s">
        <v>419</v>
      </c>
      <c r="W94" s="911">
        <v>88</v>
      </c>
      <c r="X94" s="744" t="s">
        <v>55</v>
      </c>
      <c r="Y94" s="906" t="s">
        <v>1325</v>
      </c>
      <c r="Z94" s="912">
        <v>43102</v>
      </c>
      <c r="AA94" s="912">
        <v>43449</v>
      </c>
      <c r="AB94" s="913">
        <f t="shared" ref="AB94:AB96" si="5">+AA94-Z94</f>
        <v>347</v>
      </c>
      <c r="AC94" s="740">
        <v>1</v>
      </c>
      <c r="AD94" s="909" t="s">
        <v>57</v>
      </c>
      <c r="AE94" s="909" t="s">
        <v>105</v>
      </c>
      <c r="AF94" s="909" t="s">
        <v>1326</v>
      </c>
      <c r="AG94" s="923"/>
      <c r="AH94" s="924" t="s">
        <v>1303</v>
      </c>
    </row>
    <row r="95" spans="1:34" ht="41.25" customHeight="1" thickTop="1" x14ac:dyDescent="0.25">
      <c r="A95" s="1324" t="s">
        <v>1096</v>
      </c>
      <c r="B95" s="1326" t="s">
        <v>1327</v>
      </c>
      <c r="C95" s="1326" t="s">
        <v>164</v>
      </c>
      <c r="D95" s="1316" t="s">
        <v>165</v>
      </c>
      <c r="E95" s="1306" t="s">
        <v>166</v>
      </c>
      <c r="F95" s="1328" t="s">
        <v>1253</v>
      </c>
      <c r="G95" s="1306" t="s">
        <v>168</v>
      </c>
      <c r="H95" s="1316" t="s">
        <v>169</v>
      </c>
      <c r="I95" s="1330">
        <v>100</v>
      </c>
      <c r="J95" s="1306" t="s">
        <v>63</v>
      </c>
      <c r="K95" s="1306" t="s">
        <v>170</v>
      </c>
      <c r="L95" s="1306" t="s">
        <v>49</v>
      </c>
      <c r="M95" s="1316" t="s">
        <v>171</v>
      </c>
      <c r="N95" s="1318">
        <v>0.01</v>
      </c>
      <c r="O95" s="1320">
        <v>1</v>
      </c>
      <c r="P95" s="1306" t="s">
        <v>63</v>
      </c>
      <c r="Q95" s="1306" t="s">
        <v>160</v>
      </c>
      <c r="R95" s="1300"/>
      <c r="S95" s="1300">
        <v>0</v>
      </c>
      <c r="T95" s="1300"/>
      <c r="U95" s="1314" t="s">
        <v>1099</v>
      </c>
      <c r="V95" s="1306" t="s">
        <v>419</v>
      </c>
      <c r="W95" s="796">
        <v>89</v>
      </c>
      <c r="X95" s="795" t="s">
        <v>55</v>
      </c>
      <c r="Y95" s="822" t="s">
        <v>1328</v>
      </c>
      <c r="Z95" s="847">
        <v>43160</v>
      </c>
      <c r="AA95" s="847">
        <v>43419</v>
      </c>
      <c r="AB95" s="795">
        <f t="shared" si="5"/>
        <v>259</v>
      </c>
      <c r="AC95" s="775">
        <v>0.5</v>
      </c>
      <c r="AD95" s="885" t="s">
        <v>176</v>
      </c>
      <c r="AE95" s="885" t="s">
        <v>254</v>
      </c>
      <c r="AF95" s="885" t="s">
        <v>1329</v>
      </c>
      <c r="AG95" s="885" t="s">
        <v>58</v>
      </c>
      <c r="AH95" s="1308" t="s">
        <v>1307</v>
      </c>
    </row>
    <row r="96" spans="1:34" ht="33" customHeight="1" thickBot="1" x14ac:dyDescent="0.3">
      <c r="A96" s="1325"/>
      <c r="B96" s="1327"/>
      <c r="C96" s="1327"/>
      <c r="D96" s="1317"/>
      <c r="E96" s="1307"/>
      <c r="F96" s="1329"/>
      <c r="G96" s="1307"/>
      <c r="H96" s="1317"/>
      <c r="I96" s="1315"/>
      <c r="J96" s="1307"/>
      <c r="K96" s="1307"/>
      <c r="L96" s="1307"/>
      <c r="M96" s="1317"/>
      <c r="N96" s="1319"/>
      <c r="O96" s="1307"/>
      <c r="P96" s="1307"/>
      <c r="Q96" s="1307"/>
      <c r="R96" s="1301"/>
      <c r="S96" s="1301"/>
      <c r="T96" s="1301"/>
      <c r="U96" s="1315"/>
      <c r="V96" s="1307"/>
      <c r="W96" s="816">
        <v>90</v>
      </c>
      <c r="X96" s="815" t="s">
        <v>55</v>
      </c>
      <c r="Y96" s="837" t="s">
        <v>1330</v>
      </c>
      <c r="Z96" s="848">
        <v>43144</v>
      </c>
      <c r="AA96" s="848">
        <v>43434</v>
      </c>
      <c r="AB96" s="815">
        <f t="shared" si="5"/>
        <v>290</v>
      </c>
      <c r="AC96" s="781">
        <v>0.5</v>
      </c>
      <c r="AD96" s="886" t="s">
        <v>176</v>
      </c>
      <c r="AE96" s="886" t="s">
        <v>254</v>
      </c>
      <c r="AF96" s="886" t="s">
        <v>1329</v>
      </c>
      <c r="AG96" s="886" t="s">
        <v>58</v>
      </c>
      <c r="AH96" s="1309"/>
    </row>
    <row r="97" spans="1:42" ht="48.75" customHeight="1" thickTop="1" thickBot="1" x14ac:dyDescent="0.3">
      <c r="A97" s="827" t="s">
        <v>1096</v>
      </c>
      <c r="B97" s="888" t="s">
        <v>1331</v>
      </c>
      <c r="C97" s="828" t="s">
        <v>220</v>
      </c>
      <c r="D97" s="829" t="s">
        <v>221</v>
      </c>
      <c r="E97" s="828" t="s">
        <v>222</v>
      </c>
      <c r="F97" s="753" t="s">
        <v>1264</v>
      </c>
      <c r="G97" s="828" t="s">
        <v>349</v>
      </c>
      <c r="H97" s="829" t="s">
        <v>350</v>
      </c>
      <c r="I97" s="828">
        <v>94</v>
      </c>
      <c r="J97" s="828" t="s">
        <v>63</v>
      </c>
      <c r="K97" s="751" t="s">
        <v>359</v>
      </c>
      <c r="L97" s="751" t="s">
        <v>352</v>
      </c>
      <c r="M97" s="752" t="s">
        <v>632</v>
      </c>
      <c r="N97" s="755">
        <v>0.01</v>
      </c>
      <c r="O97" s="756">
        <v>1</v>
      </c>
      <c r="P97" s="828" t="s">
        <v>63</v>
      </c>
      <c r="Q97" s="751" t="s">
        <v>160</v>
      </c>
      <c r="R97" s="757">
        <v>0</v>
      </c>
      <c r="S97" s="757">
        <v>0</v>
      </c>
      <c r="T97" s="894"/>
      <c r="U97" s="751" t="s">
        <v>1099</v>
      </c>
      <c r="V97" s="751" t="s">
        <v>419</v>
      </c>
      <c r="W97" s="832">
        <v>91</v>
      </c>
      <c r="X97" s="759" t="s">
        <v>55</v>
      </c>
      <c r="Y97" s="760" t="s">
        <v>356</v>
      </c>
      <c r="Z97" s="761">
        <v>43132</v>
      </c>
      <c r="AA97" s="761">
        <v>43465</v>
      </c>
      <c r="AB97" s="762">
        <f>AA97-Z97</f>
        <v>333</v>
      </c>
      <c r="AC97" s="755">
        <v>1</v>
      </c>
      <c r="AD97" s="751" t="s">
        <v>57</v>
      </c>
      <c r="AE97" s="751" t="s">
        <v>1332</v>
      </c>
      <c r="AF97" s="751" t="s">
        <v>1333</v>
      </c>
      <c r="AG97" s="751" t="s">
        <v>1334</v>
      </c>
      <c r="AH97" s="763" t="s">
        <v>1335</v>
      </c>
      <c r="AO97" s="925" t="s">
        <v>1334</v>
      </c>
      <c r="AP97" s="926" t="s">
        <v>1335</v>
      </c>
    </row>
    <row r="98" spans="1:42" ht="69" thickTop="1" thickBot="1" x14ac:dyDescent="0.3">
      <c r="A98" s="827" t="s">
        <v>1096</v>
      </c>
      <c r="B98" s="888" t="s">
        <v>1336</v>
      </c>
      <c r="C98" s="828" t="s">
        <v>220</v>
      </c>
      <c r="D98" s="829" t="s">
        <v>221</v>
      </c>
      <c r="E98" s="828" t="s">
        <v>222</v>
      </c>
      <c r="F98" s="753" t="s">
        <v>1264</v>
      </c>
      <c r="G98" s="828" t="s">
        <v>349</v>
      </c>
      <c r="H98" s="829" t="s">
        <v>350</v>
      </c>
      <c r="I98" s="828">
        <v>94</v>
      </c>
      <c r="J98" s="828" t="s">
        <v>63</v>
      </c>
      <c r="K98" s="828" t="s">
        <v>363</v>
      </c>
      <c r="L98" s="830" t="s">
        <v>49</v>
      </c>
      <c r="M98" s="829" t="s">
        <v>637</v>
      </c>
      <c r="N98" s="755">
        <v>0.01</v>
      </c>
      <c r="O98" s="927">
        <v>1</v>
      </c>
      <c r="P98" s="828" t="s">
        <v>63</v>
      </c>
      <c r="Q98" s="830" t="s">
        <v>160</v>
      </c>
      <c r="R98" s="757">
        <v>0</v>
      </c>
      <c r="S98" s="757">
        <v>0</v>
      </c>
      <c r="T98" s="894"/>
      <c r="U98" s="751" t="s">
        <v>1099</v>
      </c>
      <c r="V98" s="751" t="s">
        <v>419</v>
      </c>
      <c r="W98" s="832">
        <v>92</v>
      </c>
      <c r="X98" s="759" t="s">
        <v>55</v>
      </c>
      <c r="Y98" s="760" t="s">
        <v>1337</v>
      </c>
      <c r="Z98" s="761">
        <v>43132</v>
      </c>
      <c r="AA98" s="761">
        <v>43465</v>
      </c>
      <c r="AB98" s="762">
        <f t="shared" ref="AB98:AB100" si="6">AA98-Z98</f>
        <v>333</v>
      </c>
      <c r="AC98" s="755">
        <v>1</v>
      </c>
      <c r="AD98" s="751" t="s">
        <v>57</v>
      </c>
      <c r="AE98" s="751" t="s">
        <v>1332</v>
      </c>
      <c r="AF98" s="751" t="s">
        <v>1333</v>
      </c>
      <c r="AG98" s="751" t="s">
        <v>1334</v>
      </c>
      <c r="AH98" s="763" t="s">
        <v>1338</v>
      </c>
      <c r="AO98" s="925" t="s">
        <v>1334</v>
      </c>
      <c r="AP98" s="926" t="s">
        <v>1338</v>
      </c>
    </row>
    <row r="99" spans="1:42" ht="42" thickTop="1" thickBot="1" x14ac:dyDescent="0.3">
      <c r="A99" s="827" t="s">
        <v>1096</v>
      </c>
      <c r="B99" s="828" t="s">
        <v>1339</v>
      </c>
      <c r="C99" s="828" t="s">
        <v>220</v>
      </c>
      <c r="D99" s="829" t="s">
        <v>221</v>
      </c>
      <c r="E99" s="828" t="s">
        <v>222</v>
      </c>
      <c r="F99" s="753" t="s">
        <v>1264</v>
      </c>
      <c r="G99" s="828" t="s">
        <v>349</v>
      </c>
      <c r="H99" s="829" t="s">
        <v>350</v>
      </c>
      <c r="I99" s="828">
        <v>94</v>
      </c>
      <c r="J99" s="828" t="s">
        <v>63</v>
      </c>
      <c r="K99" s="751" t="s">
        <v>371</v>
      </c>
      <c r="L99" s="751" t="s">
        <v>49</v>
      </c>
      <c r="M99" s="752" t="s">
        <v>372</v>
      </c>
      <c r="N99" s="755">
        <v>0.01</v>
      </c>
      <c r="O99" s="756">
        <v>1</v>
      </c>
      <c r="P99" s="828" t="s">
        <v>63</v>
      </c>
      <c r="Q99" s="751" t="s">
        <v>160</v>
      </c>
      <c r="R99" s="757">
        <v>0</v>
      </c>
      <c r="S99" s="757">
        <v>0</v>
      </c>
      <c r="T99" s="757"/>
      <c r="U99" s="751" t="s">
        <v>1099</v>
      </c>
      <c r="V99" s="751" t="s">
        <v>419</v>
      </c>
      <c r="W99" s="832">
        <v>93</v>
      </c>
      <c r="X99" s="759" t="s">
        <v>55</v>
      </c>
      <c r="Y99" s="760" t="s">
        <v>1340</v>
      </c>
      <c r="Z99" s="761">
        <v>43132</v>
      </c>
      <c r="AA99" s="761">
        <v>43465</v>
      </c>
      <c r="AB99" s="762">
        <f t="shared" si="6"/>
        <v>333</v>
      </c>
      <c r="AC99" s="755">
        <v>1</v>
      </c>
      <c r="AD99" s="751" t="s">
        <v>176</v>
      </c>
      <c r="AE99" s="751" t="s">
        <v>1332</v>
      </c>
      <c r="AF99" s="751" t="s">
        <v>1333</v>
      </c>
      <c r="AG99" s="751" t="s">
        <v>1334</v>
      </c>
      <c r="AH99" s="763" t="s">
        <v>1341</v>
      </c>
    </row>
    <row r="100" spans="1:42" ht="42" thickTop="1" thickBot="1" x14ac:dyDescent="0.3">
      <c r="A100" s="827" t="s">
        <v>1096</v>
      </c>
      <c r="B100" s="828" t="s">
        <v>1342</v>
      </c>
      <c r="C100" s="828" t="s">
        <v>220</v>
      </c>
      <c r="D100" s="829" t="s">
        <v>221</v>
      </c>
      <c r="E100" s="828" t="s">
        <v>222</v>
      </c>
      <c r="F100" s="753" t="s">
        <v>1264</v>
      </c>
      <c r="G100" s="828" t="s">
        <v>224</v>
      </c>
      <c r="H100" s="829" t="s">
        <v>225</v>
      </c>
      <c r="I100" s="828">
        <v>98</v>
      </c>
      <c r="J100" s="828" t="s">
        <v>63</v>
      </c>
      <c r="K100" s="751" t="s">
        <v>250</v>
      </c>
      <c r="L100" s="751" t="s">
        <v>49</v>
      </c>
      <c r="M100" s="752" t="s">
        <v>251</v>
      </c>
      <c r="N100" s="755">
        <v>0.01</v>
      </c>
      <c r="O100" s="756">
        <v>1</v>
      </c>
      <c r="P100" s="828" t="s">
        <v>63</v>
      </c>
      <c r="Q100" s="751" t="s">
        <v>160</v>
      </c>
      <c r="R100" s="757">
        <v>0</v>
      </c>
      <c r="S100" s="757">
        <v>0</v>
      </c>
      <c r="T100" s="757"/>
      <c r="U100" s="751" t="s">
        <v>1099</v>
      </c>
      <c r="V100" s="751" t="s">
        <v>419</v>
      </c>
      <c r="W100" s="832">
        <v>94</v>
      </c>
      <c r="X100" s="759" t="s">
        <v>55</v>
      </c>
      <c r="Y100" s="928" t="s">
        <v>1343</v>
      </c>
      <c r="Z100" s="761">
        <v>43132</v>
      </c>
      <c r="AA100" s="761">
        <v>43465</v>
      </c>
      <c r="AB100" s="762">
        <f t="shared" si="6"/>
        <v>333</v>
      </c>
      <c r="AC100" s="755">
        <v>1</v>
      </c>
      <c r="AD100" s="751" t="s">
        <v>176</v>
      </c>
      <c r="AE100" s="751" t="s">
        <v>1332</v>
      </c>
      <c r="AF100" s="751" t="s">
        <v>1333</v>
      </c>
      <c r="AG100" s="751" t="s">
        <v>1284</v>
      </c>
      <c r="AH100" s="763" t="s">
        <v>1344</v>
      </c>
    </row>
    <row r="101" spans="1:42" ht="57.75" customHeight="1" thickTop="1" x14ac:dyDescent="0.25">
      <c r="A101" s="1310" t="s">
        <v>1096</v>
      </c>
      <c r="B101" s="1298" t="s">
        <v>899</v>
      </c>
      <c r="C101" s="1298" t="s">
        <v>125</v>
      </c>
      <c r="D101" s="1312" t="s">
        <v>126</v>
      </c>
      <c r="E101" s="1298" t="s">
        <v>144</v>
      </c>
      <c r="F101" s="1298" t="s">
        <v>900</v>
      </c>
      <c r="G101" s="1298" t="s">
        <v>146</v>
      </c>
      <c r="H101" s="1312" t="s">
        <v>901</v>
      </c>
      <c r="I101" s="1298">
        <v>84</v>
      </c>
      <c r="J101" s="1298" t="s">
        <v>121</v>
      </c>
      <c r="K101" s="1298" t="s">
        <v>512</v>
      </c>
      <c r="L101" s="1298" t="s">
        <v>49</v>
      </c>
      <c r="M101" s="1302" t="s">
        <v>1345</v>
      </c>
      <c r="N101" s="1304">
        <v>0.01</v>
      </c>
      <c r="O101" s="1298">
        <v>84</v>
      </c>
      <c r="P101" s="1298" t="s">
        <v>121</v>
      </c>
      <c r="Q101" s="1298" t="s">
        <v>160</v>
      </c>
      <c r="R101" s="1300">
        <v>0</v>
      </c>
      <c r="S101" s="1300">
        <v>0</v>
      </c>
      <c r="T101" s="1300" t="s">
        <v>920</v>
      </c>
      <c r="U101" s="1298" t="s">
        <v>864</v>
      </c>
      <c r="V101" s="1298" t="s">
        <v>672</v>
      </c>
      <c r="W101" s="796">
        <v>95</v>
      </c>
      <c r="X101" s="771" t="s">
        <v>55</v>
      </c>
      <c r="Y101" s="929" t="s">
        <v>921</v>
      </c>
      <c r="Z101" s="773">
        <v>43101</v>
      </c>
      <c r="AA101" s="773">
        <v>43159</v>
      </c>
      <c r="AB101" s="774">
        <f t="shared" ref="AB101:AB102" si="7">DAYS360(Z101,AA101)</f>
        <v>57</v>
      </c>
      <c r="AC101" s="930">
        <v>0.5</v>
      </c>
      <c r="AD101" s="764" t="s">
        <v>137</v>
      </c>
      <c r="AE101" s="764" t="s">
        <v>1282</v>
      </c>
      <c r="AF101" s="764" t="s">
        <v>1283</v>
      </c>
      <c r="AG101" s="764" t="s">
        <v>1284</v>
      </c>
      <c r="AH101" s="776" t="s">
        <v>1285</v>
      </c>
    </row>
    <row r="102" spans="1:42" ht="51" customHeight="1" thickBot="1" x14ac:dyDescent="0.3">
      <c r="A102" s="1311"/>
      <c r="B102" s="1299"/>
      <c r="C102" s="1299"/>
      <c r="D102" s="1313"/>
      <c r="E102" s="1299"/>
      <c r="F102" s="1299"/>
      <c r="G102" s="1299"/>
      <c r="H102" s="1313"/>
      <c r="I102" s="1299"/>
      <c r="J102" s="1299"/>
      <c r="K102" s="1299"/>
      <c r="L102" s="1299"/>
      <c r="M102" s="1303"/>
      <c r="N102" s="1305"/>
      <c r="O102" s="1299"/>
      <c r="P102" s="1299"/>
      <c r="Q102" s="1299"/>
      <c r="R102" s="1301"/>
      <c r="S102" s="1301"/>
      <c r="T102" s="1301"/>
      <c r="U102" s="1299"/>
      <c r="V102" s="1299"/>
      <c r="W102" s="816">
        <v>99</v>
      </c>
      <c r="X102" s="777" t="s">
        <v>55</v>
      </c>
      <c r="Y102" s="931" t="s">
        <v>922</v>
      </c>
      <c r="Z102" s="779">
        <v>43221</v>
      </c>
      <c r="AA102" s="779">
        <v>43419</v>
      </c>
      <c r="AB102" s="780">
        <f t="shared" si="7"/>
        <v>194</v>
      </c>
      <c r="AC102" s="932">
        <v>0.5</v>
      </c>
      <c r="AD102" s="782" t="s">
        <v>137</v>
      </c>
      <c r="AE102" s="782" t="s">
        <v>1282</v>
      </c>
      <c r="AF102" s="782" t="s">
        <v>1283</v>
      </c>
      <c r="AG102" s="782" t="s">
        <v>1284</v>
      </c>
      <c r="AH102" s="783" t="s">
        <v>1285</v>
      </c>
    </row>
    <row r="103" spans="1:42" ht="61.5" customHeight="1" thickTop="1" thickBot="1" x14ac:dyDescent="0.3">
      <c r="A103" s="852" t="s">
        <v>1096</v>
      </c>
      <c r="B103" s="752" t="s">
        <v>646</v>
      </c>
      <c r="C103" s="751" t="s">
        <v>67</v>
      </c>
      <c r="D103" s="752" t="s">
        <v>68</v>
      </c>
      <c r="E103" s="751" t="s">
        <v>222</v>
      </c>
      <c r="F103" s="751" t="s">
        <v>647</v>
      </c>
      <c r="G103" s="751" t="s">
        <v>258</v>
      </c>
      <c r="H103" s="752" t="s">
        <v>259</v>
      </c>
      <c r="I103" s="756">
        <v>1</v>
      </c>
      <c r="J103" s="751" t="s">
        <v>63</v>
      </c>
      <c r="K103" s="751" t="s">
        <v>260</v>
      </c>
      <c r="L103" s="751" t="s">
        <v>523</v>
      </c>
      <c r="M103" s="752" t="s">
        <v>648</v>
      </c>
      <c r="N103" s="755">
        <v>0.01</v>
      </c>
      <c r="O103" s="756">
        <v>0.89</v>
      </c>
      <c r="P103" s="751" t="s">
        <v>63</v>
      </c>
      <c r="Q103" s="751" t="s">
        <v>549</v>
      </c>
      <c r="R103" s="757" t="s">
        <v>524</v>
      </c>
      <c r="S103" s="757" t="s">
        <v>524</v>
      </c>
      <c r="T103" s="757" t="s">
        <v>525</v>
      </c>
      <c r="U103" s="751" t="s">
        <v>526</v>
      </c>
      <c r="V103" s="751" t="s">
        <v>419</v>
      </c>
      <c r="W103" s="758">
        <f t="shared" ref="W103" si="8">1+W102</f>
        <v>100</v>
      </c>
      <c r="X103" s="759" t="s">
        <v>55</v>
      </c>
      <c r="Y103" s="760" t="s">
        <v>649</v>
      </c>
      <c r="Z103" s="761">
        <v>43101</v>
      </c>
      <c r="AA103" s="761">
        <v>43465</v>
      </c>
      <c r="AB103" s="762">
        <f t="shared" ref="AB103" si="9">AA103-Z103</f>
        <v>364</v>
      </c>
      <c r="AC103" s="933">
        <v>1</v>
      </c>
      <c r="AD103" s="751" t="s">
        <v>650</v>
      </c>
      <c r="AE103" s="751" t="s">
        <v>135</v>
      </c>
      <c r="AF103" s="751" t="s">
        <v>651</v>
      </c>
      <c r="AG103" s="751"/>
      <c r="AH103" s="763"/>
    </row>
    <row r="104" spans="1:42" ht="15" customHeight="1" thickTop="1" x14ac:dyDescent="0.25"/>
  </sheetData>
  <autoFilter ref="E4:AH101">
    <filterColumn colId="13" showButton="0"/>
  </autoFilter>
  <mergeCells count="339">
    <mergeCell ref="A4:A5"/>
    <mergeCell ref="B4:B5"/>
    <mergeCell ref="C4:C5"/>
    <mergeCell ref="D4:D5"/>
    <mergeCell ref="E4:E5"/>
    <mergeCell ref="F4:F5"/>
    <mergeCell ref="A1:AH1"/>
    <mergeCell ref="A2:J3"/>
    <mergeCell ref="K2:V3"/>
    <mergeCell ref="W2:AH2"/>
    <mergeCell ref="W3:AD3"/>
    <mergeCell ref="AE3:AF3"/>
    <mergeCell ref="AG3:AH3"/>
    <mergeCell ref="O4:O5"/>
    <mergeCell ref="P4:P5"/>
    <mergeCell ref="Q4:Q5"/>
    <mergeCell ref="R4:S4"/>
    <mergeCell ref="G4:G5"/>
    <mergeCell ref="H4:H5"/>
    <mergeCell ref="I4:I5"/>
    <mergeCell ref="J4:J5"/>
    <mergeCell ref="K4:K5"/>
    <mergeCell ref="L4:L5"/>
    <mergeCell ref="AF4:AF5"/>
    <mergeCell ref="AG4:AG5"/>
    <mergeCell ref="AH4:AH5"/>
    <mergeCell ref="A16:A17"/>
    <mergeCell ref="B16:B17"/>
    <mergeCell ref="C16:C17"/>
    <mergeCell ref="D16:D17"/>
    <mergeCell ref="E16:E17"/>
    <mergeCell ref="F16:F17"/>
    <mergeCell ref="G16:G17"/>
    <mergeCell ref="Z4:Z5"/>
    <mergeCell ref="AA4:AA5"/>
    <mergeCell ref="AB4:AB5"/>
    <mergeCell ref="AC4:AC5"/>
    <mergeCell ref="AD4:AD5"/>
    <mergeCell ref="AE4:AE5"/>
    <mergeCell ref="T4:T5"/>
    <mergeCell ref="U4:U5"/>
    <mergeCell ref="V4:V5"/>
    <mergeCell ref="W4:W5"/>
    <mergeCell ref="X4:X5"/>
    <mergeCell ref="Y4:Y5"/>
    <mergeCell ref="M4:M5"/>
    <mergeCell ref="N4:N5"/>
    <mergeCell ref="T16:T17"/>
    <mergeCell ref="U16:U17"/>
    <mergeCell ref="V16:V17"/>
    <mergeCell ref="W16:W17"/>
    <mergeCell ref="A40:A42"/>
    <mergeCell ref="B40:B42"/>
    <mergeCell ref="C40:C42"/>
    <mergeCell ref="D40:D42"/>
    <mergeCell ref="E40:E42"/>
    <mergeCell ref="F40:F42"/>
    <mergeCell ref="N16:N17"/>
    <mergeCell ref="O16:O17"/>
    <mergeCell ref="P16:P17"/>
    <mergeCell ref="Q16:Q17"/>
    <mergeCell ref="R16:R17"/>
    <mergeCell ref="S16:S17"/>
    <mergeCell ref="H16:H17"/>
    <mergeCell ref="I16:I17"/>
    <mergeCell ref="J16:J17"/>
    <mergeCell ref="K16:K17"/>
    <mergeCell ref="L16:L17"/>
    <mergeCell ref="M16:M17"/>
    <mergeCell ref="A43:A47"/>
    <mergeCell ref="B43:B47"/>
    <mergeCell ref="C43:C47"/>
    <mergeCell ref="D43:D47"/>
    <mergeCell ref="E43:E47"/>
    <mergeCell ref="G40:G42"/>
    <mergeCell ref="H40:H42"/>
    <mergeCell ref="I40:I42"/>
    <mergeCell ref="J40:J42"/>
    <mergeCell ref="Q43:Q47"/>
    <mergeCell ref="F43:F47"/>
    <mergeCell ref="G43:G47"/>
    <mergeCell ref="H43:H47"/>
    <mergeCell ref="I43:I47"/>
    <mergeCell ref="J43:J47"/>
    <mergeCell ref="K43:K47"/>
    <mergeCell ref="M40:M42"/>
    <mergeCell ref="N40:N42"/>
    <mergeCell ref="O40:O42"/>
    <mergeCell ref="P40:P42"/>
    <mergeCell ref="Q40:Q42"/>
    <mergeCell ref="K40:K42"/>
    <mergeCell ref="L40:L42"/>
    <mergeCell ref="C49:C51"/>
    <mergeCell ref="D49:D51"/>
    <mergeCell ref="E49:E51"/>
    <mergeCell ref="F49:F51"/>
    <mergeCell ref="L43:L47"/>
    <mergeCell ref="M43:M47"/>
    <mergeCell ref="N43:N47"/>
    <mergeCell ref="O43:O47"/>
    <mergeCell ref="P43:P47"/>
    <mergeCell ref="S49:S51"/>
    <mergeCell ref="T49:T51"/>
    <mergeCell ref="U49:U51"/>
    <mergeCell ref="V49:V51"/>
    <mergeCell ref="A55:A56"/>
    <mergeCell ref="B55:B56"/>
    <mergeCell ref="C55:C56"/>
    <mergeCell ref="D55:D56"/>
    <mergeCell ref="E55:E56"/>
    <mergeCell ref="F55:F56"/>
    <mergeCell ref="M49:M51"/>
    <mergeCell ref="N49:N51"/>
    <mergeCell ref="O49:O51"/>
    <mergeCell ref="P49:P51"/>
    <mergeCell ref="Q49:Q51"/>
    <mergeCell ref="R49:R51"/>
    <mergeCell ref="G49:G51"/>
    <mergeCell ref="H49:H51"/>
    <mergeCell ref="I49:I51"/>
    <mergeCell ref="J49:J51"/>
    <mergeCell ref="K49:K51"/>
    <mergeCell ref="L49:L51"/>
    <mergeCell ref="A49:A51"/>
    <mergeCell ref="B49:B51"/>
    <mergeCell ref="S55:S56"/>
    <mergeCell ref="T55:T56"/>
    <mergeCell ref="U55:U56"/>
    <mergeCell ref="V55:V56"/>
    <mergeCell ref="A61:A62"/>
    <mergeCell ref="B61:B62"/>
    <mergeCell ref="C61:C62"/>
    <mergeCell ref="D61:D62"/>
    <mergeCell ref="E61:E62"/>
    <mergeCell ref="F61:F62"/>
    <mergeCell ref="M55:M56"/>
    <mergeCell ref="N55:N56"/>
    <mergeCell ref="O55:O56"/>
    <mergeCell ref="P55:P56"/>
    <mergeCell ref="Q55:Q56"/>
    <mergeCell ref="R55:R56"/>
    <mergeCell ref="G55:G56"/>
    <mergeCell ref="H55:H56"/>
    <mergeCell ref="I55:I56"/>
    <mergeCell ref="J55:J56"/>
    <mergeCell ref="K55:K56"/>
    <mergeCell ref="L55:L56"/>
    <mergeCell ref="X61:X62"/>
    <mergeCell ref="M61:M62"/>
    <mergeCell ref="N61:N62"/>
    <mergeCell ref="O61:O62"/>
    <mergeCell ref="P61:P62"/>
    <mergeCell ref="Q61:Q62"/>
    <mergeCell ref="R61:R62"/>
    <mergeCell ref="G61:G62"/>
    <mergeCell ref="H61:H62"/>
    <mergeCell ref="I61:I62"/>
    <mergeCell ref="J61:J62"/>
    <mergeCell ref="K61:K62"/>
    <mergeCell ref="L61:L62"/>
    <mergeCell ref="C73:C74"/>
    <mergeCell ref="D73:D74"/>
    <mergeCell ref="E73:E74"/>
    <mergeCell ref="F73:F74"/>
    <mergeCell ref="S61:S62"/>
    <mergeCell ref="T61:T62"/>
    <mergeCell ref="U61:U62"/>
    <mergeCell ref="V61:V62"/>
    <mergeCell ref="W61:W62"/>
    <mergeCell ref="S73:S74"/>
    <mergeCell ref="A80:A81"/>
    <mergeCell ref="B80:B81"/>
    <mergeCell ref="C80:C81"/>
    <mergeCell ref="D80:D81"/>
    <mergeCell ref="E80:E81"/>
    <mergeCell ref="F80:F81"/>
    <mergeCell ref="G80:G81"/>
    <mergeCell ref="H80:H81"/>
    <mergeCell ref="I80:I81"/>
    <mergeCell ref="M73:M74"/>
    <mergeCell ref="N73:N74"/>
    <mergeCell ref="O73:O74"/>
    <mergeCell ref="P73:P74"/>
    <mergeCell ref="Q73:Q74"/>
    <mergeCell ref="R73:R74"/>
    <mergeCell ref="G73:G74"/>
    <mergeCell ref="H73:H74"/>
    <mergeCell ref="I73:I74"/>
    <mergeCell ref="J73:J74"/>
    <mergeCell ref="K73:K74"/>
    <mergeCell ref="L73:L74"/>
    <mergeCell ref="A73:A74"/>
    <mergeCell ref="B73:B74"/>
    <mergeCell ref="AG80:AG81"/>
    <mergeCell ref="AH80:AH81"/>
    <mergeCell ref="A83:A85"/>
    <mergeCell ref="B83:B85"/>
    <mergeCell ref="C83:C85"/>
    <mergeCell ref="D83:D85"/>
    <mergeCell ref="E83:E85"/>
    <mergeCell ref="P80:P81"/>
    <mergeCell ref="Q80:Q81"/>
    <mergeCell ref="R80:R81"/>
    <mergeCell ref="S80:S81"/>
    <mergeCell ref="T80:T81"/>
    <mergeCell ref="U80:U81"/>
    <mergeCell ref="J80:J81"/>
    <mergeCell ref="K80:K81"/>
    <mergeCell ref="L80:L81"/>
    <mergeCell ref="M80:M81"/>
    <mergeCell ref="N80:N81"/>
    <mergeCell ref="O80:O81"/>
    <mergeCell ref="F83:F85"/>
    <mergeCell ref="G83:G85"/>
    <mergeCell ref="H83:H85"/>
    <mergeCell ref="I83:I85"/>
    <mergeCell ref="J83:J85"/>
    <mergeCell ref="K83:K85"/>
    <mergeCell ref="V80:V81"/>
    <mergeCell ref="AE80:AE81"/>
    <mergeCell ref="AF80:AF81"/>
    <mergeCell ref="R83:R85"/>
    <mergeCell ref="S83:S85"/>
    <mergeCell ref="T83:T85"/>
    <mergeCell ref="U83:U85"/>
    <mergeCell ref="V83:V85"/>
    <mergeCell ref="AH83:AH85"/>
    <mergeCell ref="AE84:AE85"/>
    <mergeCell ref="AF84:AF85"/>
    <mergeCell ref="L83:L85"/>
    <mergeCell ref="M83:M85"/>
    <mergeCell ref="N83:N85"/>
    <mergeCell ref="O83:O85"/>
    <mergeCell ref="P83:P85"/>
    <mergeCell ref="Q83:Q85"/>
    <mergeCell ref="I86:I88"/>
    <mergeCell ref="J86:J88"/>
    <mergeCell ref="K86:K88"/>
    <mergeCell ref="L86:L88"/>
    <mergeCell ref="A86:A88"/>
    <mergeCell ref="B86:B88"/>
    <mergeCell ref="C86:C88"/>
    <mergeCell ref="D86:D88"/>
    <mergeCell ref="E86:E88"/>
    <mergeCell ref="F86:F88"/>
    <mergeCell ref="AH86:AH88"/>
    <mergeCell ref="A89:A91"/>
    <mergeCell ref="B89:B91"/>
    <mergeCell ref="C89:C91"/>
    <mergeCell ref="D89:D91"/>
    <mergeCell ref="E89:E91"/>
    <mergeCell ref="F89:F91"/>
    <mergeCell ref="G89:G91"/>
    <mergeCell ref="H89:H91"/>
    <mergeCell ref="I89:I91"/>
    <mergeCell ref="S86:S88"/>
    <mergeCell ref="T86:T88"/>
    <mergeCell ref="U86:U88"/>
    <mergeCell ref="V86:V88"/>
    <mergeCell ref="AE86:AE87"/>
    <mergeCell ref="AF86:AF87"/>
    <mergeCell ref="M86:M88"/>
    <mergeCell ref="N86:N88"/>
    <mergeCell ref="O86:O88"/>
    <mergeCell ref="P86:P88"/>
    <mergeCell ref="Q86:Q88"/>
    <mergeCell ref="R86:R88"/>
    <mergeCell ref="G86:G88"/>
    <mergeCell ref="H86:H88"/>
    <mergeCell ref="R89:R91"/>
    <mergeCell ref="S89:S91"/>
    <mergeCell ref="T89:T91"/>
    <mergeCell ref="U89:U91"/>
    <mergeCell ref="J89:J91"/>
    <mergeCell ref="K89:K91"/>
    <mergeCell ref="L89:L91"/>
    <mergeCell ref="M89:M91"/>
    <mergeCell ref="N89:N91"/>
    <mergeCell ref="O89:O91"/>
    <mergeCell ref="AH89:AH91"/>
    <mergeCell ref="A95:A96"/>
    <mergeCell ref="B95:B96"/>
    <mergeCell ref="C95:C96"/>
    <mergeCell ref="D95:D96"/>
    <mergeCell ref="E95:E96"/>
    <mergeCell ref="F95:F96"/>
    <mergeCell ref="G95:G96"/>
    <mergeCell ref="H95:H96"/>
    <mergeCell ref="I95:I96"/>
    <mergeCell ref="AB89:AB91"/>
    <mergeCell ref="AC89:AC91"/>
    <mergeCell ref="AD89:AD91"/>
    <mergeCell ref="AE89:AE91"/>
    <mergeCell ref="AF89:AF91"/>
    <mergeCell ref="AG89:AG91"/>
    <mergeCell ref="V89:V91"/>
    <mergeCell ref="W89:W91"/>
    <mergeCell ref="X89:X91"/>
    <mergeCell ref="Y89:Y91"/>
    <mergeCell ref="Z89:Z91"/>
    <mergeCell ref="AA89:AA91"/>
    <mergeCell ref="P89:P91"/>
    <mergeCell ref="Q89:Q91"/>
    <mergeCell ref="V95:V96"/>
    <mergeCell ref="AH95:AH96"/>
    <mergeCell ref="A101:A102"/>
    <mergeCell ref="B101:B102"/>
    <mergeCell ref="C101:C102"/>
    <mergeCell ref="D101:D102"/>
    <mergeCell ref="E101:E102"/>
    <mergeCell ref="F101:F102"/>
    <mergeCell ref="G101:G102"/>
    <mergeCell ref="H101:H102"/>
    <mergeCell ref="P95:P96"/>
    <mergeCell ref="Q95:Q96"/>
    <mergeCell ref="R95:R96"/>
    <mergeCell ref="S95:S96"/>
    <mergeCell ref="T95:T96"/>
    <mergeCell ref="U95:U96"/>
    <mergeCell ref="J95:J96"/>
    <mergeCell ref="K95:K96"/>
    <mergeCell ref="L95:L96"/>
    <mergeCell ref="M95:M96"/>
    <mergeCell ref="N95:N96"/>
    <mergeCell ref="O95:O96"/>
    <mergeCell ref="U101:U102"/>
    <mergeCell ref="V101:V102"/>
    <mergeCell ref="O101:O102"/>
    <mergeCell ref="P101:P102"/>
    <mergeCell ref="Q101:Q102"/>
    <mergeCell ref="R101:R102"/>
    <mergeCell ref="S101:S102"/>
    <mergeCell ref="T101:T102"/>
    <mergeCell ref="I101:I102"/>
    <mergeCell ref="J101:J102"/>
    <mergeCell ref="K101:K102"/>
    <mergeCell ref="L101:L102"/>
    <mergeCell ref="M101:M102"/>
    <mergeCell ref="N101:N102"/>
  </mergeCells>
  <conditionalFormatting sqref="U43">
    <cfRule type="cellIs" dxfId="64" priority="51" operator="greaterThan">
      <formula>0</formula>
    </cfRule>
    <cfRule type="cellIs" dxfId="63" priority="52" operator="greaterThan">
      <formula>1</formula>
    </cfRule>
    <cfRule type="cellIs" dxfId="62" priority="53" operator="equal">
      <formula>ISBLANK(U43)</formula>
    </cfRule>
  </conditionalFormatting>
  <conditionalFormatting sqref="V43">
    <cfRule type="cellIs" dxfId="61" priority="50" operator="greaterThan">
      <formula>0</formula>
    </cfRule>
  </conditionalFormatting>
  <conditionalFormatting sqref="P70:P72 AC69 AC72 AE69:AF72 B69:B72 J73 J79">
    <cfRule type="cellIs" dxfId="60" priority="49" operator="greaterThan">
      <formula>0</formula>
    </cfRule>
  </conditionalFormatting>
  <conditionalFormatting sqref="Y70:Y72 AC70:AC71">
    <cfRule type="cellIs" dxfId="59" priority="48" operator="greaterThan">
      <formula>0</formula>
    </cfRule>
  </conditionalFormatting>
  <conditionalFormatting sqref="N69 N72">
    <cfRule type="cellIs" dxfId="58" priority="47" operator="greaterThan">
      <formula>0</formula>
    </cfRule>
  </conditionalFormatting>
  <conditionalFormatting sqref="N70:N71">
    <cfRule type="cellIs" dxfId="57" priority="46" operator="greaterThan">
      <formula>0</formula>
    </cfRule>
  </conditionalFormatting>
  <conditionalFormatting sqref="AH95">
    <cfRule type="cellIs" dxfId="56" priority="1" operator="greaterThan">
      <formula>0</formula>
    </cfRule>
    <cfRule type="cellIs" dxfId="55" priority="2" operator="greaterThan">
      <formula>1</formula>
    </cfRule>
    <cfRule type="cellIs" dxfId="54" priority="3" operator="equal">
      <formula>ISBLANK(AH95)</formula>
    </cfRule>
  </conditionalFormatting>
  <conditionalFormatting sqref="V85">
    <cfRule type="cellIs" dxfId="53" priority="39" operator="greaterThan">
      <formula>0</formula>
    </cfRule>
  </conditionalFormatting>
  <conditionalFormatting sqref="AG85 U85">
    <cfRule type="cellIs" dxfId="52" priority="43" operator="greaterThan">
      <formula>0</formula>
    </cfRule>
    <cfRule type="cellIs" dxfId="51" priority="44" operator="greaterThan">
      <formula>1</formula>
    </cfRule>
    <cfRule type="cellIs" dxfId="50" priority="45" operator="equal">
      <formula>ISBLANK(U85)</formula>
    </cfRule>
  </conditionalFormatting>
  <conditionalFormatting sqref="AG82">
    <cfRule type="cellIs" dxfId="49" priority="40" operator="greaterThan">
      <formula>0</formula>
    </cfRule>
    <cfRule type="cellIs" dxfId="48" priority="41" operator="greaterThan">
      <formula>1</formula>
    </cfRule>
    <cfRule type="cellIs" dxfId="47" priority="42" operator="equal">
      <formula>ISBLANK(AG82)</formula>
    </cfRule>
  </conditionalFormatting>
  <conditionalFormatting sqref="V94">
    <cfRule type="cellIs" dxfId="46" priority="24" operator="greaterThan">
      <formula>0</formula>
    </cfRule>
  </conditionalFormatting>
  <conditionalFormatting sqref="AG84">
    <cfRule type="cellIs" dxfId="45" priority="36" operator="greaterThan">
      <formula>0</formula>
    </cfRule>
    <cfRule type="cellIs" dxfId="44" priority="37" operator="greaterThan">
      <formula>1</formula>
    </cfRule>
    <cfRule type="cellIs" dxfId="43" priority="38" operator="equal">
      <formula>ISBLANK(AG84)</formula>
    </cfRule>
  </conditionalFormatting>
  <conditionalFormatting sqref="U86:U87">
    <cfRule type="cellIs" dxfId="42" priority="33" operator="greaterThan">
      <formula>0</formula>
    </cfRule>
    <cfRule type="cellIs" dxfId="41" priority="34" operator="greaterThan">
      <formula>1</formula>
    </cfRule>
    <cfRule type="cellIs" dxfId="40" priority="35" operator="equal">
      <formula>ISBLANK(U86)</formula>
    </cfRule>
  </conditionalFormatting>
  <conditionalFormatting sqref="V86:V87">
    <cfRule type="cellIs" dxfId="39" priority="32" operator="greaterThan">
      <formula>0</formula>
    </cfRule>
  </conditionalFormatting>
  <conditionalFormatting sqref="AE89">
    <cfRule type="cellIs" dxfId="38" priority="29" operator="greaterThan">
      <formula>0</formula>
    </cfRule>
    <cfRule type="cellIs" dxfId="37" priority="30" operator="greaterThan">
      <formula>1</formula>
    </cfRule>
    <cfRule type="cellIs" dxfId="36" priority="31" operator="equal">
      <formula>ISBLANK(AE89)</formula>
    </cfRule>
  </conditionalFormatting>
  <conditionalFormatting sqref="AF89">
    <cfRule type="cellIs" dxfId="35" priority="28" operator="greaterThan">
      <formula>0</formula>
    </cfRule>
  </conditionalFormatting>
  <conditionalFormatting sqref="U94">
    <cfRule type="cellIs" dxfId="34" priority="25" operator="greaterThan">
      <formula>0</formula>
    </cfRule>
    <cfRule type="cellIs" dxfId="33" priority="26" operator="greaterThan">
      <formula>1</formula>
    </cfRule>
    <cfRule type="cellIs" dxfId="32" priority="27" operator="equal">
      <formula>ISBLANK(U94)</formula>
    </cfRule>
  </conditionalFormatting>
  <conditionalFormatting sqref="U95">
    <cfRule type="cellIs" dxfId="31" priority="21" operator="greaterThan">
      <formula>0</formula>
    </cfRule>
    <cfRule type="cellIs" dxfId="30" priority="22" operator="greaterThan">
      <formula>1</formula>
    </cfRule>
    <cfRule type="cellIs" dxfId="29" priority="23" operator="equal">
      <formula>ISBLANK(U95)</formula>
    </cfRule>
  </conditionalFormatting>
  <conditionalFormatting sqref="V95">
    <cfRule type="cellIs" dxfId="28" priority="20" operator="greaterThan">
      <formula>0</formula>
    </cfRule>
  </conditionalFormatting>
  <conditionalFormatting sqref="AF95:AF96">
    <cfRule type="cellIs" dxfId="27" priority="16" operator="greaterThan">
      <formula>0</formula>
    </cfRule>
  </conditionalFormatting>
  <conditionalFormatting sqref="AE95:AE96">
    <cfRule type="cellIs" dxfId="26" priority="17" operator="greaterThan">
      <formula>0</formula>
    </cfRule>
    <cfRule type="cellIs" dxfId="25" priority="18" operator="greaterThan">
      <formula>1</formula>
    </cfRule>
    <cfRule type="cellIs" dxfId="24" priority="19" operator="equal">
      <formula>ISBLANK(AE95)</formula>
    </cfRule>
  </conditionalFormatting>
  <conditionalFormatting sqref="AG95:AG96">
    <cfRule type="cellIs" dxfId="23" priority="13" operator="greaterThan">
      <formula>0</formula>
    </cfRule>
    <cfRule type="cellIs" dxfId="22" priority="14" operator="greaterThan">
      <formula>1</formula>
    </cfRule>
    <cfRule type="cellIs" dxfId="21" priority="15" operator="equal">
      <formula>ISBLANK(AG95)</formula>
    </cfRule>
  </conditionalFormatting>
  <conditionalFormatting sqref="AH85">
    <cfRule type="cellIs" dxfId="20" priority="10" operator="greaterThan">
      <formula>0</formula>
    </cfRule>
    <cfRule type="cellIs" dxfId="19" priority="11" operator="greaterThan">
      <formula>1</formula>
    </cfRule>
    <cfRule type="cellIs" dxfId="18" priority="12" operator="equal">
      <formula>ISBLANK(AH85)</formula>
    </cfRule>
  </conditionalFormatting>
  <conditionalFormatting sqref="AH86:AH87">
    <cfRule type="cellIs" dxfId="17" priority="7" operator="greaterThan">
      <formula>0</formula>
    </cfRule>
    <cfRule type="cellIs" dxfId="16" priority="8" operator="greaterThan">
      <formula>1</formula>
    </cfRule>
    <cfRule type="cellIs" dxfId="15" priority="9" operator="equal">
      <formula>ISBLANK(AH86)</formula>
    </cfRule>
  </conditionalFormatting>
  <conditionalFormatting sqref="AH94">
    <cfRule type="cellIs" dxfId="14" priority="4" operator="greaterThan">
      <formula>0</formula>
    </cfRule>
    <cfRule type="cellIs" dxfId="13" priority="5" operator="greaterThan">
      <formula>1</formula>
    </cfRule>
    <cfRule type="cellIs" dxfId="12" priority="6" operator="equal">
      <formula>ISBLANK(AH94)</formula>
    </cfRule>
  </conditionalFormatting>
  <dataValidations count="4">
    <dataValidation type="list" allowBlank="1" showErrorMessage="1" sqref="P101">
      <formula1>$B$2</formula1>
    </dataValidation>
    <dataValidation type="list" allowBlank="1" showInputMessage="1" showErrorMessage="1" sqref="B69:B72">
      <formula1>Grupo</formula1>
    </dataValidation>
    <dataValidation allowBlank="1" showInputMessage="1" showErrorMessage="1" promptTitle="Unidad de Meta " prompt="Esta columna corresponde a los terminos en que se contempló la meta establecida en el Plan Estrategico del INPEC (númerica o porcentual)" sqref="J79 J73"/>
    <dataValidation type="list" allowBlank="1" showInputMessage="1" showErrorMessage="1" sqref="AE69:AE72">
      <formula1>Responsabilidades</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'[4]Listas Plantilla'!#REF!</xm:f>
          </x14:formula1>
          <xm:sqref>AD92:AD96 AD80:AD89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tabSelected="1" topLeftCell="P1" workbookViewId="0">
      <selection activeCell="S8" sqref="S8"/>
    </sheetView>
  </sheetViews>
  <sheetFormatPr baseColWidth="10" defaultRowHeight="15" x14ac:dyDescent="0.25"/>
  <cols>
    <col min="1" max="1" width="34.28515625" bestFit="1" customWidth="1"/>
    <col min="2" max="2" width="15.42578125" bestFit="1" customWidth="1"/>
    <col min="3" max="3" width="12.42578125" customWidth="1"/>
    <col min="4" max="4" width="40.7109375" customWidth="1"/>
    <col min="5" max="5" width="12.85546875" customWidth="1"/>
    <col min="6" max="6" width="14.7109375" customWidth="1"/>
    <col min="7" max="7" width="12.5703125" customWidth="1"/>
    <col min="8" max="8" width="33.42578125" customWidth="1"/>
    <col min="9" max="9" width="9.7109375" customWidth="1"/>
    <col min="10" max="10" width="11" customWidth="1"/>
    <col min="11" max="11" width="12.7109375" customWidth="1"/>
    <col min="12" max="12" width="12.28515625" customWidth="1"/>
    <col min="13" max="13" width="30.85546875" customWidth="1"/>
    <col min="14" max="14" width="13.28515625" customWidth="1"/>
    <col min="15" max="15" width="10.5703125" customWidth="1"/>
    <col min="17" max="20" width="17.85546875" customWidth="1"/>
    <col min="21" max="21" width="12.7109375" customWidth="1"/>
    <col min="22" max="22" width="16" customWidth="1"/>
    <col min="23" max="23" width="12.7109375" customWidth="1"/>
    <col min="24" max="24" width="13.85546875" customWidth="1"/>
    <col min="25" max="25" width="42.42578125" customWidth="1"/>
    <col min="26" max="26" width="11" customWidth="1"/>
    <col min="27" max="27" width="12.28515625" customWidth="1"/>
    <col min="28" max="28" width="14.5703125" customWidth="1"/>
    <col min="29" max="29" width="12.85546875" customWidth="1"/>
    <col min="30" max="30" width="11" customWidth="1"/>
    <col min="31" max="31" width="19.42578125" customWidth="1"/>
    <col min="32" max="32" width="16.28515625" customWidth="1"/>
    <col min="33" max="34" width="17.42578125" customWidth="1"/>
    <col min="35" max="35" width="16.5703125" customWidth="1"/>
    <col min="39" max="39" width="11.42578125" style="336"/>
  </cols>
  <sheetData>
    <row r="1" spans="1:39" ht="31.5" x14ac:dyDescent="0.25">
      <c r="A1" s="936" t="s">
        <v>518</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row>
    <row r="2" spans="1:39" ht="26.25" x14ac:dyDescent="0.25">
      <c r="A2" s="937" t="s">
        <v>1</v>
      </c>
      <c r="B2" s="937"/>
      <c r="C2" s="937"/>
      <c r="D2" s="937"/>
      <c r="E2" s="937"/>
      <c r="F2" s="937"/>
      <c r="G2" s="937"/>
      <c r="H2" s="937"/>
      <c r="I2" s="937"/>
      <c r="J2" s="937"/>
      <c r="K2" s="1087" t="s">
        <v>2</v>
      </c>
      <c r="L2" s="1087"/>
      <c r="M2" s="1087"/>
      <c r="N2" s="1087"/>
      <c r="O2" s="1087"/>
      <c r="P2" s="1087"/>
      <c r="Q2" s="1087"/>
      <c r="R2" s="1087"/>
      <c r="S2" s="1087"/>
      <c r="T2" s="1087"/>
      <c r="U2" s="1087"/>
      <c r="V2" s="1087"/>
      <c r="W2" s="941" t="s">
        <v>3</v>
      </c>
      <c r="X2" s="942"/>
      <c r="Y2" s="942"/>
      <c r="Z2" s="942"/>
      <c r="AA2" s="942"/>
      <c r="AB2" s="942"/>
      <c r="AC2" s="942"/>
      <c r="AD2" s="942"/>
      <c r="AE2" s="942"/>
      <c r="AF2" s="942"/>
      <c r="AG2" s="942"/>
      <c r="AH2" s="942"/>
    </row>
    <row r="3" spans="1:39" ht="18.75" x14ac:dyDescent="0.25">
      <c r="A3" s="938"/>
      <c r="B3" s="938"/>
      <c r="C3" s="938"/>
      <c r="D3" s="938"/>
      <c r="E3" s="938"/>
      <c r="F3" s="938"/>
      <c r="G3" s="938"/>
      <c r="H3" s="938"/>
      <c r="I3" s="938"/>
      <c r="J3" s="938"/>
      <c r="K3" s="1088"/>
      <c r="L3" s="1088"/>
      <c r="M3" s="1088"/>
      <c r="N3" s="1088"/>
      <c r="O3" s="1088"/>
      <c r="P3" s="1088"/>
      <c r="Q3" s="1088"/>
      <c r="R3" s="1088"/>
      <c r="S3" s="1088"/>
      <c r="T3" s="1088"/>
      <c r="U3" s="1088"/>
      <c r="V3" s="1088"/>
      <c r="W3" s="943"/>
      <c r="X3" s="943"/>
      <c r="Y3" s="943"/>
      <c r="Z3" s="943"/>
      <c r="AA3" s="943"/>
      <c r="AB3" s="943"/>
      <c r="AC3" s="943"/>
      <c r="AD3" s="943"/>
      <c r="AE3" s="944" t="s">
        <v>4</v>
      </c>
      <c r="AF3" s="945"/>
      <c r="AG3" s="946" t="s">
        <v>5</v>
      </c>
      <c r="AH3" s="947"/>
    </row>
    <row r="4" spans="1:39" ht="45" customHeight="1" x14ac:dyDescent="0.25">
      <c r="A4" s="934" t="s">
        <v>6</v>
      </c>
      <c r="B4" s="934" t="s">
        <v>7</v>
      </c>
      <c r="C4" s="934" t="s">
        <v>8</v>
      </c>
      <c r="D4" s="934" t="s">
        <v>9</v>
      </c>
      <c r="E4" s="934" t="s">
        <v>10</v>
      </c>
      <c r="F4" s="934" t="s">
        <v>11</v>
      </c>
      <c r="G4" s="934" t="s">
        <v>12</v>
      </c>
      <c r="H4" s="934" t="s">
        <v>13</v>
      </c>
      <c r="I4" s="934" t="s">
        <v>519</v>
      </c>
      <c r="J4" s="934" t="s">
        <v>15</v>
      </c>
      <c r="K4" s="948" t="s">
        <v>16</v>
      </c>
      <c r="L4" s="948" t="s">
        <v>17</v>
      </c>
      <c r="M4" s="948" t="s">
        <v>18</v>
      </c>
      <c r="N4" s="948" t="s">
        <v>19</v>
      </c>
      <c r="O4" s="948" t="s">
        <v>421</v>
      </c>
      <c r="P4" s="948" t="s">
        <v>21</v>
      </c>
      <c r="Q4" s="948" t="s">
        <v>22</v>
      </c>
      <c r="R4" s="948" t="s">
        <v>23</v>
      </c>
      <c r="S4" s="948"/>
      <c r="T4" s="949" t="s">
        <v>24</v>
      </c>
      <c r="U4" s="948" t="s">
        <v>25</v>
      </c>
      <c r="V4" s="948" t="s">
        <v>26</v>
      </c>
      <c r="W4" s="950" t="s">
        <v>27</v>
      </c>
      <c r="X4" s="950" t="s">
        <v>28</v>
      </c>
      <c r="Y4" s="950" t="s">
        <v>29</v>
      </c>
      <c r="Z4" s="950" t="s">
        <v>30</v>
      </c>
      <c r="AA4" s="950" t="s">
        <v>31</v>
      </c>
      <c r="AB4" s="950" t="s">
        <v>32</v>
      </c>
      <c r="AC4" s="950" t="s">
        <v>33</v>
      </c>
      <c r="AD4" s="950" t="s">
        <v>34</v>
      </c>
      <c r="AE4" s="950" t="s">
        <v>35</v>
      </c>
      <c r="AF4" s="950" t="s">
        <v>36</v>
      </c>
      <c r="AG4" s="950" t="s">
        <v>35</v>
      </c>
      <c r="AH4" s="950" t="s">
        <v>36</v>
      </c>
    </row>
    <row r="5" spans="1:39" ht="15.75" thickBot="1" x14ac:dyDescent="0.3">
      <c r="A5" s="935"/>
      <c r="B5" s="935"/>
      <c r="C5" s="935"/>
      <c r="D5" s="935"/>
      <c r="E5" s="935"/>
      <c r="F5" s="935"/>
      <c r="G5" s="935"/>
      <c r="H5" s="935"/>
      <c r="I5" s="935"/>
      <c r="J5" s="935"/>
      <c r="K5" s="949"/>
      <c r="L5" s="949"/>
      <c r="M5" s="949"/>
      <c r="N5" s="949"/>
      <c r="O5" s="949"/>
      <c r="P5" s="949"/>
      <c r="Q5" s="949"/>
      <c r="R5" s="733" t="s">
        <v>37</v>
      </c>
      <c r="S5" s="733" t="s">
        <v>38</v>
      </c>
      <c r="T5" s="960"/>
      <c r="U5" s="949"/>
      <c r="V5" s="949"/>
      <c r="W5" s="951"/>
      <c r="X5" s="951"/>
      <c r="Y5" s="951"/>
      <c r="Z5" s="951"/>
      <c r="AA5" s="951"/>
      <c r="AB5" s="951"/>
      <c r="AC5" s="951"/>
      <c r="AD5" s="951"/>
      <c r="AE5" s="951"/>
      <c r="AF5" s="951"/>
      <c r="AG5" s="951"/>
      <c r="AH5" s="951"/>
    </row>
    <row r="6" spans="1:39" ht="83.25" customHeight="1" thickTop="1" thickBot="1" x14ac:dyDescent="0.3">
      <c r="A6" s="1463" t="s">
        <v>520</v>
      </c>
      <c r="B6" s="463" t="s">
        <v>520</v>
      </c>
      <c r="C6" s="463" t="s">
        <v>67</v>
      </c>
      <c r="D6" s="1464" t="s">
        <v>68</v>
      </c>
      <c r="E6" s="463" t="s">
        <v>85</v>
      </c>
      <c r="F6" s="463" t="s">
        <v>521</v>
      </c>
      <c r="G6" s="463" t="s">
        <v>522</v>
      </c>
      <c r="H6" s="463" t="s">
        <v>118</v>
      </c>
      <c r="I6" s="1465">
        <v>4</v>
      </c>
      <c r="J6" s="463" t="s">
        <v>121</v>
      </c>
      <c r="K6" s="463" t="s">
        <v>119</v>
      </c>
      <c r="L6" s="1466" t="s">
        <v>523</v>
      </c>
      <c r="M6" s="1464" t="s">
        <v>120</v>
      </c>
      <c r="N6" s="1467">
        <v>0.04</v>
      </c>
      <c r="O6" s="463">
        <v>4</v>
      </c>
      <c r="P6" s="463" t="s">
        <v>121</v>
      </c>
      <c r="Q6" s="463" t="s">
        <v>160</v>
      </c>
      <c r="R6" s="1468" t="s">
        <v>524</v>
      </c>
      <c r="S6" s="1468" t="s">
        <v>524</v>
      </c>
      <c r="T6" s="1468" t="s">
        <v>525</v>
      </c>
      <c r="U6" s="463" t="s">
        <v>526</v>
      </c>
      <c r="V6" s="463" t="s">
        <v>419</v>
      </c>
      <c r="W6" s="1465">
        <v>1</v>
      </c>
      <c r="X6" s="1465" t="s">
        <v>527</v>
      </c>
      <c r="Y6" s="443" t="s">
        <v>528</v>
      </c>
      <c r="Z6" s="1469">
        <v>43101</v>
      </c>
      <c r="AA6" s="1469">
        <v>43465</v>
      </c>
      <c r="AB6" s="1465">
        <f>AA6-Z6</f>
        <v>364</v>
      </c>
      <c r="AC6" s="368">
        <v>1</v>
      </c>
      <c r="AD6" s="463" t="s">
        <v>137</v>
      </c>
      <c r="AE6" s="463" t="s">
        <v>529</v>
      </c>
      <c r="AF6" s="463" t="s">
        <v>530</v>
      </c>
      <c r="AG6" s="463" t="s">
        <v>254</v>
      </c>
      <c r="AH6" s="1470" t="s">
        <v>531</v>
      </c>
      <c r="AM6" s="346"/>
    </row>
    <row r="7" spans="1:39" ht="83.25" customHeight="1" thickTop="1" thickBot="1" x14ac:dyDescent="0.3">
      <c r="A7" s="1463" t="s">
        <v>520</v>
      </c>
      <c r="B7" s="463" t="s">
        <v>520</v>
      </c>
      <c r="C7" s="463" t="s">
        <v>67</v>
      </c>
      <c r="D7" s="1464" t="s">
        <v>68</v>
      </c>
      <c r="E7" s="463" t="s">
        <v>43</v>
      </c>
      <c r="F7" s="463" t="s">
        <v>532</v>
      </c>
      <c r="G7" s="463" t="s">
        <v>45</v>
      </c>
      <c r="H7" s="463" t="s">
        <v>533</v>
      </c>
      <c r="I7" s="1471">
        <v>1387</v>
      </c>
      <c r="J7" s="463" t="s">
        <v>121</v>
      </c>
      <c r="K7" s="463" t="s">
        <v>534</v>
      </c>
      <c r="L7" s="1466" t="s">
        <v>152</v>
      </c>
      <c r="M7" s="1464" t="s">
        <v>535</v>
      </c>
      <c r="N7" s="1467">
        <v>0.04</v>
      </c>
      <c r="O7" s="463">
        <v>4</v>
      </c>
      <c r="P7" s="463" t="s">
        <v>121</v>
      </c>
      <c r="Q7" s="463" t="s">
        <v>160</v>
      </c>
      <c r="R7" s="1468" t="s">
        <v>524</v>
      </c>
      <c r="S7" s="1468" t="s">
        <v>524</v>
      </c>
      <c r="T7" s="1468" t="s">
        <v>525</v>
      </c>
      <c r="U7" s="463" t="s">
        <v>526</v>
      </c>
      <c r="V7" s="463" t="s">
        <v>419</v>
      </c>
      <c r="W7" s="1465">
        <f>1+W6</f>
        <v>2</v>
      </c>
      <c r="X7" s="1465" t="s">
        <v>550</v>
      </c>
      <c r="Y7" s="443" t="s">
        <v>536</v>
      </c>
      <c r="Z7" s="1469">
        <v>43101</v>
      </c>
      <c r="AA7" s="1469">
        <v>43465</v>
      </c>
      <c r="AB7" s="1465">
        <f t="shared" ref="AB7:AB38" si="0">AA7-Z7</f>
        <v>364</v>
      </c>
      <c r="AC7" s="368">
        <v>1</v>
      </c>
      <c r="AD7" s="463" t="s">
        <v>137</v>
      </c>
      <c r="AE7" s="463" t="s">
        <v>105</v>
      </c>
      <c r="AF7" s="463" t="s">
        <v>537</v>
      </c>
      <c r="AG7" s="463"/>
      <c r="AH7" s="1470"/>
      <c r="AM7" s="346"/>
    </row>
    <row r="8" spans="1:39" ht="83.25" customHeight="1" thickTop="1" thickBot="1" x14ac:dyDescent="0.3">
      <c r="A8" s="1463" t="s">
        <v>520</v>
      </c>
      <c r="B8" s="463" t="s">
        <v>520</v>
      </c>
      <c r="C8" s="463" t="s">
        <v>41</v>
      </c>
      <c r="D8" s="1464" t="s">
        <v>42</v>
      </c>
      <c r="E8" s="463" t="s">
        <v>43</v>
      </c>
      <c r="F8" s="463" t="s">
        <v>532</v>
      </c>
      <c r="G8" s="463" t="s">
        <v>45</v>
      </c>
      <c r="H8" s="463" t="s">
        <v>533</v>
      </c>
      <c r="I8" s="1472">
        <v>1387</v>
      </c>
      <c r="J8" s="463" t="s">
        <v>121</v>
      </c>
      <c r="K8" s="463" t="s">
        <v>48</v>
      </c>
      <c r="L8" s="1466" t="s">
        <v>523</v>
      </c>
      <c r="M8" s="1464" t="s">
        <v>50</v>
      </c>
      <c r="N8" s="1467">
        <v>0.04</v>
      </c>
      <c r="O8" s="463">
        <v>4</v>
      </c>
      <c r="P8" s="463" t="s">
        <v>121</v>
      </c>
      <c r="Q8" s="463" t="s">
        <v>160</v>
      </c>
      <c r="R8" s="1468" t="s">
        <v>524</v>
      </c>
      <c r="S8" s="1468" t="s">
        <v>524</v>
      </c>
      <c r="T8" s="1468" t="s">
        <v>525</v>
      </c>
      <c r="U8" s="463" t="s">
        <v>526</v>
      </c>
      <c r="V8" s="463" t="s">
        <v>419</v>
      </c>
      <c r="W8" s="1465">
        <f t="shared" ref="W8:W38" si="1">1+W7</f>
        <v>3</v>
      </c>
      <c r="X8" s="1465" t="s">
        <v>527</v>
      </c>
      <c r="Y8" s="443" t="s">
        <v>538</v>
      </c>
      <c r="Z8" s="1469">
        <v>43101</v>
      </c>
      <c r="AA8" s="1469">
        <v>43465</v>
      </c>
      <c r="AB8" s="1465">
        <f t="shared" si="0"/>
        <v>364</v>
      </c>
      <c r="AC8" s="368">
        <v>1</v>
      </c>
      <c r="AD8" s="463" t="s">
        <v>137</v>
      </c>
      <c r="AE8" s="463" t="s">
        <v>105</v>
      </c>
      <c r="AF8" s="463" t="s">
        <v>537</v>
      </c>
      <c r="AG8" s="463"/>
      <c r="AH8" s="1470"/>
      <c r="AM8" s="346"/>
    </row>
    <row r="9" spans="1:39" ht="83.25" customHeight="1" thickTop="1" thickBot="1" x14ac:dyDescent="0.3">
      <c r="A9" s="1463" t="s">
        <v>520</v>
      </c>
      <c r="B9" s="463" t="s">
        <v>539</v>
      </c>
      <c r="C9" s="463" t="s">
        <v>41</v>
      </c>
      <c r="D9" s="1464" t="s">
        <v>42</v>
      </c>
      <c r="E9" s="463" t="s">
        <v>78</v>
      </c>
      <c r="F9" s="463" t="s">
        <v>540</v>
      </c>
      <c r="G9" s="463" t="s">
        <v>80</v>
      </c>
      <c r="H9" s="463" t="s">
        <v>81</v>
      </c>
      <c r="I9" s="1473">
        <v>0.45</v>
      </c>
      <c r="J9" s="463" t="s">
        <v>63</v>
      </c>
      <c r="K9" s="463" t="s">
        <v>541</v>
      </c>
      <c r="L9" s="1466" t="s">
        <v>523</v>
      </c>
      <c r="M9" s="1464" t="s">
        <v>542</v>
      </c>
      <c r="N9" s="1467">
        <v>0.04</v>
      </c>
      <c r="O9" s="1474">
        <v>23</v>
      </c>
      <c r="P9" s="463" t="s">
        <v>121</v>
      </c>
      <c r="Q9" s="463" t="s">
        <v>160</v>
      </c>
      <c r="R9" s="1468" t="s">
        <v>524</v>
      </c>
      <c r="S9" s="1468" t="s">
        <v>524</v>
      </c>
      <c r="T9" s="1468" t="s">
        <v>525</v>
      </c>
      <c r="U9" s="463" t="s">
        <v>526</v>
      </c>
      <c r="V9" s="463" t="s">
        <v>419</v>
      </c>
      <c r="W9" s="1465">
        <f t="shared" si="1"/>
        <v>4</v>
      </c>
      <c r="X9" s="1465" t="s">
        <v>527</v>
      </c>
      <c r="Y9" s="443" t="s">
        <v>543</v>
      </c>
      <c r="Z9" s="1469">
        <v>43101</v>
      </c>
      <c r="AA9" s="1469">
        <v>43465</v>
      </c>
      <c r="AB9" s="1465">
        <f t="shared" si="0"/>
        <v>364</v>
      </c>
      <c r="AC9" s="368">
        <v>1</v>
      </c>
      <c r="AD9" s="463" t="s">
        <v>137</v>
      </c>
      <c r="AE9" s="463" t="s">
        <v>105</v>
      </c>
      <c r="AF9" s="463" t="s">
        <v>537</v>
      </c>
      <c r="AG9" s="463"/>
      <c r="AH9" s="1470"/>
      <c r="AM9" s="346"/>
    </row>
    <row r="10" spans="1:39" ht="83.25" customHeight="1" thickTop="1" thickBot="1" x14ac:dyDescent="0.3">
      <c r="A10" s="1463" t="s">
        <v>520</v>
      </c>
      <c r="B10" s="463" t="s">
        <v>539</v>
      </c>
      <c r="C10" s="463" t="s">
        <v>41</v>
      </c>
      <c r="D10" s="1464" t="s">
        <v>42</v>
      </c>
      <c r="E10" s="463" t="s">
        <v>43</v>
      </c>
      <c r="F10" s="463" t="s">
        <v>532</v>
      </c>
      <c r="G10" s="463" t="s">
        <v>45</v>
      </c>
      <c r="H10" s="463" t="s">
        <v>46</v>
      </c>
      <c r="I10" s="463">
        <v>1387</v>
      </c>
      <c r="J10" s="463" t="s">
        <v>47</v>
      </c>
      <c r="K10" s="463" t="s">
        <v>544</v>
      </c>
      <c r="L10" s="463" t="s">
        <v>523</v>
      </c>
      <c r="M10" s="1464" t="s">
        <v>545</v>
      </c>
      <c r="N10" s="1467">
        <v>0.03</v>
      </c>
      <c r="O10" s="463">
        <v>23</v>
      </c>
      <c r="P10" s="463" t="s">
        <v>121</v>
      </c>
      <c r="Q10" s="463" t="s">
        <v>160</v>
      </c>
      <c r="R10" s="1475">
        <v>150051000</v>
      </c>
      <c r="S10" s="1475">
        <v>72153000</v>
      </c>
      <c r="T10" s="463" t="s">
        <v>525</v>
      </c>
      <c r="U10" s="463" t="s">
        <v>526</v>
      </c>
      <c r="V10" s="463" t="s">
        <v>419</v>
      </c>
      <c r="W10" s="1465">
        <f t="shared" si="1"/>
        <v>5</v>
      </c>
      <c r="X10" s="1465" t="s">
        <v>527</v>
      </c>
      <c r="Y10" s="1464" t="s">
        <v>546</v>
      </c>
      <c r="Z10" s="1469">
        <v>43101</v>
      </c>
      <c r="AA10" s="1469">
        <v>43465</v>
      </c>
      <c r="AB10" s="1465">
        <f t="shared" si="0"/>
        <v>364</v>
      </c>
      <c r="AC10" s="368">
        <v>1</v>
      </c>
      <c r="AD10" s="463" t="s">
        <v>176</v>
      </c>
      <c r="AE10" s="463" t="s">
        <v>105</v>
      </c>
      <c r="AF10" s="463" t="s">
        <v>537</v>
      </c>
      <c r="AG10" s="463"/>
      <c r="AH10" s="1470"/>
      <c r="AM10" s="346"/>
    </row>
    <row r="11" spans="1:39" ht="83.25" customHeight="1" thickTop="1" thickBot="1" x14ac:dyDescent="0.3">
      <c r="A11" s="1463" t="s">
        <v>520</v>
      </c>
      <c r="B11" s="463" t="s">
        <v>547</v>
      </c>
      <c r="C11" s="463" t="s">
        <v>41</v>
      </c>
      <c r="D11" s="1464" t="s">
        <v>42</v>
      </c>
      <c r="E11" s="463" t="s">
        <v>97</v>
      </c>
      <c r="F11" s="463" t="s">
        <v>548</v>
      </c>
      <c r="G11" s="463" t="s">
        <v>99</v>
      </c>
      <c r="H11" s="463" t="s">
        <v>100</v>
      </c>
      <c r="I11" s="1476">
        <v>2.5000000000000001E-2</v>
      </c>
      <c r="J11" s="463" t="s">
        <v>63</v>
      </c>
      <c r="K11" s="463" t="s">
        <v>112</v>
      </c>
      <c r="L11" s="1466" t="s">
        <v>152</v>
      </c>
      <c r="M11" s="1464" t="s">
        <v>110</v>
      </c>
      <c r="N11" s="1467">
        <v>0.03</v>
      </c>
      <c r="O11" s="463">
        <v>2</v>
      </c>
      <c r="P11" s="463" t="s">
        <v>121</v>
      </c>
      <c r="Q11" s="463" t="s">
        <v>549</v>
      </c>
      <c r="R11" s="1468" t="s">
        <v>524</v>
      </c>
      <c r="S11" s="1468" t="s">
        <v>524</v>
      </c>
      <c r="T11" s="1468" t="s">
        <v>525</v>
      </c>
      <c r="U11" s="463" t="s">
        <v>526</v>
      </c>
      <c r="V11" s="463" t="s">
        <v>419</v>
      </c>
      <c r="W11" s="1465">
        <f t="shared" si="1"/>
        <v>6</v>
      </c>
      <c r="X11" s="1465" t="s">
        <v>550</v>
      </c>
      <c r="Y11" s="443" t="s">
        <v>551</v>
      </c>
      <c r="Z11" s="1469">
        <v>43132</v>
      </c>
      <c r="AA11" s="1469">
        <v>43465</v>
      </c>
      <c r="AB11" s="1465">
        <f t="shared" si="0"/>
        <v>333</v>
      </c>
      <c r="AC11" s="368">
        <v>1</v>
      </c>
      <c r="AD11" s="463" t="s">
        <v>137</v>
      </c>
      <c r="AE11" s="463" t="s">
        <v>254</v>
      </c>
      <c r="AF11" s="463" t="s">
        <v>1346</v>
      </c>
      <c r="AG11" s="463"/>
      <c r="AH11" s="1470"/>
      <c r="AM11" s="346"/>
    </row>
    <row r="12" spans="1:39" ht="28.5" thickTop="1" thickBot="1" x14ac:dyDescent="0.3">
      <c r="A12" s="1463" t="s">
        <v>1347</v>
      </c>
      <c r="B12" s="463" t="s">
        <v>557</v>
      </c>
      <c r="C12" s="463" t="s">
        <v>125</v>
      </c>
      <c r="D12" s="1464" t="s">
        <v>126</v>
      </c>
      <c r="E12" s="463" t="s">
        <v>144</v>
      </c>
      <c r="F12" s="463" t="s">
        <v>558</v>
      </c>
      <c r="G12" s="463" t="s">
        <v>146</v>
      </c>
      <c r="H12" s="463" t="s">
        <v>147</v>
      </c>
      <c r="I12" s="1476">
        <v>1.35E-2</v>
      </c>
      <c r="J12" s="463" t="s">
        <v>63</v>
      </c>
      <c r="K12" s="463" t="s">
        <v>148</v>
      </c>
      <c r="L12" s="1466" t="s">
        <v>523</v>
      </c>
      <c r="M12" s="1464" t="s">
        <v>149</v>
      </c>
      <c r="N12" s="1467">
        <v>0.03</v>
      </c>
      <c r="O12" s="463">
        <v>8280</v>
      </c>
      <c r="P12" s="463" t="s">
        <v>121</v>
      </c>
      <c r="Q12" s="463" t="s">
        <v>160</v>
      </c>
      <c r="R12" s="1468" t="s">
        <v>524</v>
      </c>
      <c r="S12" s="1468" t="s">
        <v>524</v>
      </c>
      <c r="T12" s="1468" t="s">
        <v>525</v>
      </c>
      <c r="U12" s="463" t="s">
        <v>526</v>
      </c>
      <c r="V12" s="463" t="s">
        <v>419</v>
      </c>
      <c r="W12" s="1465">
        <f t="shared" si="1"/>
        <v>7</v>
      </c>
      <c r="X12" s="1465" t="s">
        <v>527</v>
      </c>
      <c r="Y12" s="443" t="s">
        <v>559</v>
      </c>
      <c r="Z12" s="1469">
        <v>43101</v>
      </c>
      <c r="AA12" s="1469">
        <v>43465</v>
      </c>
      <c r="AB12" s="1465">
        <f t="shared" si="0"/>
        <v>364</v>
      </c>
      <c r="AC12" s="368">
        <v>1</v>
      </c>
      <c r="AD12" s="463" t="s">
        <v>137</v>
      </c>
      <c r="AE12" s="463" t="s">
        <v>560</v>
      </c>
      <c r="AF12" s="463" t="s">
        <v>561</v>
      </c>
      <c r="AG12" s="463" t="s">
        <v>174</v>
      </c>
      <c r="AH12" s="1470" t="s">
        <v>562</v>
      </c>
      <c r="AM12" s="346"/>
    </row>
    <row r="13" spans="1:39" ht="28.5" thickTop="1" thickBot="1" x14ac:dyDescent="0.3">
      <c r="A13" s="1463" t="s">
        <v>1347</v>
      </c>
      <c r="B13" s="463" t="s">
        <v>557</v>
      </c>
      <c r="C13" s="463" t="s">
        <v>125</v>
      </c>
      <c r="D13" s="1464" t="s">
        <v>126</v>
      </c>
      <c r="E13" s="463" t="s">
        <v>144</v>
      </c>
      <c r="F13" s="463" t="s">
        <v>558</v>
      </c>
      <c r="G13" s="463" t="s">
        <v>146</v>
      </c>
      <c r="H13" s="463" t="s">
        <v>147</v>
      </c>
      <c r="I13" s="1476">
        <v>1.35E-2</v>
      </c>
      <c r="J13" s="463" t="s">
        <v>63</v>
      </c>
      <c r="K13" s="463" t="s">
        <v>563</v>
      </c>
      <c r="L13" s="1466" t="s">
        <v>523</v>
      </c>
      <c r="M13" s="1464" t="s">
        <v>564</v>
      </c>
      <c r="N13" s="1467">
        <v>0.03</v>
      </c>
      <c r="O13" s="1477">
        <v>1</v>
      </c>
      <c r="P13" s="463" t="s">
        <v>63</v>
      </c>
      <c r="Q13" s="463" t="s">
        <v>160</v>
      </c>
      <c r="R13" s="1468" t="s">
        <v>524</v>
      </c>
      <c r="S13" s="1468" t="s">
        <v>524</v>
      </c>
      <c r="T13" s="1468" t="s">
        <v>525</v>
      </c>
      <c r="U13" s="463" t="s">
        <v>526</v>
      </c>
      <c r="V13" s="463" t="s">
        <v>419</v>
      </c>
      <c r="W13" s="1465">
        <f t="shared" si="1"/>
        <v>8</v>
      </c>
      <c r="X13" s="1465" t="s">
        <v>527</v>
      </c>
      <c r="Y13" s="443" t="s">
        <v>565</v>
      </c>
      <c r="Z13" s="1469">
        <v>43101</v>
      </c>
      <c r="AA13" s="1469">
        <v>43465</v>
      </c>
      <c r="AB13" s="1465">
        <f t="shared" si="0"/>
        <v>364</v>
      </c>
      <c r="AC13" s="368">
        <v>1</v>
      </c>
      <c r="AD13" s="463" t="s">
        <v>137</v>
      </c>
      <c r="AE13" s="463" t="s">
        <v>560</v>
      </c>
      <c r="AF13" s="463" t="s">
        <v>561</v>
      </c>
      <c r="AG13" s="463" t="s">
        <v>174</v>
      </c>
      <c r="AH13" s="1470" t="s">
        <v>562</v>
      </c>
      <c r="AM13" s="346"/>
    </row>
    <row r="14" spans="1:39" ht="42" thickTop="1" thickBot="1" x14ac:dyDescent="0.3">
      <c r="A14" s="1463" t="s">
        <v>1347</v>
      </c>
      <c r="B14" s="463" t="s">
        <v>557</v>
      </c>
      <c r="C14" s="463" t="s">
        <v>125</v>
      </c>
      <c r="D14" s="1464" t="s">
        <v>126</v>
      </c>
      <c r="E14" s="463" t="s">
        <v>144</v>
      </c>
      <c r="F14" s="463" t="s">
        <v>558</v>
      </c>
      <c r="G14" s="463" t="s">
        <v>146</v>
      </c>
      <c r="H14" s="463" t="s">
        <v>147</v>
      </c>
      <c r="I14" s="1476">
        <v>1.35E-2</v>
      </c>
      <c r="J14" s="463" t="s">
        <v>63</v>
      </c>
      <c r="K14" s="463" t="s">
        <v>566</v>
      </c>
      <c r="L14" s="1466" t="s">
        <v>523</v>
      </c>
      <c r="M14" s="1464" t="s">
        <v>567</v>
      </c>
      <c r="N14" s="1467">
        <v>0.03</v>
      </c>
      <c r="O14" s="463">
        <v>46</v>
      </c>
      <c r="P14" s="463" t="s">
        <v>121</v>
      </c>
      <c r="Q14" s="463" t="s">
        <v>549</v>
      </c>
      <c r="R14" s="1468" t="s">
        <v>524</v>
      </c>
      <c r="S14" s="1468" t="s">
        <v>524</v>
      </c>
      <c r="T14" s="1468" t="s">
        <v>525</v>
      </c>
      <c r="U14" s="463" t="s">
        <v>526</v>
      </c>
      <c r="V14" s="463" t="s">
        <v>419</v>
      </c>
      <c r="W14" s="1465">
        <f t="shared" si="1"/>
        <v>9</v>
      </c>
      <c r="X14" s="1465" t="s">
        <v>527</v>
      </c>
      <c r="Y14" s="443" t="s">
        <v>568</v>
      </c>
      <c r="Z14" s="1469">
        <v>43101</v>
      </c>
      <c r="AA14" s="1469">
        <v>43465</v>
      </c>
      <c r="AB14" s="1465">
        <f t="shared" si="0"/>
        <v>364</v>
      </c>
      <c r="AC14" s="368">
        <v>1</v>
      </c>
      <c r="AD14" s="463" t="s">
        <v>137</v>
      </c>
      <c r="AE14" s="463" t="s">
        <v>560</v>
      </c>
      <c r="AF14" s="463" t="s">
        <v>561</v>
      </c>
      <c r="AG14" s="463" t="s">
        <v>174</v>
      </c>
      <c r="AH14" s="1470" t="s">
        <v>562</v>
      </c>
      <c r="AM14" s="346"/>
    </row>
    <row r="15" spans="1:39" ht="42" thickTop="1" thickBot="1" x14ac:dyDescent="0.3">
      <c r="A15" s="1463" t="s">
        <v>1347</v>
      </c>
      <c r="B15" s="463" t="s">
        <v>557</v>
      </c>
      <c r="C15" s="463" t="s">
        <v>125</v>
      </c>
      <c r="D15" s="1464" t="s">
        <v>126</v>
      </c>
      <c r="E15" s="463" t="s">
        <v>144</v>
      </c>
      <c r="F15" s="463" t="s">
        <v>558</v>
      </c>
      <c r="G15" s="463" t="s">
        <v>146</v>
      </c>
      <c r="H15" s="463" t="s">
        <v>147</v>
      </c>
      <c r="I15" s="1476">
        <v>1.35E-2</v>
      </c>
      <c r="J15" s="463" t="s">
        <v>63</v>
      </c>
      <c r="K15" s="463" t="s">
        <v>569</v>
      </c>
      <c r="L15" s="1466" t="s">
        <v>523</v>
      </c>
      <c r="M15" s="1464" t="s">
        <v>570</v>
      </c>
      <c r="N15" s="1467">
        <v>0.03</v>
      </c>
      <c r="O15" s="463">
        <v>46</v>
      </c>
      <c r="P15" s="463" t="s">
        <v>121</v>
      </c>
      <c r="Q15" s="463" t="s">
        <v>549</v>
      </c>
      <c r="R15" s="1468" t="s">
        <v>524</v>
      </c>
      <c r="S15" s="1468" t="s">
        <v>524</v>
      </c>
      <c r="T15" s="1468" t="s">
        <v>525</v>
      </c>
      <c r="U15" s="463" t="s">
        <v>526</v>
      </c>
      <c r="V15" s="463" t="s">
        <v>419</v>
      </c>
      <c r="W15" s="1465">
        <f t="shared" si="1"/>
        <v>10</v>
      </c>
      <c r="X15" s="1465" t="s">
        <v>527</v>
      </c>
      <c r="Y15" s="443" t="s">
        <v>571</v>
      </c>
      <c r="Z15" s="1469">
        <v>43101</v>
      </c>
      <c r="AA15" s="1469">
        <v>43465</v>
      </c>
      <c r="AB15" s="1465">
        <f t="shared" si="0"/>
        <v>364</v>
      </c>
      <c r="AC15" s="368">
        <v>1</v>
      </c>
      <c r="AD15" s="463" t="s">
        <v>137</v>
      </c>
      <c r="AE15" s="463" t="s">
        <v>560</v>
      </c>
      <c r="AF15" s="463" t="s">
        <v>561</v>
      </c>
      <c r="AG15" s="463" t="s">
        <v>174</v>
      </c>
      <c r="AH15" s="1470" t="s">
        <v>562</v>
      </c>
      <c r="AM15" s="346"/>
    </row>
    <row r="16" spans="1:39" ht="42" thickTop="1" thickBot="1" x14ac:dyDescent="0.3">
      <c r="A16" s="1463" t="s">
        <v>1347</v>
      </c>
      <c r="B16" s="463" t="s">
        <v>557</v>
      </c>
      <c r="C16" s="463" t="s">
        <v>125</v>
      </c>
      <c r="D16" s="1464" t="s">
        <v>126</v>
      </c>
      <c r="E16" s="463" t="s">
        <v>144</v>
      </c>
      <c r="F16" s="463" t="s">
        <v>558</v>
      </c>
      <c r="G16" s="463" t="s">
        <v>146</v>
      </c>
      <c r="H16" s="463" t="s">
        <v>147</v>
      </c>
      <c r="I16" s="1476">
        <v>1.35E-2</v>
      </c>
      <c r="J16" s="463" t="s">
        <v>63</v>
      </c>
      <c r="K16" s="463" t="s">
        <v>572</v>
      </c>
      <c r="L16" s="1466" t="s">
        <v>523</v>
      </c>
      <c r="M16" s="1464" t="s">
        <v>573</v>
      </c>
      <c r="N16" s="1467">
        <v>0.03</v>
      </c>
      <c r="O16" s="463">
        <v>276</v>
      </c>
      <c r="P16" s="463" t="s">
        <v>121</v>
      </c>
      <c r="Q16" s="463" t="s">
        <v>160</v>
      </c>
      <c r="R16" s="1468" t="s">
        <v>524</v>
      </c>
      <c r="S16" s="1468" t="s">
        <v>524</v>
      </c>
      <c r="T16" s="1468" t="s">
        <v>525</v>
      </c>
      <c r="U16" s="463" t="s">
        <v>526</v>
      </c>
      <c r="V16" s="463" t="s">
        <v>419</v>
      </c>
      <c r="W16" s="1465">
        <f t="shared" si="1"/>
        <v>11</v>
      </c>
      <c r="X16" s="1465" t="s">
        <v>527</v>
      </c>
      <c r="Y16" s="443" t="s">
        <v>574</v>
      </c>
      <c r="Z16" s="1469">
        <v>43101</v>
      </c>
      <c r="AA16" s="1469">
        <v>43465</v>
      </c>
      <c r="AB16" s="1465">
        <f t="shared" si="0"/>
        <v>364</v>
      </c>
      <c r="AC16" s="368">
        <v>1</v>
      </c>
      <c r="AD16" s="463" t="s">
        <v>137</v>
      </c>
      <c r="AE16" s="463" t="s">
        <v>560</v>
      </c>
      <c r="AF16" s="463" t="s">
        <v>561</v>
      </c>
      <c r="AG16" s="463" t="s">
        <v>174</v>
      </c>
      <c r="AH16" s="1470" t="s">
        <v>562</v>
      </c>
      <c r="AM16" s="346"/>
    </row>
    <row r="17" spans="1:39" ht="75" customHeight="1" thickTop="1" thickBot="1" x14ac:dyDescent="0.3">
      <c r="A17" s="1463" t="s">
        <v>575</v>
      </c>
      <c r="B17" s="463" t="s">
        <v>575</v>
      </c>
      <c r="C17" s="463" t="s">
        <v>576</v>
      </c>
      <c r="D17" s="1464" t="s">
        <v>577</v>
      </c>
      <c r="E17" s="463" t="s">
        <v>578</v>
      </c>
      <c r="F17" s="463" t="s">
        <v>579</v>
      </c>
      <c r="G17" s="463" t="s">
        <v>580</v>
      </c>
      <c r="H17" s="463" t="s">
        <v>581</v>
      </c>
      <c r="I17" s="463">
        <v>5000</v>
      </c>
      <c r="J17" s="463" t="s">
        <v>121</v>
      </c>
      <c r="K17" s="463" t="s">
        <v>582</v>
      </c>
      <c r="L17" s="1466" t="s">
        <v>523</v>
      </c>
      <c r="M17" s="1464" t="s">
        <v>583</v>
      </c>
      <c r="N17" s="1467">
        <v>0.03</v>
      </c>
      <c r="O17" s="463">
        <v>900</v>
      </c>
      <c r="P17" s="463" t="s">
        <v>121</v>
      </c>
      <c r="Q17" s="463" t="s">
        <v>160</v>
      </c>
      <c r="R17" s="1468" t="s">
        <v>524</v>
      </c>
      <c r="S17" s="1468" t="s">
        <v>524</v>
      </c>
      <c r="T17" s="1468" t="s">
        <v>525</v>
      </c>
      <c r="U17" s="463" t="s">
        <v>526</v>
      </c>
      <c r="V17" s="463" t="s">
        <v>419</v>
      </c>
      <c r="W17" s="1465">
        <f t="shared" si="1"/>
        <v>12</v>
      </c>
      <c r="X17" s="1465" t="s">
        <v>527</v>
      </c>
      <c r="Y17" s="443" t="s">
        <v>584</v>
      </c>
      <c r="Z17" s="1469">
        <v>43101</v>
      </c>
      <c r="AA17" s="1469">
        <v>43465</v>
      </c>
      <c r="AB17" s="1465">
        <f t="shared" si="0"/>
        <v>364</v>
      </c>
      <c r="AC17" s="368">
        <v>1</v>
      </c>
      <c r="AD17" s="463" t="s">
        <v>137</v>
      </c>
      <c r="AE17" s="463" t="s">
        <v>174</v>
      </c>
      <c r="AF17" s="463" t="s">
        <v>585</v>
      </c>
      <c r="AG17" s="463" t="s">
        <v>254</v>
      </c>
      <c r="AH17" s="1470" t="s">
        <v>586</v>
      </c>
      <c r="AM17" s="346"/>
    </row>
    <row r="18" spans="1:39" ht="54.75" customHeight="1" thickTop="1" thickBot="1" x14ac:dyDescent="0.3">
      <c r="A18" s="1463" t="s">
        <v>587</v>
      </c>
      <c r="B18" s="463" t="s">
        <v>587</v>
      </c>
      <c r="C18" s="463" t="s">
        <v>264</v>
      </c>
      <c r="D18" s="1464" t="s">
        <v>588</v>
      </c>
      <c r="E18" s="463" t="s">
        <v>266</v>
      </c>
      <c r="F18" s="463" t="s">
        <v>589</v>
      </c>
      <c r="G18" s="463" t="s">
        <v>268</v>
      </c>
      <c r="H18" s="463" t="s">
        <v>269</v>
      </c>
      <c r="I18" s="1476">
        <v>4.4999999999999998E-2</v>
      </c>
      <c r="J18" s="463" t="s">
        <v>63</v>
      </c>
      <c r="K18" s="463" t="s">
        <v>272</v>
      </c>
      <c r="L18" s="1466" t="s">
        <v>523</v>
      </c>
      <c r="M18" s="1464" t="s">
        <v>590</v>
      </c>
      <c r="N18" s="1467">
        <v>0.03</v>
      </c>
      <c r="O18" s="463">
        <v>1</v>
      </c>
      <c r="P18" s="463" t="s">
        <v>121</v>
      </c>
      <c r="Q18" s="463" t="s">
        <v>549</v>
      </c>
      <c r="R18" s="1468" t="s">
        <v>524</v>
      </c>
      <c r="S18" s="1468" t="s">
        <v>524</v>
      </c>
      <c r="T18" s="1468" t="s">
        <v>172</v>
      </c>
      <c r="U18" s="463" t="s">
        <v>526</v>
      </c>
      <c r="V18" s="463" t="s">
        <v>419</v>
      </c>
      <c r="W18" s="1465">
        <f t="shared" si="1"/>
        <v>13</v>
      </c>
      <c r="X18" s="1465" t="s">
        <v>527</v>
      </c>
      <c r="Y18" s="443" t="s">
        <v>591</v>
      </c>
      <c r="Z18" s="1469">
        <v>43101</v>
      </c>
      <c r="AA18" s="1469">
        <v>43465</v>
      </c>
      <c r="AB18" s="1465">
        <f t="shared" si="0"/>
        <v>364</v>
      </c>
      <c r="AC18" s="368">
        <v>1</v>
      </c>
      <c r="AD18" s="463" t="s">
        <v>137</v>
      </c>
      <c r="AE18" s="463" t="s">
        <v>174</v>
      </c>
      <c r="AF18" s="463" t="s">
        <v>585</v>
      </c>
      <c r="AG18" s="463" t="s">
        <v>254</v>
      </c>
      <c r="AH18" s="1470" t="s">
        <v>586</v>
      </c>
      <c r="AM18" s="346"/>
    </row>
    <row r="19" spans="1:39" ht="42" thickTop="1" thickBot="1" x14ac:dyDescent="0.3">
      <c r="A19" s="1463" t="s">
        <v>587</v>
      </c>
      <c r="B19" s="463" t="s">
        <v>587</v>
      </c>
      <c r="C19" s="463" t="s">
        <v>264</v>
      </c>
      <c r="D19" s="1464" t="s">
        <v>588</v>
      </c>
      <c r="E19" s="463" t="s">
        <v>266</v>
      </c>
      <c r="F19" s="463" t="s">
        <v>592</v>
      </c>
      <c r="G19" s="463" t="s">
        <v>301</v>
      </c>
      <c r="H19" s="463" t="s">
        <v>302</v>
      </c>
      <c r="I19" s="1477">
        <v>0.25</v>
      </c>
      <c r="J19" s="463" t="s">
        <v>63</v>
      </c>
      <c r="K19" s="463" t="s">
        <v>311</v>
      </c>
      <c r="L19" s="1466" t="s">
        <v>523</v>
      </c>
      <c r="M19" s="1464" t="s">
        <v>312</v>
      </c>
      <c r="N19" s="1467">
        <v>0.03</v>
      </c>
      <c r="O19" s="463">
        <v>5</v>
      </c>
      <c r="P19" s="463" t="s">
        <v>121</v>
      </c>
      <c r="Q19" s="463" t="s">
        <v>554</v>
      </c>
      <c r="R19" s="1468" t="s">
        <v>524</v>
      </c>
      <c r="S19" s="1468" t="s">
        <v>524</v>
      </c>
      <c r="T19" s="1468" t="s">
        <v>525</v>
      </c>
      <c r="U19" s="463" t="s">
        <v>526</v>
      </c>
      <c r="V19" s="463" t="s">
        <v>419</v>
      </c>
      <c r="W19" s="1465">
        <f t="shared" si="1"/>
        <v>14</v>
      </c>
      <c r="X19" s="1465" t="s">
        <v>527</v>
      </c>
      <c r="Y19" s="443" t="s">
        <v>593</v>
      </c>
      <c r="Z19" s="1469">
        <v>43101</v>
      </c>
      <c r="AA19" s="1469">
        <v>43281</v>
      </c>
      <c r="AB19" s="1465">
        <f t="shared" si="0"/>
        <v>180</v>
      </c>
      <c r="AC19" s="368">
        <v>1</v>
      </c>
      <c r="AD19" s="463" t="s">
        <v>137</v>
      </c>
      <c r="AE19" s="463" t="s">
        <v>174</v>
      </c>
      <c r="AF19" s="463" t="s">
        <v>585</v>
      </c>
      <c r="AG19" s="463" t="s">
        <v>254</v>
      </c>
      <c r="AH19" s="1470" t="s">
        <v>586</v>
      </c>
      <c r="AM19" s="346"/>
    </row>
    <row r="20" spans="1:39" ht="52.5" customHeight="1" thickTop="1" thickBot="1" x14ac:dyDescent="0.3">
      <c r="A20" s="1463" t="s">
        <v>587</v>
      </c>
      <c r="B20" s="463" t="s">
        <v>587</v>
      </c>
      <c r="C20" s="463" t="s">
        <v>264</v>
      </c>
      <c r="D20" s="1464" t="s">
        <v>588</v>
      </c>
      <c r="E20" s="463" t="s">
        <v>266</v>
      </c>
      <c r="F20" s="463" t="s">
        <v>592</v>
      </c>
      <c r="G20" s="463" t="s">
        <v>301</v>
      </c>
      <c r="H20" s="463" t="s">
        <v>302</v>
      </c>
      <c r="I20" s="1477">
        <v>0.25</v>
      </c>
      <c r="J20" s="463" t="s">
        <v>63</v>
      </c>
      <c r="K20" s="463" t="s">
        <v>324</v>
      </c>
      <c r="L20" s="1466" t="s">
        <v>523</v>
      </c>
      <c r="M20" s="1464" t="s">
        <v>594</v>
      </c>
      <c r="N20" s="1467">
        <v>0.03</v>
      </c>
      <c r="O20" s="463">
        <v>2</v>
      </c>
      <c r="P20" s="463" t="s">
        <v>47</v>
      </c>
      <c r="Q20" s="463" t="s">
        <v>554</v>
      </c>
      <c r="R20" s="1468"/>
      <c r="S20" s="1468"/>
      <c r="T20" s="1468" t="s">
        <v>525</v>
      </c>
      <c r="U20" s="463" t="s">
        <v>526</v>
      </c>
      <c r="V20" s="463" t="s">
        <v>419</v>
      </c>
      <c r="W20" s="1465">
        <f t="shared" si="1"/>
        <v>15</v>
      </c>
      <c r="X20" s="1465" t="s">
        <v>527</v>
      </c>
      <c r="Y20" s="443" t="s">
        <v>595</v>
      </c>
      <c r="Z20" s="1469">
        <v>43101</v>
      </c>
      <c r="AA20" s="1469">
        <v>43465</v>
      </c>
      <c r="AB20" s="1465">
        <f t="shared" si="0"/>
        <v>364</v>
      </c>
      <c r="AC20" s="368">
        <v>1</v>
      </c>
      <c r="AD20" s="463" t="s">
        <v>137</v>
      </c>
      <c r="AE20" s="463" t="s">
        <v>174</v>
      </c>
      <c r="AF20" s="463" t="s">
        <v>585</v>
      </c>
      <c r="AG20" s="463" t="s">
        <v>254</v>
      </c>
      <c r="AH20" s="1470" t="s">
        <v>586</v>
      </c>
      <c r="AM20" s="346"/>
    </row>
    <row r="21" spans="1:39" ht="42" thickTop="1" thickBot="1" x14ac:dyDescent="0.3">
      <c r="A21" s="1463" t="s">
        <v>587</v>
      </c>
      <c r="B21" s="463" t="s">
        <v>587</v>
      </c>
      <c r="C21" s="463" t="s">
        <v>264</v>
      </c>
      <c r="D21" s="1464" t="s">
        <v>588</v>
      </c>
      <c r="E21" s="463" t="s">
        <v>266</v>
      </c>
      <c r="F21" s="463" t="s">
        <v>592</v>
      </c>
      <c r="G21" s="463" t="s">
        <v>301</v>
      </c>
      <c r="H21" s="463" t="s">
        <v>302</v>
      </c>
      <c r="I21" s="1477">
        <v>0.25</v>
      </c>
      <c r="J21" s="463" t="s">
        <v>63</v>
      </c>
      <c r="K21" s="463" t="s">
        <v>330</v>
      </c>
      <c r="L21" s="1466" t="s">
        <v>523</v>
      </c>
      <c r="M21" s="1464" t="s">
        <v>331</v>
      </c>
      <c r="N21" s="1467">
        <v>0.03</v>
      </c>
      <c r="O21" s="463">
        <v>1</v>
      </c>
      <c r="P21" s="463" t="s">
        <v>121</v>
      </c>
      <c r="Q21" s="463" t="s">
        <v>554</v>
      </c>
      <c r="R21" s="1468"/>
      <c r="S21" s="1468"/>
      <c r="T21" s="1468" t="s">
        <v>525</v>
      </c>
      <c r="U21" s="463" t="s">
        <v>526</v>
      </c>
      <c r="V21" s="463" t="s">
        <v>419</v>
      </c>
      <c r="W21" s="1465">
        <f t="shared" si="1"/>
        <v>16</v>
      </c>
      <c r="X21" s="1465" t="s">
        <v>527</v>
      </c>
      <c r="Y21" s="443" t="s">
        <v>596</v>
      </c>
      <c r="Z21" s="1469">
        <v>43101</v>
      </c>
      <c r="AA21" s="1469">
        <v>43465</v>
      </c>
      <c r="AB21" s="463">
        <f t="shared" si="0"/>
        <v>364</v>
      </c>
      <c r="AC21" s="368">
        <v>1</v>
      </c>
      <c r="AD21" s="463" t="s">
        <v>137</v>
      </c>
      <c r="AE21" s="463" t="s">
        <v>174</v>
      </c>
      <c r="AF21" s="463" t="s">
        <v>585</v>
      </c>
      <c r="AG21" s="463" t="s">
        <v>254</v>
      </c>
      <c r="AH21" s="1470" t="s">
        <v>586</v>
      </c>
      <c r="AM21" s="346"/>
    </row>
    <row r="22" spans="1:39" ht="69" customHeight="1" thickTop="1" x14ac:dyDescent="0.25">
      <c r="A22" s="1478" t="s">
        <v>1348</v>
      </c>
      <c r="B22" s="1479" t="s">
        <v>597</v>
      </c>
      <c r="C22" s="1479" t="s">
        <v>178</v>
      </c>
      <c r="D22" s="1480" t="s">
        <v>179</v>
      </c>
      <c r="E22" s="1479" t="s">
        <v>411</v>
      </c>
      <c r="F22" s="1479" t="s">
        <v>598</v>
      </c>
      <c r="G22" s="1479" t="s">
        <v>413</v>
      </c>
      <c r="H22" s="1479" t="s">
        <v>414</v>
      </c>
      <c r="I22" s="1481">
        <v>1</v>
      </c>
      <c r="J22" s="1479" t="s">
        <v>63</v>
      </c>
      <c r="K22" s="1479" t="s">
        <v>599</v>
      </c>
      <c r="L22" s="1482" t="s">
        <v>523</v>
      </c>
      <c r="M22" s="1480" t="s">
        <v>600</v>
      </c>
      <c r="N22" s="1483">
        <v>0.03</v>
      </c>
      <c r="O22" s="1479">
        <v>1</v>
      </c>
      <c r="P22" s="1479" t="s">
        <v>121</v>
      </c>
      <c r="Q22" s="1479" t="s">
        <v>160</v>
      </c>
      <c r="R22" s="1484" t="s">
        <v>524</v>
      </c>
      <c r="S22" s="1484" t="s">
        <v>524</v>
      </c>
      <c r="T22" s="1484" t="s">
        <v>525</v>
      </c>
      <c r="U22" s="1479" t="s">
        <v>526</v>
      </c>
      <c r="V22" s="1479" t="s">
        <v>419</v>
      </c>
      <c r="W22" s="1485">
        <f t="shared" si="1"/>
        <v>17</v>
      </c>
      <c r="X22" s="1485" t="s">
        <v>527</v>
      </c>
      <c r="Y22" s="1486" t="s">
        <v>601</v>
      </c>
      <c r="Z22" s="1487">
        <v>43101</v>
      </c>
      <c r="AA22" s="1487">
        <v>43465</v>
      </c>
      <c r="AB22" s="1485">
        <f t="shared" si="0"/>
        <v>364</v>
      </c>
      <c r="AC22" s="487">
        <v>0.5</v>
      </c>
      <c r="AD22" s="1488" t="s">
        <v>137</v>
      </c>
      <c r="AE22" s="1488" t="s">
        <v>105</v>
      </c>
      <c r="AF22" s="1488" t="s">
        <v>602</v>
      </c>
      <c r="AG22" s="1488"/>
      <c r="AH22" s="1489"/>
      <c r="AM22" s="346"/>
    </row>
    <row r="23" spans="1:39" ht="27.75" thickBot="1" x14ac:dyDescent="0.3">
      <c r="A23" s="1490"/>
      <c r="B23" s="1491"/>
      <c r="C23" s="1491"/>
      <c r="D23" s="1492"/>
      <c r="E23" s="1491"/>
      <c r="F23" s="1491"/>
      <c r="G23" s="1491"/>
      <c r="H23" s="1491"/>
      <c r="I23" s="1493"/>
      <c r="J23" s="1491"/>
      <c r="K23" s="1491"/>
      <c r="L23" s="1494"/>
      <c r="M23" s="1492"/>
      <c r="N23" s="1495"/>
      <c r="O23" s="1491"/>
      <c r="P23" s="1491"/>
      <c r="Q23" s="1491"/>
      <c r="R23" s="1496"/>
      <c r="S23" s="1496"/>
      <c r="T23" s="1496"/>
      <c r="U23" s="1491"/>
      <c r="V23" s="1491"/>
      <c r="W23" s="1497">
        <f t="shared" si="1"/>
        <v>18</v>
      </c>
      <c r="X23" s="1497" t="s">
        <v>527</v>
      </c>
      <c r="Y23" s="472" t="s">
        <v>603</v>
      </c>
      <c r="Z23" s="1498">
        <v>43101</v>
      </c>
      <c r="AA23" s="1498">
        <v>43465</v>
      </c>
      <c r="AB23" s="1497">
        <f t="shared" si="0"/>
        <v>364</v>
      </c>
      <c r="AC23" s="475">
        <v>0.5</v>
      </c>
      <c r="AD23" s="467" t="s">
        <v>137</v>
      </c>
      <c r="AE23" s="467" t="s">
        <v>105</v>
      </c>
      <c r="AF23" s="467" t="s">
        <v>602</v>
      </c>
      <c r="AG23" s="467"/>
      <c r="AH23" s="1499"/>
      <c r="AM23" s="346"/>
    </row>
    <row r="24" spans="1:39" ht="104.25" customHeight="1" thickTop="1" thickBot="1" x14ac:dyDescent="0.3">
      <c r="A24" s="1463" t="s">
        <v>1348</v>
      </c>
      <c r="B24" s="463" t="s">
        <v>597</v>
      </c>
      <c r="C24" s="463" t="s">
        <v>178</v>
      </c>
      <c r="D24" s="1464" t="s">
        <v>179</v>
      </c>
      <c r="E24" s="1500" t="s">
        <v>411</v>
      </c>
      <c r="F24" s="463" t="s">
        <v>614</v>
      </c>
      <c r="G24" s="463" t="s">
        <v>182</v>
      </c>
      <c r="H24" s="463" t="s">
        <v>183</v>
      </c>
      <c r="I24" s="1477">
        <v>1</v>
      </c>
      <c r="J24" s="463" t="s">
        <v>63</v>
      </c>
      <c r="K24" s="463" t="s">
        <v>1349</v>
      </c>
      <c r="L24" s="1466" t="s">
        <v>152</v>
      </c>
      <c r="M24" s="1464" t="s">
        <v>1350</v>
      </c>
      <c r="N24" s="1467">
        <v>0.03</v>
      </c>
      <c r="O24" s="463">
        <v>1</v>
      </c>
      <c r="P24" s="463" t="s">
        <v>121</v>
      </c>
      <c r="Q24" s="463" t="s">
        <v>160</v>
      </c>
      <c r="R24" s="1468" t="s">
        <v>1351</v>
      </c>
      <c r="S24" s="1468" t="s">
        <v>1351</v>
      </c>
      <c r="T24" s="1468" t="s">
        <v>555</v>
      </c>
      <c r="U24" s="463" t="s">
        <v>526</v>
      </c>
      <c r="V24" s="463" t="s">
        <v>419</v>
      </c>
      <c r="W24" s="1465">
        <f t="shared" si="1"/>
        <v>19</v>
      </c>
      <c r="X24" s="1465" t="s">
        <v>550</v>
      </c>
      <c r="Y24" s="1501" t="s">
        <v>1352</v>
      </c>
      <c r="Z24" s="1469">
        <v>43132</v>
      </c>
      <c r="AA24" s="1469">
        <v>43465</v>
      </c>
      <c r="AB24" s="1465">
        <f t="shared" si="0"/>
        <v>333</v>
      </c>
      <c r="AC24" s="368">
        <v>1</v>
      </c>
      <c r="AD24" s="463" t="s">
        <v>137</v>
      </c>
      <c r="AE24" s="463" t="s">
        <v>105</v>
      </c>
      <c r="AF24" s="463" t="s">
        <v>537</v>
      </c>
      <c r="AG24" s="463"/>
      <c r="AH24" s="1470"/>
      <c r="AI24" s="1502"/>
      <c r="AM24" s="346"/>
    </row>
    <row r="25" spans="1:39" ht="55.5" thickTop="1" thickBot="1" x14ac:dyDescent="0.3">
      <c r="A25" s="1463" t="s">
        <v>1353</v>
      </c>
      <c r="B25" s="463" t="s">
        <v>604</v>
      </c>
      <c r="C25" s="463" t="s">
        <v>178</v>
      </c>
      <c r="D25" s="1464" t="s">
        <v>179</v>
      </c>
      <c r="E25" s="463" t="s">
        <v>375</v>
      </c>
      <c r="F25" s="463" t="s">
        <v>605</v>
      </c>
      <c r="G25" s="463" t="s">
        <v>377</v>
      </c>
      <c r="H25" s="463" t="s">
        <v>378</v>
      </c>
      <c r="I25" s="1477">
        <v>0.74</v>
      </c>
      <c r="J25" s="463" t="s">
        <v>63</v>
      </c>
      <c r="K25" s="463" t="s">
        <v>379</v>
      </c>
      <c r="L25" s="1466" t="s">
        <v>523</v>
      </c>
      <c r="M25" s="1464" t="s">
        <v>606</v>
      </c>
      <c r="N25" s="1467">
        <v>0.03</v>
      </c>
      <c r="O25" s="463" t="s">
        <v>607</v>
      </c>
      <c r="P25" s="463" t="s">
        <v>121</v>
      </c>
      <c r="Q25" s="463" t="s">
        <v>160</v>
      </c>
      <c r="R25" s="1468" t="s">
        <v>524</v>
      </c>
      <c r="S25" s="1468" t="s">
        <v>524</v>
      </c>
      <c r="T25" s="1468" t="s">
        <v>525</v>
      </c>
      <c r="U25" s="463" t="s">
        <v>526</v>
      </c>
      <c r="V25" s="463" t="s">
        <v>419</v>
      </c>
      <c r="W25" s="1465">
        <f t="shared" si="1"/>
        <v>20</v>
      </c>
      <c r="X25" s="1465" t="s">
        <v>527</v>
      </c>
      <c r="Y25" s="443" t="s">
        <v>608</v>
      </c>
      <c r="Z25" s="1469">
        <v>43101</v>
      </c>
      <c r="AA25" s="1469">
        <v>43465</v>
      </c>
      <c r="AB25" s="1465">
        <f t="shared" si="0"/>
        <v>364</v>
      </c>
      <c r="AC25" s="368">
        <v>1</v>
      </c>
      <c r="AD25" s="463" t="s">
        <v>137</v>
      </c>
      <c r="AE25" s="463" t="s">
        <v>254</v>
      </c>
      <c r="AF25" s="463" t="s">
        <v>1354</v>
      </c>
      <c r="AG25" s="463"/>
      <c r="AH25" s="1470"/>
      <c r="AI25" s="1503" t="s">
        <v>1355</v>
      </c>
      <c r="AJ25" s="336"/>
      <c r="AM25" s="346"/>
    </row>
    <row r="26" spans="1:39" ht="55.5" thickTop="1" thickBot="1" x14ac:dyDescent="0.3">
      <c r="A26" s="1463" t="s">
        <v>1353</v>
      </c>
      <c r="B26" s="463" t="s">
        <v>604</v>
      </c>
      <c r="C26" s="463" t="s">
        <v>178</v>
      </c>
      <c r="D26" s="1464" t="s">
        <v>179</v>
      </c>
      <c r="E26" s="463" t="s">
        <v>375</v>
      </c>
      <c r="F26" s="463" t="s">
        <v>605</v>
      </c>
      <c r="G26" s="463" t="s">
        <v>377</v>
      </c>
      <c r="H26" s="463" t="s">
        <v>378</v>
      </c>
      <c r="I26" s="1477">
        <v>0.74</v>
      </c>
      <c r="J26" s="463" t="s">
        <v>63</v>
      </c>
      <c r="K26" s="463" t="s">
        <v>385</v>
      </c>
      <c r="L26" s="1466" t="s">
        <v>523</v>
      </c>
      <c r="M26" s="1464" t="s">
        <v>386</v>
      </c>
      <c r="N26" s="1467">
        <v>0.03</v>
      </c>
      <c r="O26" s="463">
        <v>1</v>
      </c>
      <c r="P26" s="463" t="s">
        <v>121</v>
      </c>
      <c r="Q26" s="463" t="s">
        <v>160</v>
      </c>
      <c r="R26" s="1468" t="s">
        <v>524</v>
      </c>
      <c r="S26" s="1468" t="s">
        <v>524</v>
      </c>
      <c r="T26" s="1468" t="s">
        <v>525</v>
      </c>
      <c r="U26" s="463" t="s">
        <v>526</v>
      </c>
      <c r="V26" s="463" t="s">
        <v>419</v>
      </c>
      <c r="W26" s="1465">
        <f t="shared" si="1"/>
        <v>21</v>
      </c>
      <c r="X26" s="1465" t="s">
        <v>527</v>
      </c>
      <c r="Y26" s="443" t="s">
        <v>609</v>
      </c>
      <c r="Z26" s="1469">
        <v>43101</v>
      </c>
      <c r="AA26" s="1469">
        <v>43465</v>
      </c>
      <c r="AB26" s="1465">
        <f t="shared" si="0"/>
        <v>364</v>
      </c>
      <c r="AC26" s="368">
        <v>1</v>
      </c>
      <c r="AD26" s="463" t="s">
        <v>137</v>
      </c>
      <c r="AE26" s="463" t="s">
        <v>254</v>
      </c>
      <c r="AF26" s="463" t="s">
        <v>1354</v>
      </c>
      <c r="AG26" s="463"/>
      <c r="AH26" s="1470"/>
      <c r="AM26" s="346"/>
    </row>
    <row r="27" spans="1:39" ht="55.5" thickTop="1" thickBot="1" x14ac:dyDescent="0.3">
      <c r="A27" s="1463" t="s">
        <v>1353</v>
      </c>
      <c r="B27" s="463" t="s">
        <v>604</v>
      </c>
      <c r="C27" s="463" t="s">
        <v>178</v>
      </c>
      <c r="D27" s="1464" t="s">
        <v>179</v>
      </c>
      <c r="E27" s="463" t="s">
        <v>375</v>
      </c>
      <c r="F27" s="463" t="s">
        <v>605</v>
      </c>
      <c r="G27" s="463" t="s">
        <v>377</v>
      </c>
      <c r="H27" s="463" t="s">
        <v>378</v>
      </c>
      <c r="I27" s="1477">
        <v>0.74</v>
      </c>
      <c r="J27" s="463" t="s">
        <v>63</v>
      </c>
      <c r="K27" s="463" t="s">
        <v>610</v>
      </c>
      <c r="L27" s="1466" t="s">
        <v>523</v>
      </c>
      <c r="M27" s="1464" t="s">
        <v>611</v>
      </c>
      <c r="N27" s="1467">
        <v>0.03</v>
      </c>
      <c r="O27" s="463">
        <v>1</v>
      </c>
      <c r="P27" s="463" t="s">
        <v>121</v>
      </c>
      <c r="Q27" s="463" t="s">
        <v>554</v>
      </c>
      <c r="R27" s="1468" t="s">
        <v>524</v>
      </c>
      <c r="S27" s="1468" t="s">
        <v>524</v>
      </c>
      <c r="T27" s="1468" t="s">
        <v>525</v>
      </c>
      <c r="U27" s="463" t="s">
        <v>526</v>
      </c>
      <c r="V27" s="463" t="s">
        <v>419</v>
      </c>
      <c r="W27" s="1465">
        <f t="shared" si="1"/>
        <v>22</v>
      </c>
      <c r="X27" s="1465" t="s">
        <v>527</v>
      </c>
      <c r="Y27" s="443" t="s">
        <v>612</v>
      </c>
      <c r="Z27" s="1469">
        <v>43101</v>
      </c>
      <c r="AA27" s="1469">
        <v>43465</v>
      </c>
      <c r="AB27" s="1465">
        <f t="shared" si="0"/>
        <v>364</v>
      </c>
      <c r="AC27" s="368">
        <v>1</v>
      </c>
      <c r="AD27" s="463" t="s">
        <v>137</v>
      </c>
      <c r="AE27" s="463" t="s">
        <v>254</v>
      </c>
      <c r="AF27" s="463" t="s">
        <v>1354</v>
      </c>
      <c r="AG27" s="463"/>
      <c r="AH27" s="1470"/>
      <c r="AM27" s="346"/>
    </row>
    <row r="28" spans="1:39" ht="55.5" thickTop="1" thickBot="1" x14ac:dyDescent="0.3">
      <c r="A28" s="1463" t="s">
        <v>613</v>
      </c>
      <c r="B28" s="463" t="s">
        <v>613</v>
      </c>
      <c r="C28" s="463" t="s">
        <v>178</v>
      </c>
      <c r="D28" s="1464" t="s">
        <v>179</v>
      </c>
      <c r="E28" s="463" t="s">
        <v>180</v>
      </c>
      <c r="F28" s="463" t="s">
        <v>614</v>
      </c>
      <c r="G28" s="463" t="s">
        <v>182</v>
      </c>
      <c r="H28" s="463" t="s">
        <v>183</v>
      </c>
      <c r="I28" s="1477">
        <v>1</v>
      </c>
      <c r="J28" s="463" t="s">
        <v>63</v>
      </c>
      <c r="K28" s="463" t="s">
        <v>615</v>
      </c>
      <c r="L28" s="1466" t="s">
        <v>523</v>
      </c>
      <c r="M28" s="1464" t="s">
        <v>616</v>
      </c>
      <c r="N28" s="1467">
        <v>0.03</v>
      </c>
      <c r="O28" s="1477">
        <v>1</v>
      </c>
      <c r="P28" s="463" t="s">
        <v>63</v>
      </c>
      <c r="Q28" s="463" t="s">
        <v>160</v>
      </c>
      <c r="R28" s="1468" t="s">
        <v>524</v>
      </c>
      <c r="S28" s="1468" t="s">
        <v>524</v>
      </c>
      <c r="T28" s="1468" t="s">
        <v>525</v>
      </c>
      <c r="U28" s="463" t="s">
        <v>526</v>
      </c>
      <c r="V28" s="463" t="s">
        <v>419</v>
      </c>
      <c r="W28" s="1465">
        <f t="shared" si="1"/>
        <v>23</v>
      </c>
      <c r="X28" s="1465" t="s">
        <v>550</v>
      </c>
      <c r="Y28" s="443" t="s">
        <v>617</v>
      </c>
      <c r="Z28" s="1469">
        <v>43101</v>
      </c>
      <c r="AA28" s="1469">
        <v>43465</v>
      </c>
      <c r="AB28" s="1465">
        <f t="shared" si="0"/>
        <v>364</v>
      </c>
      <c r="AC28" s="368">
        <v>1</v>
      </c>
      <c r="AD28" s="463" t="s">
        <v>137</v>
      </c>
      <c r="AE28" s="463" t="s">
        <v>174</v>
      </c>
      <c r="AF28" s="463" t="s">
        <v>618</v>
      </c>
      <c r="AG28" s="463"/>
      <c r="AH28" s="1470"/>
      <c r="AM28" s="346"/>
    </row>
    <row r="29" spans="1:39" ht="54.75" customHeight="1" thickTop="1" thickBot="1" x14ac:dyDescent="0.3">
      <c r="A29" s="1463" t="s">
        <v>613</v>
      </c>
      <c r="B29" s="463" t="s">
        <v>499</v>
      </c>
      <c r="C29" s="463" t="s">
        <v>178</v>
      </c>
      <c r="D29" s="1464" t="s">
        <v>179</v>
      </c>
      <c r="E29" s="463" t="s">
        <v>375</v>
      </c>
      <c r="F29" s="463" t="s">
        <v>605</v>
      </c>
      <c r="G29" s="463" t="s">
        <v>377</v>
      </c>
      <c r="H29" s="463" t="s">
        <v>378</v>
      </c>
      <c r="I29" s="368">
        <v>0.74</v>
      </c>
      <c r="J29" s="463" t="s">
        <v>63</v>
      </c>
      <c r="K29" s="463" t="s">
        <v>619</v>
      </c>
      <c r="L29" s="1466" t="s">
        <v>523</v>
      </c>
      <c r="M29" s="1464" t="s">
        <v>620</v>
      </c>
      <c r="N29" s="1467">
        <v>0.03</v>
      </c>
      <c r="O29" s="197">
        <v>1</v>
      </c>
      <c r="P29" s="463" t="s">
        <v>47</v>
      </c>
      <c r="Q29" s="463" t="s">
        <v>554</v>
      </c>
      <c r="R29" s="197" t="s">
        <v>524</v>
      </c>
      <c r="S29" s="197" t="s">
        <v>524</v>
      </c>
      <c r="T29" s="1468" t="s">
        <v>525</v>
      </c>
      <c r="U29" s="463" t="s">
        <v>526</v>
      </c>
      <c r="V29" s="463" t="s">
        <v>419</v>
      </c>
      <c r="W29" s="1465">
        <f t="shared" si="1"/>
        <v>24</v>
      </c>
      <c r="X29" s="1465" t="s">
        <v>527</v>
      </c>
      <c r="Y29" s="443" t="s">
        <v>621</v>
      </c>
      <c r="Z29" s="1469">
        <v>43374</v>
      </c>
      <c r="AA29" s="1469">
        <v>43444</v>
      </c>
      <c r="AB29" s="1465">
        <f t="shared" si="0"/>
        <v>70</v>
      </c>
      <c r="AC29" s="368">
        <v>1</v>
      </c>
      <c r="AD29" s="463" t="s">
        <v>137</v>
      </c>
      <c r="AE29" s="463" t="s">
        <v>174</v>
      </c>
      <c r="AF29" s="463" t="s">
        <v>618</v>
      </c>
      <c r="AG29" s="197"/>
      <c r="AH29" s="492"/>
      <c r="AJ29" s="346"/>
      <c r="AM29" s="346"/>
    </row>
    <row r="30" spans="1:39" ht="55.5" thickTop="1" thickBot="1" x14ac:dyDescent="0.3">
      <c r="A30" s="1463" t="s">
        <v>613</v>
      </c>
      <c r="B30" s="463" t="s">
        <v>597</v>
      </c>
      <c r="C30" s="463" t="s">
        <v>178</v>
      </c>
      <c r="D30" s="1464" t="s">
        <v>179</v>
      </c>
      <c r="E30" s="463" t="s">
        <v>194</v>
      </c>
      <c r="F30" s="463" t="s">
        <v>622</v>
      </c>
      <c r="G30" s="463" t="s">
        <v>196</v>
      </c>
      <c r="H30" s="463" t="s">
        <v>197</v>
      </c>
      <c r="I30" s="1477">
        <v>0.96</v>
      </c>
      <c r="J30" s="463" t="s">
        <v>63</v>
      </c>
      <c r="K30" s="463" t="s">
        <v>623</v>
      </c>
      <c r="L30" s="1466" t="s">
        <v>523</v>
      </c>
      <c r="M30" s="1464" t="s">
        <v>624</v>
      </c>
      <c r="N30" s="1467">
        <v>0.03</v>
      </c>
      <c r="O30" s="1477">
        <v>0.9</v>
      </c>
      <c r="P30" s="463" t="s">
        <v>63</v>
      </c>
      <c r="Q30" s="463" t="s">
        <v>160</v>
      </c>
      <c r="R30" s="1468">
        <v>12623903136</v>
      </c>
      <c r="S30" s="1468">
        <v>13254761083</v>
      </c>
      <c r="T30" s="1468" t="s">
        <v>525</v>
      </c>
      <c r="U30" s="463" t="s">
        <v>526</v>
      </c>
      <c r="V30" s="463" t="s">
        <v>419</v>
      </c>
      <c r="W30" s="1465">
        <f t="shared" si="1"/>
        <v>25</v>
      </c>
      <c r="X30" s="1465" t="s">
        <v>527</v>
      </c>
      <c r="Y30" s="443" t="s">
        <v>625</v>
      </c>
      <c r="Z30" s="1469">
        <v>43101</v>
      </c>
      <c r="AA30" s="1469">
        <v>43465</v>
      </c>
      <c r="AB30" s="1465">
        <f t="shared" si="0"/>
        <v>364</v>
      </c>
      <c r="AC30" s="368">
        <v>1</v>
      </c>
      <c r="AD30" s="463" t="s">
        <v>137</v>
      </c>
      <c r="AE30" s="463" t="s">
        <v>174</v>
      </c>
      <c r="AF30" s="463" t="s">
        <v>618</v>
      </c>
      <c r="AG30" s="463"/>
      <c r="AH30" s="1470"/>
      <c r="AM30" s="346"/>
    </row>
    <row r="31" spans="1:39" ht="63.75" customHeight="1" thickTop="1" thickBot="1" x14ac:dyDescent="0.3">
      <c r="A31" s="1463" t="s">
        <v>1356</v>
      </c>
      <c r="B31" s="463" t="s">
        <v>626</v>
      </c>
      <c r="C31" s="463" t="s">
        <v>220</v>
      </c>
      <c r="D31" s="1464" t="s">
        <v>221</v>
      </c>
      <c r="E31" s="463" t="s">
        <v>222</v>
      </c>
      <c r="F31" s="463" t="s">
        <v>627</v>
      </c>
      <c r="G31" s="463" t="s">
        <v>224</v>
      </c>
      <c r="H31" s="463" t="s">
        <v>225</v>
      </c>
      <c r="I31" s="1477">
        <v>0.95</v>
      </c>
      <c r="J31" s="463" t="s">
        <v>63</v>
      </c>
      <c r="K31" s="463" t="s">
        <v>231</v>
      </c>
      <c r="L31" s="1466" t="s">
        <v>523</v>
      </c>
      <c r="M31" s="1464" t="s">
        <v>232</v>
      </c>
      <c r="N31" s="1467">
        <v>0.03</v>
      </c>
      <c r="O31" s="1477">
        <v>1</v>
      </c>
      <c r="P31" s="463" t="s">
        <v>63</v>
      </c>
      <c r="Q31" s="463" t="s">
        <v>160</v>
      </c>
      <c r="R31" s="1468" t="s">
        <v>524</v>
      </c>
      <c r="S31" s="1468" t="s">
        <v>524</v>
      </c>
      <c r="T31" s="1468" t="s">
        <v>525</v>
      </c>
      <c r="U31" s="463" t="s">
        <v>526</v>
      </c>
      <c r="V31" s="463" t="s">
        <v>419</v>
      </c>
      <c r="W31" s="1465">
        <f t="shared" si="1"/>
        <v>26</v>
      </c>
      <c r="X31" s="1465" t="s">
        <v>527</v>
      </c>
      <c r="Y31" s="443" t="s">
        <v>628</v>
      </c>
      <c r="Z31" s="1469">
        <v>43101</v>
      </c>
      <c r="AA31" s="1469">
        <v>43465</v>
      </c>
      <c r="AB31" s="1465">
        <f t="shared" si="0"/>
        <v>364</v>
      </c>
      <c r="AC31" s="368">
        <v>1</v>
      </c>
      <c r="AD31" s="463" t="s">
        <v>137</v>
      </c>
      <c r="AE31" s="463" t="s">
        <v>629</v>
      </c>
      <c r="AF31" s="463" t="s">
        <v>630</v>
      </c>
      <c r="AG31" s="463"/>
      <c r="AH31" s="1470"/>
      <c r="AM31" s="346"/>
    </row>
    <row r="32" spans="1:39" ht="55.5" thickTop="1" thickBot="1" x14ac:dyDescent="0.3">
      <c r="A32" s="1463" t="s">
        <v>1357</v>
      </c>
      <c r="B32" s="463" t="s">
        <v>631</v>
      </c>
      <c r="C32" s="463" t="s">
        <v>220</v>
      </c>
      <c r="D32" s="1464" t="s">
        <v>221</v>
      </c>
      <c r="E32" s="463" t="s">
        <v>222</v>
      </c>
      <c r="F32" s="463" t="s">
        <v>627</v>
      </c>
      <c r="G32" s="463" t="s">
        <v>349</v>
      </c>
      <c r="H32" s="463" t="s">
        <v>350</v>
      </c>
      <c r="I32" s="1477">
        <v>0.94</v>
      </c>
      <c r="J32" s="463" t="s">
        <v>63</v>
      </c>
      <c r="K32" s="463" t="s">
        <v>359</v>
      </c>
      <c r="L32" s="1466" t="s">
        <v>523</v>
      </c>
      <c r="M32" s="1464" t="s">
        <v>632</v>
      </c>
      <c r="N32" s="1467">
        <v>0.03</v>
      </c>
      <c r="O32" s="1477">
        <v>1</v>
      </c>
      <c r="P32" s="463" t="s">
        <v>63</v>
      </c>
      <c r="Q32" s="463" t="s">
        <v>160</v>
      </c>
      <c r="R32" s="1468" t="s">
        <v>524</v>
      </c>
      <c r="S32" s="1468" t="s">
        <v>524</v>
      </c>
      <c r="T32" s="1468" t="s">
        <v>525</v>
      </c>
      <c r="U32" s="463" t="s">
        <v>526</v>
      </c>
      <c r="V32" s="463" t="s">
        <v>419</v>
      </c>
      <c r="W32" s="1465">
        <f t="shared" si="1"/>
        <v>27</v>
      </c>
      <c r="X32" s="1465" t="s">
        <v>527</v>
      </c>
      <c r="Y32" s="443" t="s">
        <v>633</v>
      </c>
      <c r="Z32" s="1469">
        <v>43101</v>
      </c>
      <c r="AA32" s="1469">
        <v>43465</v>
      </c>
      <c r="AB32" s="1465">
        <f t="shared" si="0"/>
        <v>364</v>
      </c>
      <c r="AC32" s="368">
        <v>1</v>
      </c>
      <c r="AD32" s="463" t="s">
        <v>137</v>
      </c>
      <c r="AE32" s="463" t="s">
        <v>174</v>
      </c>
      <c r="AF32" s="463" t="s">
        <v>634</v>
      </c>
      <c r="AG32" s="463" t="s">
        <v>174</v>
      </c>
      <c r="AH32" s="1470" t="s">
        <v>635</v>
      </c>
      <c r="AM32" s="346"/>
    </row>
    <row r="33" spans="1:39" ht="93" customHeight="1" thickTop="1" thickBot="1" x14ac:dyDescent="0.3">
      <c r="A33" s="1463" t="s">
        <v>1358</v>
      </c>
      <c r="B33" s="463" t="s">
        <v>636</v>
      </c>
      <c r="C33" s="463" t="s">
        <v>220</v>
      </c>
      <c r="D33" s="1464" t="s">
        <v>221</v>
      </c>
      <c r="E33" s="463" t="s">
        <v>222</v>
      </c>
      <c r="F33" s="463" t="s">
        <v>627</v>
      </c>
      <c r="G33" s="463" t="s">
        <v>349</v>
      </c>
      <c r="H33" s="463" t="s">
        <v>350</v>
      </c>
      <c r="I33" s="1477">
        <v>0.94</v>
      </c>
      <c r="J33" s="463" t="s">
        <v>63</v>
      </c>
      <c r="K33" s="463" t="s">
        <v>363</v>
      </c>
      <c r="L33" s="1466" t="s">
        <v>523</v>
      </c>
      <c r="M33" s="1464" t="s">
        <v>637</v>
      </c>
      <c r="N33" s="1467">
        <v>0.03</v>
      </c>
      <c r="O33" s="1477">
        <v>1</v>
      </c>
      <c r="P33" s="463" t="s">
        <v>63</v>
      </c>
      <c r="Q33" s="463" t="s">
        <v>160</v>
      </c>
      <c r="R33" s="1468" t="s">
        <v>524</v>
      </c>
      <c r="S33" s="1468" t="s">
        <v>524</v>
      </c>
      <c r="T33" s="1468" t="s">
        <v>525</v>
      </c>
      <c r="U33" s="463" t="s">
        <v>526</v>
      </c>
      <c r="V33" s="463" t="s">
        <v>419</v>
      </c>
      <c r="W33" s="1465">
        <f t="shared" si="1"/>
        <v>28</v>
      </c>
      <c r="X33" s="1465" t="s">
        <v>527</v>
      </c>
      <c r="Y33" s="443" t="s">
        <v>638</v>
      </c>
      <c r="Z33" s="1469">
        <v>43101</v>
      </c>
      <c r="AA33" s="1469">
        <v>43465</v>
      </c>
      <c r="AB33" s="1465">
        <f t="shared" si="0"/>
        <v>364</v>
      </c>
      <c r="AC33" s="368">
        <v>1</v>
      </c>
      <c r="AD33" s="463" t="s">
        <v>137</v>
      </c>
      <c r="AE33" s="463" t="s">
        <v>174</v>
      </c>
      <c r="AF33" s="463" t="s">
        <v>634</v>
      </c>
      <c r="AG33" s="463" t="s">
        <v>254</v>
      </c>
      <c r="AH33" s="1470" t="s">
        <v>639</v>
      </c>
      <c r="AM33" s="346"/>
    </row>
    <row r="34" spans="1:39" ht="42" thickTop="1" thickBot="1" x14ac:dyDescent="0.3">
      <c r="A34" s="1463" t="s">
        <v>1356</v>
      </c>
      <c r="B34" s="463" t="s">
        <v>636</v>
      </c>
      <c r="C34" s="463" t="s">
        <v>220</v>
      </c>
      <c r="D34" s="1464" t="s">
        <v>221</v>
      </c>
      <c r="E34" s="463" t="s">
        <v>222</v>
      </c>
      <c r="F34" s="463" t="s">
        <v>627</v>
      </c>
      <c r="G34" s="463" t="s">
        <v>349</v>
      </c>
      <c r="H34" s="463" t="s">
        <v>350</v>
      </c>
      <c r="I34" s="1477">
        <v>0.94</v>
      </c>
      <c r="J34" s="463" t="s">
        <v>63</v>
      </c>
      <c r="K34" s="463" t="s">
        <v>371</v>
      </c>
      <c r="L34" s="1466" t="s">
        <v>523</v>
      </c>
      <c r="M34" s="1464" t="s">
        <v>372</v>
      </c>
      <c r="N34" s="1467">
        <v>0.03</v>
      </c>
      <c r="O34" s="1477">
        <v>0.7</v>
      </c>
      <c r="P34" s="463" t="s">
        <v>63</v>
      </c>
      <c r="Q34" s="463" t="s">
        <v>160</v>
      </c>
      <c r="R34" s="1468" t="s">
        <v>524</v>
      </c>
      <c r="S34" s="1468" t="s">
        <v>524</v>
      </c>
      <c r="T34" s="1468" t="s">
        <v>525</v>
      </c>
      <c r="U34" s="463" t="s">
        <v>526</v>
      </c>
      <c r="V34" s="463" t="s">
        <v>419</v>
      </c>
      <c r="W34" s="1465">
        <f t="shared" si="1"/>
        <v>29</v>
      </c>
      <c r="X34" s="1465" t="s">
        <v>527</v>
      </c>
      <c r="Y34" s="443" t="s">
        <v>640</v>
      </c>
      <c r="Z34" s="1469">
        <v>43101</v>
      </c>
      <c r="AA34" s="1469">
        <v>43465</v>
      </c>
      <c r="AB34" s="1465">
        <f t="shared" si="0"/>
        <v>364</v>
      </c>
      <c r="AC34" s="368">
        <v>1</v>
      </c>
      <c r="AD34" s="463" t="s">
        <v>137</v>
      </c>
      <c r="AE34" s="463" t="s">
        <v>174</v>
      </c>
      <c r="AF34" s="463" t="s">
        <v>634</v>
      </c>
      <c r="AG34" s="463" t="s">
        <v>254</v>
      </c>
      <c r="AH34" s="1470" t="s">
        <v>639</v>
      </c>
      <c r="AM34" s="346"/>
    </row>
    <row r="35" spans="1:39" ht="82.5" thickTop="1" thickBot="1" x14ac:dyDescent="0.3">
      <c r="A35" s="1463" t="s">
        <v>1356</v>
      </c>
      <c r="B35" s="463" t="s">
        <v>631</v>
      </c>
      <c r="C35" s="463" t="s">
        <v>220</v>
      </c>
      <c r="D35" s="1464" t="s">
        <v>221</v>
      </c>
      <c r="E35" s="463" t="s">
        <v>222</v>
      </c>
      <c r="F35" s="463" t="s">
        <v>627</v>
      </c>
      <c r="G35" s="463" t="s">
        <v>349</v>
      </c>
      <c r="H35" s="463" t="s">
        <v>350</v>
      </c>
      <c r="I35" s="1477">
        <v>0.94</v>
      </c>
      <c r="J35" s="463" t="s">
        <v>63</v>
      </c>
      <c r="K35" s="463" t="s">
        <v>641</v>
      </c>
      <c r="L35" s="1466" t="s">
        <v>152</v>
      </c>
      <c r="M35" s="1464" t="s">
        <v>642</v>
      </c>
      <c r="N35" s="1467">
        <v>0.03</v>
      </c>
      <c r="O35" s="463">
        <v>4</v>
      </c>
      <c r="P35" s="463" t="s">
        <v>121</v>
      </c>
      <c r="Q35" s="463" t="s">
        <v>160</v>
      </c>
      <c r="R35" s="1468" t="s">
        <v>524</v>
      </c>
      <c r="S35" s="1468" t="s">
        <v>524</v>
      </c>
      <c r="T35" s="1468" t="s">
        <v>525</v>
      </c>
      <c r="U35" s="463" t="s">
        <v>526</v>
      </c>
      <c r="V35" s="463" t="s">
        <v>419</v>
      </c>
      <c r="W35" s="1465">
        <f t="shared" si="1"/>
        <v>30</v>
      </c>
      <c r="X35" s="1465" t="s">
        <v>550</v>
      </c>
      <c r="Y35" s="443" t="s">
        <v>643</v>
      </c>
      <c r="Z35" s="1469">
        <v>43101</v>
      </c>
      <c r="AA35" s="1469">
        <v>43465</v>
      </c>
      <c r="AB35" s="1465">
        <f t="shared" si="0"/>
        <v>364</v>
      </c>
      <c r="AC35" s="368">
        <v>1</v>
      </c>
      <c r="AD35" s="463" t="s">
        <v>137</v>
      </c>
      <c r="AE35" s="463" t="s">
        <v>174</v>
      </c>
      <c r="AF35" s="463" t="s">
        <v>634</v>
      </c>
      <c r="AG35" s="463" t="s">
        <v>644</v>
      </c>
      <c r="AH35" s="1470" t="s">
        <v>645</v>
      </c>
      <c r="AM35" s="346"/>
    </row>
    <row r="36" spans="1:39" ht="63.75" customHeight="1" thickTop="1" thickBot="1" x14ac:dyDescent="0.3">
      <c r="A36" s="1463" t="s">
        <v>1359</v>
      </c>
      <c r="B36" s="463" t="s">
        <v>646</v>
      </c>
      <c r="C36" s="463" t="s">
        <v>67</v>
      </c>
      <c r="D36" s="1464" t="s">
        <v>68</v>
      </c>
      <c r="E36" s="463" t="s">
        <v>222</v>
      </c>
      <c r="F36" s="463" t="s">
        <v>647</v>
      </c>
      <c r="G36" s="463" t="s">
        <v>258</v>
      </c>
      <c r="H36" s="463" t="s">
        <v>259</v>
      </c>
      <c r="I36" s="1477">
        <v>1</v>
      </c>
      <c r="J36" s="463" t="s">
        <v>63</v>
      </c>
      <c r="K36" s="463" t="s">
        <v>260</v>
      </c>
      <c r="L36" s="1466" t="s">
        <v>523</v>
      </c>
      <c r="M36" s="1464" t="s">
        <v>648</v>
      </c>
      <c r="N36" s="1467">
        <v>0.03</v>
      </c>
      <c r="O36" s="1476">
        <v>0.90169999999999995</v>
      </c>
      <c r="P36" s="463" t="s">
        <v>63</v>
      </c>
      <c r="Q36" s="463" t="s">
        <v>549</v>
      </c>
      <c r="R36" s="1468" t="s">
        <v>524</v>
      </c>
      <c r="S36" s="1468" t="s">
        <v>524</v>
      </c>
      <c r="T36" s="1468" t="s">
        <v>525</v>
      </c>
      <c r="U36" s="463" t="s">
        <v>526</v>
      </c>
      <c r="V36" s="463" t="s">
        <v>419</v>
      </c>
      <c r="W36" s="1465">
        <f t="shared" si="1"/>
        <v>31</v>
      </c>
      <c r="X36" s="1465" t="s">
        <v>527</v>
      </c>
      <c r="Y36" s="443" t="s">
        <v>649</v>
      </c>
      <c r="Z36" s="1469">
        <v>43101</v>
      </c>
      <c r="AA36" s="1469">
        <v>43465</v>
      </c>
      <c r="AB36" s="1465">
        <f t="shared" si="0"/>
        <v>364</v>
      </c>
      <c r="AC36" s="368">
        <v>1</v>
      </c>
      <c r="AD36" s="463" t="s">
        <v>650</v>
      </c>
      <c r="AE36" s="463" t="s">
        <v>135</v>
      </c>
      <c r="AF36" s="463" t="s">
        <v>651</v>
      </c>
      <c r="AG36" s="463"/>
      <c r="AH36" s="1470"/>
      <c r="AM36" s="346"/>
    </row>
    <row r="37" spans="1:39" ht="61.5" customHeight="1" thickTop="1" thickBot="1" x14ac:dyDescent="0.3">
      <c r="A37" s="1463" t="s">
        <v>1360</v>
      </c>
      <c r="B37" s="463" t="s">
        <v>652</v>
      </c>
      <c r="C37" s="463" t="s">
        <v>394</v>
      </c>
      <c r="D37" s="1464" t="s">
        <v>395</v>
      </c>
      <c r="E37" s="463" t="s">
        <v>396</v>
      </c>
      <c r="F37" s="463" t="s">
        <v>653</v>
      </c>
      <c r="G37" s="463" t="s">
        <v>398</v>
      </c>
      <c r="H37" s="463" t="s">
        <v>399</v>
      </c>
      <c r="I37" s="1465">
        <v>10</v>
      </c>
      <c r="J37" s="463" t="s">
        <v>121</v>
      </c>
      <c r="K37" s="463" t="s">
        <v>478</v>
      </c>
      <c r="L37" s="1466" t="s">
        <v>152</v>
      </c>
      <c r="M37" s="1464" t="s">
        <v>479</v>
      </c>
      <c r="N37" s="1467">
        <v>0.03</v>
      </c>
      <c r="O37" s="463">
        <v>8</v>
      </c>
      <c r="P37" s="463" t="s">
        <v>121</v>
      </c>
      <c r="Q37" s="463" t="s">
        <v>160</v>
      </c>
      <c r="R37" s="1468" t="s">
        <v>524</v>
      </c>
      <c r="S37" s="1468" t="s">
        <v>524</v>
      </c>
      <c r="T37" s="1468" t="s">
        <v>403</v>
      </c>
      <c r="U37" s="463" t="s">
        <v>526</v>
      </c>
      <c r="V37" s="463" t="s">
        <v>419</v>
      </c>
      <c r="W37" s="1465">
        <f t="shared" si="1"/>
        <v>32</v>
      </c>
      <c r="X37" s="1465" t="s">
        <v>550</v>
      </c>
      <c r="Y37" s="443" t="s">
        <v>654</v>
      </c>
      <c r="Z37" s="1469">
        <v>43101</v>
      </c>
      <c r="AA37" s="1469">
        <v>43465</v>
      </c>
      <c r="AB37" s="1465">
        <f t="shared" si="0"/>
        <v>364</v>
      </c>
      <c r="AC37" s="368">
        <v>1</v>
      </c>
      <c r="AD37" s="463" t="s">
        <v>137</v>
      </c>
      <c r="AE37" s="463" t="s">
        <v>254</v>
      </c>
      <c r="AF37" s="463" t="s">
        <v>1354</v>
      </c>
      <c r="AG37" s="463"/>
      <c r="AH37" s="1470"/>
      <c r="AM37" s="346"/>
    </row>
    <row r="38" spans="1:39" ht="69" thickTop="1" thickBot="1" x14ac:dyDescent="0.3">
      <c r="A38" s="1463" t="s">
        <v>1360</v>
      </c>
      <c r="B38" s="463" t="s">
        <v>655</v>
      </c>
      <c r="C38" s="463" t="s">
        <v>394</v>
      </c>
      <c r="D38" s="1464" t="s">
        <v>395</v>
      </c>
      <c r="E38" s="463" t="s">
        <v>396</v>
      </c>
      <c r="F38" s="463" t="s">
        <v>653</v>
      </c>
      <c r="G38" s="463" t="s">
        <v>398</v>
      </c>
      <c r="H38" s="463" t="s">
        <v>399</v>
      </c>
      <c r="I38" s="1477">
        <v>0.1</v>
      </c>
      <c r="J38" s="463" t="s">
        <v>121</v>
      </c>
      <c r="K38" s="463" t="s">
        <v>656</v>
      </c>
      <c r="L38" s="1466" t="s">
        <v>523</v>
      </c>
      <c r="M38" s="1464" t="s">
        <v>657</v>
      </c>
      <c r="N38" s="1467">
        <v>0.03</v>
      </c>
      <c r="O38" s="463">
        <v>23</v>
      </c>
      <c r="P38" s="463" t="s">
        <v>121</v>
      </c>
      <c r="Q38" s="463" t="s">
        <v>160</v>
      </c>
      <c r="R38" s="1468" t="s">
        <v>524</v>
      </c>
      <c r="S38" s="1468" t="s">
        <v>524</v>
      </c>
      <c r="T38" s="1468" t="s">
        <v>525</v>
      </c>
      <c r="U38" s="463" t="s">
        <v>526</v>
      </c>
      <c r="V38" s="463" t="s">
        <v>419</v>
      </c>
      <c r="W38" s="1465">
        <f t="shared" si="1"/>
        <v>33</v>
      </c>
      <c r="X38" s="1465" t="s">
        <v>527</v>
      </c>
      <c r="Y38" s="1501" t="s">
        <v>1361</v>
      </c>
      <c r="Z38" s="1469">
        <v>43101</v>
      </c>
      <c r="AA38" s="1469">
        <v>43465</v>
      </c>
      <c r="AB38" s="1465">
        <f t="shared" si="0"/>
        <v>364</v>
      </c>
      <c r="AC38" s="368">
        <v>1</v>
      </c>
      <c r="AD38" s="463" t="s">
        <v>137</v>
      </c>
      <c r="AE38" s="463" t="s">
        <v>254</v>
      </c>
      <c r="AF38" s="463" t="s">
        <v>1354</v>
      </c>
      <c r="AG38" s="463"/>
      <c r="AH38" s="1470"/>
      <c r="AM38" s="346"/>
    </row>
    <row r="39" spans="1:39" ht="19.5" thickTop="1" x14ac:dyDescent="0.3">
      <c r="N39" s="362">
        <f>SUM(N6:N38)</f>
        <v>1.0000000000000007</v>
      </c>
      <c r="AC39" s="363">
        <f>SUM(AC6:AC38)</f>
        <v>32</v>
      </c>
    </row>
    <row r="42" spans="1:39" x14ac:dyDescent="0.25">
      <c r="M42" s="1504" t="s">
        <v>1362</v>
      </c>
      <c r="N42" s="1504">
        <v>32</v>
      </c>
      <c r="V42" s="725" t="s">
        <v>1363</v>
      </c>
    </row>
  </sheetData>
  <autoFilter ref="A1:AM3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62">
    <mergeCell ref="T22:T23"/>
    <mergeCell ref="U22:U23"/>
    <mergeCell ref="V22:V23"/>
    <mergeCell ref="N22:N23"/>
    <mergeCell ref="O22:O23"/>
    <mergeCell ref="P22:P23"/>
    <mergeCell ref="Q22:Q23"/>
    <mergeCell ref="R22:R23"/>
    <mergeCell ref="S22:S23"/>
    <mergeCell ref="H22:H23"/>
    <mergeCell ref="I22:I23"/>
    <mergeCell ref="J22:J23"/>
    <mergeCell ref="K22:K23"/>
    <mergeCell ref="L22:L23"/>
    <mergeCell ref="M22:M23"/>
    <mergeCell ref="AF4:AF5"/>
    <mergeCell ref="AG4:AG5"/>
    <mergeCell ref="AH4:AH5"/>
    <mergeCell ref="A22:A23"/>
    <mergeCell ref="B22:B23"/>
    <mergeCell ref="C22:C23"/>
    <mergeCell ref="D22:D23"/>
    <mergeCell ref="E22:E23"/>
    <mergeCell ref="F22:F23"/>
    <mergeCell ref="G22:G23"/>
    <mergeCell ref="Z4:Z5"/>
    <mergeCell ref="AA4:AA5"/>
    <mergeCell ref="AB4:AB5"/>
    <mergeCell ref="AC4:AC5"/>
    <mergeCell ref="AD4:AD5"/>
    <mergeCell ref="AE4:AE5"/>
    <mergeCell ref="T4:T5"/>
    <mergeCell ref="U4:U5"/>
    <mergeCell ref="V4:V5"/>
    <mergeCell ref="W4:W5"/>
    <mergeCell ref="X4:X5"/>
    <mergeCell ref="Y4:Y5"/>
    <mergeCell ref="M4:M5"/>
    <mergeCell ref="N4:N5"/>
    <mergeCell ref="O4:O5"/>
    <mergeCell ref="P4:P5"/>
    <mergeCell ref="Q4:Q5"/>
    <mergeCell ref="R4:S4"/>
    <mergeCell ref="G4:G5"/>
    <mergeCell ref="H4:H5"/>
    <mergeCell ref="I4:I5"/>
    <mergeCell ref="J4:J5"/>
    <mergeCell ref="K4:K5"/>
    <mergeCell ref="L4:L5"/>
    <mergeCell ref="A4:A5"/>
    <mergeCell ref="B4:B5"/>
    <mergeCell ref="C4:C5"/>
    <mergeCell ref="D4:D5"/>
    <mergeCell ref="E4:E5"/>
    <mergeCell ref="F4:F5"/>
    <mergeCell ref="A1:AH1"/>
    <mergeCell ref="A2:J3"/>
    <mergeCell ref="K2:V3"/>
    <mergeCell ref="W2:AH2"/>
    <mergeCell ref="W3:AD3"/>
    <mergeCell ref="AE3:AF3"/>
    <mergeCell ref="AG3:AH3"/>
  </mergeCells>
  <dataValidations count="2">
    <dataValidation type="list" allowBlank="1" showErrorMessage="1" sqref="AM6:AM38">
      <formula1>$A$2</formula1>
    </dataValidation>
    <dataValidation type="list" allowBlank="1" showInputMessage="1" showErrorMessage="1" sqref="P29">
      <formula1>$A$2:$A$2</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'[4]Listas Plantilla'!#REF!</xm:f>
          </x14:formula1>
          <xm:sqref>AJ29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9"/>
  <sheetViews>
    <sheetView topLeftCell="A2" zoomScale="90" zoomScaleNormal="90" workbookViewId="0">
      <pane xSplit="1" ySplit="4" topLeftCell="J71" activePane="bottomRight" state="frozen"/>
      <selection activeCell="A2" sqref="A2"/>
      <selection pane="topRight" activeCell="B2" sqref="B2"/>
      <selection pane="bottomLeft" activeCell="A6" sqref="A6"/>
      <selection pane="bottomRight" activeCell="M70" sqref="M70:M76"/>
    </sheetView>
  </sheetViews>
  <sheetFormatPr baseColWidth="10" defaultRowHeight="15" x14ac:dyDescent="0.25"/>
  <cols>
    <col min="1" max="1" width="24.28515625" customWidth="1"/>
    <col min="2" max="2" width="15.42578125" bestFit="1" customWidth="1"/>
    <col min="3" max="3" width="12.42578125" customWidth="1"/>
    <col min="4" max="4" width="40.7109375" customWidth="1"/>
    <col min="5" max="5" width="12.85546875" customWidth="1"/>
    <col min="6" max="6" width="14.7109375" customWidth="1"/>
    <col min="7" max="7" width="12.5703125" customWidth="1"/>
    <col min="8" max="8" width="33.42578125" customWidth="1"/>
    <col min="9" max="9" width="9.7109375" customWidth="1"/>
    <col min="10" max="10" width="11" customWidth="1"/>
    <col min="11" max="11" width="12.7109375" customWidth="1"/>
    <col min="12" max="12" width="12.28515625" customWidth="1"/>
    <col min="13" max="13" width="29.7109375" customWidth="1"/>
    <col min="14" max="14" width="13.28515625" customWidth="1"/>
    <col min="15" max="15" width="10.5703125" customWidth="1"/>
    <col min="16" max="16" width="11.5703125" customWidth="1"/>
    <col min="17" max="17" width="17.85546875" customWidth="1"/>
    <col min="18" max="18" width="15.28515625" customWidth="1"/>
    <col min="19" max="19" width="11.28515625" customWidth="1"/>
    <col min="20" max="20" width="17.85546875" customWidth="1"/>
    <col min="21" max="21" width="12.7109375" customWidth="1"/>
    <col min="22" max="22" width="18.28515625" customWidth="1"/>
    <col min="23" max="23" width="12.7109375" customWidth="1"/>
    <col min="24" max="24" width="13.85546875" customWidth="1"/>
    <col min="25" max="25" width="42.42578125" customWidth="1"/>
    <col min="26" max="26" width="11" customWidth="1"/>
    <col min="27" max="27" width="12.28515625" customWidth="1"/>
    <col min="28" max="28" width="14.5703125" customWidth="1"/>
    <col min="29" max="29" width="12.85546875" customWidth="1"/>
    <col min="30" max="30" width="13.28515625" customWidth="1"/>
    <col min="31" max="31" width="19.42578125" customWidth="1"/>
    <col min="32" max="32" width="16.28515625" customWidth="1"/>
    <col min="33" max="34" width="17.42578125" customWidth="1"/>
    <col min="36" max="36" width="5.28515625" customWidth="1"/>
  </cols>
  <sheetData>
    <row r="1" spans="1:36" ht="31.5" x14ac:dyDescent="0.25">
      <c r="A1" s="936" t="s">
        <v>0</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row>
    <row r="2" spans="1:36" ht="17.45" customHeight="1" x14ac:dyDescent="0.25">
      <c r="A2" s="937" t="s">
        <v>1</v>
      </c>
      <c r="B2" s="937"/>
      <c r="C2" s="937"/>
      <c r="D2" s="937"/>
      <c r="E2" s="937"/>
      <c r="F2" s="937"/>
      <c r="G2" s="937"/>
      <c r="H2" s="937"/>
      <c r="I2" s="937"/>
      <c r="J2" s="937"/>
      <c r="K2" s="1087" t="s">
        <v>2</v>
      </c>
      <c r="L2" s="1087"/>
      <c r="M2" s="1087"/>
      <c r="N2" s="1087"/>
      <c r="O2" s="1087"/>
      <c r="P2" s="1087"/>
      <c r="Q2" s="1087"/>
      <c r="R2" s="1087"/>
      <c r="S2" s="1087"/>
      <c r="T2" s="1087"/>
      <c r="U2" s="1087"/>
      <c r="V2" s="1087"/>
      <c r="W2" s="941" t="s">
        <v>3</v>
      </c>
      <c r="X2" s="942"/>
      <c r="Y2" s="942"/>
      <c r="Z2" s="942"/>
      <c r="AA2" s="942"/>
      <c r="AB2" s="942"/>
      <c r="AC2" s="942"/>
      <c r="AD2" s="942"/>
      <c r="AE2" s="942"/>
      <c r="AF2" s="942"/>
      <c r="AG2" s="942"/>
      <c r="AH2" s="942"/>
    </row>
    <row r="3" spans="1:36" ht="18.75" x14ac:dyDescent="0.25">
      <c r="A3" s="938"/>
      <c r="B3" s="938"/>
      <c r="C3" s="938"/>
      <c r="D3" s="938"/>
      <c r="E3" s="938"/>
      <c r="F3" s="938"/>
      <c r="G3" s="938"/>
      <c r="H3" s="938"/>
      <c r="I3" s="938"/>
      <c r="J3" s="938"/>
      <c r="K3" s="1088"/>
      <c r="L3" s="1088"/>
      <c r="M3" s="1088"/>
      <c r="N3" s="1088"/>
      <c r="O3" s="1088"/>
      <c r="P3" s="1088"/>
      <c r="Q3" s="1088"/>
      <c r="R3" s="1088"/>
      <c r="S3" s="1088"/>
      <c r="T3" s="1088"/>
      <c r="U3" s="1088"/>
      <c r="V3" s="1088"/>
      <c r="W3" s="943"/>
      <c r="X3" s="943"/>
      <c r="Y3" s="943"/>
      <c r="Z3" s="943"/>
      <c r="AA3" s="943"/>
      <c r="AB3" s="943"/>
      <c r="AC3" s="943"/>
      <c r="AD3" s="943"/>
      <c r="AE3" s="944" t="s">
        <v>4</v>
      </c>
      <c r="AF3" s="945"/>
      <c r="AG3" s="946" t="s">
        <v>5</v>
      </c>
      <c r="AH3" s="947"/>
    </row>
    <row r="4" spans="1:36" ht="45" customHeight="1" x14ac:dyDescent="0.25">
      <c r="A4" s="934" t="s">
        <v>6</v>
      </c>
      <c r="B4" s="934" t="s">
        <v>7</v>
      </c>
      <c r="C4" s="934" t="s">
        <v>8</v>
      </c>
      <c r="D4" s="934" t="s">
        <v>9</v>
      </c>
      <c r="E4" s="934" t="s">
        <v>10</v>
      </c>
      <c r="F4" s="934" t="s">
        <v>11</v>
      </c>
      <c r="G4" s="934" t="s">
        <v>12</v>
      </c>
      <c r="H4" s="934" t="s">
        <v>13</v>
      </c>
      <c r="I4" s="934" t="s">
        <v>14</v>
      </c>
      <c r="J4" s="934" t="s">
        <v>15</v>
      </c>
      <c r="K4" s="948" t="s">
        <v>16</v>
      </c>
      <c r="L4" s="948" t="s">
        <v>17</v>
      </c>
      <c r="M4" s="948" t="s">
        <v>18</v>
      </c>
      <c r="N4" s="948" t="s">
        <v>19</v>
      </c>
      <c r="O4" s="948" t="s">
        <v>20</v>
      </c>
      <c r="P4" s="948" t="s">
        <v>21</v>
      </c>
      <c r="Q4" s="948" t="s">
        <v>22</v>
      </c>
      <c r="R4" s="948" t="s">
        <v>23</v>
      </c>
      <c r="S4" s="948"/>
      <c r="T4" s="949" t="s">
        <v>24</v>
      </c>
      <c r="U4" s="948" t="s">
        <v>25</v>
      </c>
      <c r="V4" s="948" t="s">
        <v>26</v>
      </c>
      <c r="W4" s="950" t="s">
        <v>27</v>
      </c>
      <c r="X4" s="950" t="s">
        <v>28</v>
      </c>
      <c r="Y4" s="950" t="s">
        <v>29</v>
      </c>
      <c r="Z4" s="950" t="s">
        <v>30</v>
      </c>
      <c r="AA4" s="950" t="s">
        <v>31</v>
      </c>
      <c r="AB4" s="950" t="s">
        <v>32</v>
      </c>
      <c r="AC4" s="950" t="s">
        <v>33</v>
      </c>
      <c r="AD4" s="950" t="s">
        <v>34</v>
      </c>
      <c r="AE4" s="950" t="s">
        <v>35</v>
      </c>
      <c r="AF4" s="950" t="s">
        <v>36</v>
      </c>
      <c r="AG4" s="950" t="s">
        <v>35</v>
      </c>
      <c r="AH4" s="950" t="s">
        <v>36</v>
      </c>
    </row>
    <row r="5" spans="1:36" ht="25.9" customHeight="1" thickBot="1" x14ac:dyDescent="0.3">
      <c r="A5" s="935"/>
      <c r="B5" s="935"/>
      <c r="C5" s="935"/>
      <c r="D5" s="935"/>
      <c r="E5" s="935"/>
      <c r="F5" s="935"/>
      <c r="G5" s="935"/>
      <c r="H5" s="935"/>
      <c r="I5" s="935"/>
      <c r="J5" s="935"/>
      <c r="K5" s="949"/>
      <c r="L5" s="949"/>
      <c r="M5" s="949"/>
      <c r="N5" s="949"/>
      <c r="O5" s="949"/>
      <c r="P5" s="949"/>
      <c r="Q5" s="949"/>
      <c r="R5" s="1" t="s">
        <v>37</v>
      </c>
      <c r="S5" s="1" t="s">
        <v>38</v>
      </c>
      <c r="T5" s="960"/>
      <c r="U5" s="949"/>
      <c r="V5" s="949"/>
      <c r="W5" s="951"/>
      <c r="X5" s="951"/>
      <c r="Y5" s="951"/>
      <c r="Z5" s="951"/>
      <c r="AA5" s="951"/>
      <c r="AB5" s="951"/>
      <c r="AC5" s="951"/>
      <c r="AD5" s="951"/>
      <c r="AE5" s="951"/>
      <c r="AF5" s="951"/>
      <c r="AG5" s="951"/>
      <c r="AH5" s="951"/>
    </row>
    <row r="6" spans="1:36" ht="43.5" customHeight="1" thickTop="1" x14ac:dyDescent="0.25">
      <c r="A6" s="1004" t="s">
        <v>39</v>
      </c>
      <c r="B6" s="1414" t="s">
        <v>40</v>
      </c>
      <c r="C6" s="1414" t="s">
        <v>41</v>
      </c>
      <c r="D6" s="1414" t="s">
        <v>42</v>
      </c>
      <c r="E6" s="1007" t="s">
        <v>43</v>
      </c>
      <c r="F6" s="1007" t="s">
        <v>44</v>
      </c>
      <c r="G6" s="1007" t="s">
        <v>45</v>
      </c>
      <c r="H6" s="1007" t="s">
        <v>46</v>
      </c>
      <c r="I6" s="1007">
        <v>1387</v>
      </c>
      <c r="J6" s="1007" t="s">
        <v>47</v>
      </c>
      <c r="K6" s="1007" t="s">
        <v>48</v>
      </c>
      <c r="L6" s="1114" t="s">
        <v>49</v>
      </c>
      <c r="M6" s="1010" t="s">
        <v>50</v>
      </c>
      <c r="N6" s="1416">
        <v>0.04</v>
      </c>
      <c r="O6" s="1414">
        <v>4</v>
      </c>
      <c r="P6" s="1414" t="s">
        <v>47</v>
      </c>
      <c r="Q6" s="1418" t="s">
        <v>51</v>
      </c>
      <c r="R6" s="1420"/>
      <c r="S6" s="1420"/>
      <c r="T6" s="2" t="s">
        <v>52</v>
      </c>
      <c r="U6" s="3" t="s">
        <v>53</v>
      </c>
      <c r="V6" s="3" t="s">
        <v>54</v>
      </c>
      <c r="W6" s="4">
        <v>1</v>
      </c>
      <c r="X6" s="5" t="s">
        <v>55</v>
      </c>
      <c r="Y6" s="6" t="s">
        <v>56</v>
      </c>
      <c r="Z6" s="7">
        <v>43101</v>
      </c>
      <c r="AA6" s="7">
        <v>43465</v>
      </c>
      <c r="AB6" s="8">
        <f t="shared" ref="AB6:AB8" si="0">+AA6-Z6</f>
        <v>364</v>
      </c>
      <c r="AC6" s="9">
        <v>0.5</v>
      </c>
      <c r="AD6" s="3" t="s">
        <v>57</v>
      </c>
      <c r="AE6" s="3" t="s">
        <v>54</v>
      </c>
      <c r="AF6" s="3" t="s">
        <v>53</v>
      </c>
      <c r="AG6" s="3" t="s">
        <v>58</v>
      </c>
      <c r="AH6" s="10" t="s">
        <v>59</v>
      </c>
      <c r="AJ6">
        <v>1</v>
      </c>
    </row>
    <row r="7" spans="1:36" ht="48.75" customHeight="1" thickBot="1" x14ac:dyDescent="0.3">
      <c r="A7" s="1006"/>
      <c r="B7" s="1415"/>
      <c r="C7" s="1415"/>
      <c r="D7" s="1415"/>
      <c r="E7" s="1009"/>
      <c r="F7" s="1009"/>
      <c r="G7" s="1009"/>
      <c r="H7" s="1009"/>
      <c r="I7" s="1009"/>
      <c r="J7" s="1009"/>
      <c r="K7" s="1009"/>
      <c r="L7" s="1115"/>
      <c r="M7" s="1012"/>
      <c r="N7" s="1417"/>
      <c r="O7" s="1415"/>
      <c r="P7" s="1415"/>
      <c r="Q7" s="1419"/>
      <c r="R7" s="1421"/>
      <c r="S7" s="1421"/>
      <c r="T7" s="11" t="s">
        <v>52</v>
      </c>
      <c r="U7" s="12" t="s">
        <v>53</v>
      </c>
      <c r="V7" s="12" t="s">
        <v>54</v>
      </c>
      <c r="W7" s="13">
        <v>2</v>
      </c>
      <c r="X7" s="14" t="s">
        <v>55</v>
      </c>
      <c r="Y7" s="15" t="s">
        <v>60</v>
      </c>
      <c r="Z7" s="16">
        <v>43101</v>
      </c>
      <c r="AA7" s="16">
        <v>43465</v>
      </c>
      <c r="AB7" s="17">
        <f t="shared" si="0"/>
        <v>364</v>
      </c>
      <c r="AC7" s="18">
        <v>0.5</v>
      </c>
      <c r="AD7" s="12" t="s">
        <v>57</v>
      </c>
      <c r="AE7" s="12" t="s">
        <v>54</v>
      </c>
      <c r="AF7" s="12" t="s">
        <v>53</v>
      </c>
      <c r="AG7" s="12" t="s">
        <v>58</v>
      </c>
      <c r="AH7" s="19" t="s">
        <v>59</v>
      </c>
      <c r="AJ7">
        <v>2</v>
      </c>
    </row>
    <row r="8" spans="1:36" ht="55.5" thickTop="1" thickBot="1" x14ac:dyDescent="0.3">
      <c r="A8" s="20" t="s">
        <v>39</v>
      </c>
      <c r="B8" s="21" t="s">
        <v>40</v>
      </c>
      <c r="C8" s="21" t="s">
        <v>41</v>
      </c>
      <c r="D8" s="22" t="s">
        <v>42</v>
      </c>
      <c r="E8" s="21" t="s">
        <v>43</v>
      </c>
      <c r="F8" s="21" t="s">
        <v>44</v>
      </c>
      <c r="G8" s="21" t="s">
        <v>61</v>
      </c>
      <c r="H8" s="21" t="s">
        <v>62</v>
      </c>
      <c r="I8" s="21">
        <v>89</v>
      </c>
      <c r="J8" s="21" t="s">
        <v>63</v>
      </c>
      <c r="K8" s="21" t="s">
        <v>64</v>
      </c>
      <c r="L8" s="23" t="s">
        <v>49</v>
      </c>
      <c r="M8" s="22" t="s">
        <v>65</v>
      </c>
      <c r="N8" s="24">
        <v>0.02</v>
      </c>
      <c r="O8" s="21">
        <v>4</v>
      </c>
      <c r="P8" s="21" t="s">
        <v>47</v>
      </c>
      <c r="Q8" s="25" t="s">
        <v>51</v>
      </c>
      <c r="R8" s="26"/>
      <c r="S8" s="26"/>
      <c r="T8" s="27" t="s">
        <v>52</v>
      </c>
      <c r="U8" s="28" t="s">
        <v>53</v>
      </c>
      <c r="V8" s="28" t="s">
        <v>54</v>
      </c>
      <c r="W8" s="29">
        <v>3</v>
      </c>
      <c r="X8" s="23" t="s">
        <v>55</v>
      </c>
      <c r="Y8" s="30" t="s">
        <v>66</v>
      </c>
      <c r="Z8" s="31">
        <v>43101</v>
      </c>
      <c r="AA8" s="31">
        <v>43404</v>
      </c>
      <c r="AB8" s="32">
        <f t="shared" si="0"/>
        <v>303</v>
      </c>
      <c r="AC8" s="24">
        <v>1</v>
      </c>
      <c r="AD8" s="28" t="s">
        <v>57</v>
      </c>
      <c r="AE8" s="28" t="s">
        <v>54</v>
      </c>
      <c r="AF8" s="28" t="s">
        <v>53</v>
      </c>
      <c r="AG8" s="28" t="s">
        <v>54</v>
      </c>
      <c r="AH8" s="33" t="s">
        <v>53</v>
      </c>
      <c r="AJ8">
        <v>3</v>
      </c>
    </row>
    <row r="9" spans="1:36" ht="42" thickTop="1" thickBot="1" x14ac:dyDescent="0.3">
      <c r="A9" s="20" t="s">
        <v>39</v>
      </c>
      <c r="B9" s="21" t="s">
        <v>40</v>
      </c>
      <c r="C9" s="21" t="s">
        <v>67</v>
      </c>
      <c r="D9" s="22" t="s">
        <v>68</v>
      </c>
      <c r="E9" s="34" t="s">
        <v>69</v>
      </c>
      <c r="F9" s="21" t="s">
        <v>70</v>
      </c>
      <c r="G9" s="21" t="s">
        <v>71</v>
      </c>
      <c r="H9" s="21" t="s">
        <v>72</v>
      </c>
      <c r="I9" s="21">
        <v>98</v>
      </c>
      <c r="J9" s="21" t="s">
        <v>63</v>
      </c>
      <c r="K9" s="21" t="s">
        <v>73</v>
      </c>
      <c r="L9" s="23" t="s">
        <v>49</v>
      </c>
      <c r="M9" s="22" t="s">
        <v>74</v>
      </c>
      <c r="N9" s="24">
        <v>0.02</v>
      </c>
      <c r="O9" s="35">
        <v>4</v>
      </c>
      <c r="P9" s="21" t="s">
        <v>47</v>
      </c>
      <c r="Q9" s="25" t="s">
        <v>51</v>
      </c>
      <c r="R9" s="36"/>
      <c r="S9" s="26"/>
      <c r="T9" s="27" t="s">
        <v>52</v>
      </c>
      <c r="U9" s="28" t="s">
        <v>53</v>
      </c>
      <c r="V9" s="28" t="s">
        <v>54</v>
      </c>
      <c r="W9" s="29">
        <v>4</v>
      </c>
      <c r="X9" s="23" t="s">
        <v>55</v>
      </c>
      <c r="Y9" s="37" t="s">
        <v>75</v>
      </c>
      <c r="Z9" s="38">
        <v>43190</v>
      </c>
      <c r="AA9" s="38">
        <v>43434</v>
      </c>
      <c r="AB9" s="39">
        <f t="shared" ref="AB9" si="1">AA9-Z9</f>
        <v>244</v>
      </c>
      <c r="AC9" s="24">
        <v>1</v>
      </c>
      <c r="AD9" s="28" t="s">
        <v>57</v>
      </c>
      <c r="AE9" s="28" t="s">
        <v>54</v>
      </c>
      <c r="AF9" s="28" t="s">
        <v>53</v>
      </c>
      <c r="AG9" s="28" t="s">
        <v>76</v>
      </c>
      <c r="AH9" s="33" t="s">
        <v>77</v>
      </c>
      <c r="AJ9">
        <v>4</v>
      </c>
    </row>
    <row r="10" spans="1:36" ht="55.5" thickTop="1" thickBot="1" x14ac:dyDescent="0.3">
      <c r="A10" s="20" t="s">
        <v>39</v>
      </c>
      <c r="B10" s="21" t="s">
        <v>40</v>
      </c>
      <c r="C10" s="21" t="s">
        <v>41</v>
      </c>
      <c r="D10" s="22" t="s">
        <v>42</v>
      </c>
      <c r="E10" s="21" t="s">
        <v>78</v>
      </c>
      <c r="F10" s="21" t="s">
        <v>79</v>
      </c>
      <c r="G10" s="21" t="s">
        <v>80</v>
      </c>
      <c r="H10" s="21" t="s">
        <v>81</v>
      </c>
      <c r="I10" s="21">
        <v>45</v>
      </c>
      <c r="J10" s="21" t="s">
        <v>63</v>
      </c>
      <c r="K10" s="21" t="s">
        <v>82</v>
      </c>
      <c r="L10" s="23" t="s">
        <v>49</v>
      </c>
      <c r="M10" s="22" t="s">
        <v>83</v>
      </c>
      <c r="N10" s="24">
        <v>0.02</v>
      </c>
      <c r="O10" s="21">
        <v>2</v>
      </c>
      <c r="P10" s="21" t="s">
        <v>47</v>
      </c>
      <c r="Q10" s="34" t="s">
        <v>51</v>
      </c>
      <c r="R10" s="26"/>
      <c r="S10" s="26"/>
      <c r="T10" s="27" t="s">
        <v>52</v>
      </c>
      <c r="U10" s="28" t="s">
        <v>53</v>
      </c>
      <c r="V10" s="28" t="s">
        <v>54</v>
      </c>
      <c r="W10" s="29">
        <v>5</v>
      </c>
      <c r="X10" s="40" t="s">
        <v>55</v>
      </c>
      <c r="Y10" s="30" t="s">
        <v>84</v>
      </c>
      <c r="Z10" s="31">
        <v>43132</v>
      </c>
      <c r="AA10" s="31">
        <v>43342</v>
      </c>
      <c r="AB10" s="32">
        <f t="shared" ref="AB10:AB18" si="2">+AA10-Z10</f>
        <v>210</v>
      </c>
      <c r="AC10" s="24">
        <v>1</v>
      </c>
      <c r="AD10" s="28" t="s">
        <v>57</v>
      </c>
      <c r="AE10" s="28" t="s">
        <v>54</v>
      </c>
      <c r="AF10" s="28" t="s">
        <v>53</v>
      </c>
      <c r="AG10" s="28" t="s">
        <v>76</v>
      </c>
      <c r="AH10" s="33" t="s">
        <v>77</v>
      </c>
      <c r="AJ10">
        <v>5</v>
      </c>
    </row>
    <row r="11" spans="1:36" ht="27.75" thickTop="1" x14ac:dyDescent="0.25">
      <c r="A11" s="1004" t="s">
        <v>39</v>
      </c>
      <c r="B11" s="1007" t="s">
        <v>40</v>
      </c>
      <c r="C11" s="1007" t="s">
        <v>67</v>
      </c>
      <c r="D11" s="1007" t="s">
        <v>68</v>
      </c>
      <c r="E11" s="963" t="s">
        <v>85</v>
      </c>
      <c r="F11" s="1007" t="s">
        <v>86</v>
      </c>
      <c r="G11" s="1007" t="s">
        <v>87</v>
      </c>
      <c r="H11" s="1007" t="s">
        <v>88</v>
      </c>
      <c r="I11" s="1007">
        <v>98</v>
      </c>
      <c r="J11" s="1007" t="s">
        <v>63</v>
      </c>
      <c r="K11" s="1007" t="s">
        <v>89</v>
      </c>
      <c r="L11" s="1114" t="s">
        <v>49</v>
      </c>
      <c r="M11" s="1010" t="s">
        <v>90</v>
      </c>
      <c r="N11" s="1416">
        <v>0.02</v>
      </c>
      <c r="O11" s="41">
        <v>10</v>
      </c>
      <c r="P11" s="41" t="s">
        <v>47</v>
      </c>
      <c r="Q11" s="42" t="s">
        <v>51</v>
      </c>
      <c r="R11" s="43"/>
      <c r="S11" s="44"/>
      <c r="T11" s="2" t="s">
        <v>52</v>
      </c>
      <c r="U11" s="3" t="s">
        <v>91</v>
      </c>
      <c r="V11" s="3" t="s">
        <v>92</v>
      </c>
      <c r="W11" s="4">
        <v>6</v>
      </c>
      <c r="X11" s="5" t="s">
        <v>55</v>
      </c>
      <c r="Y11" s="6" t="s">
        <v>93</v>
      </c>
      <c r="Z11" s="7">
        <v>43101</v>
      </c>
      <c r="AA11" s="7">
        <v>43465</v>
      </c>
      <c r="AB11" s="8">
        <f t="shared" si="2"/>
        <v>364</v>
      </c>
      <c r="AC11" s="9">
        <v>0.5</v>
      </c>
      <c r="AD11" s="3" t="s">
        <v>57</v>
      </c>
      <c r="AE11" s="3" t="s">
        <v>92</v>
      </c>
      <c r="AF11" s="3" t="s">
        <v>91</v>
      </c>
      <c r="AG11" s="3" t="s">
        <v>92</v>
      </c>
      <c r="AH11" s="10" t="s">
        <v>91</v>
      </c>
      <c r="AJ11">
        <v>6</v>
      </c>
    </row>
    <row r="12" spans="1:36" ht="27.75" thickBot="1" x14ac:dyDescent="0.3">
      <c r="A12" s="1006"/>
      <c r="B12" s="1009"/>
      <c r="C12" s="1009"/>
      <c r="D12" s="1009"/>
      <c r="E12" s="964"/>
      <c r="F12" s="1009"/>
      <c r="G12" s="1009"/>
      <c r="H12" s="1009"/>
      <c r="I12" s="1009"/>
      <c r="J12" s="1009"/>
      <c r="K12" s="1009"/>
      <c r="L12" s="1115"/>
      <c r="M12" s="1012"/>
      <c r="N12" s="1417"/>
      <c r="O12" s="45">
        <v>10</v>
      </c>
      <c r="P12" s="45" t="s">
        <v>47</v>
      </c>
      <c r="Q12" s="46" t="s">
        <v>51</v>
      </c>
      <c r="R12" s="47"/>
      <c r="S12" s="48"/>
      <c r="T12" s="11" t="s">
        <v>52</v>
      </c>
      <c r="U12" s="12" t="s">
        <v>94</v>
      </c>
      <c r="V12" s="12" t="s">
        <v>95</v>
      </c>
      <c r="W12" s="13">
        <v>7</v>
      </c>
      <c r="X12" s="14" t="s">
        <v>55</v>
      </c>
      <c r="Y12" s="15" t="s">
        <v>96</v>
      </c>
      <c r="Z12" s="16">
        <v>43101</v>
      </c>
      <c r="AA12" s="16">
        <v>43465</v>
      </c>
      <c r="AB12" s="17">
        <f t="shared" si="2"/>
        <v>364</v>
      </c>
      <c r="AC12" s="18">
        <v>0.5</v>
      </c>
      <c r="AD12" s="12" t="s">
        <v>57</v>
      </c>
      <c r="AE12" s="12" t="s">
        <v>95</v>
      </c>
      <c r="AF12" s="12" t="s">
        <v>94</v>
      </c>
      <c r="AG12" s="12" t="s">
        <v>95</v>
      </c>
      <c r="AH12" s="19" t="s">
        <v>94</v>
      </c>
      <c r="AJ12">
        <v>7</v>
      </c>
    </row>
    <row r="13" spans="1:36" ht="57" customHeight="1" thickTop="1" x14ac:dyDescent="0.25">
      <c r="A13" s="1004" t="s">
        <v>39</v>
      </c>
      <c r="B13" s="1007" t="s">
        <v>40</v>
      </c>
      <c r="C13" s="1007" t="s">
        <v>41</v>
      </c>
      <c r="D13" s="1007" t="s">
        <v>42</v>
      </c>
      <c r="E13" s="1007" t="s">
        <v>97</v>
      </c>
      <c r="F13" s="1007" t="s">
        <v>98</v>
      </c>
      <c r="G13" s="1007" t="s">
        <v>99</v>
      </c>
      <c r="H13" s="1007" t="s">
        <v>100</v>
      </c>
      <c r="I13" s="1007">
        <v>2.5</v>
      </c>
      <c r="J13" s="1007" t="s">
        <v>63</v>
      </c>
      <c r="K13" s="1007" t="s">
        <v>101</v>
      </c>
      <c r="L13" s="1114" t="s">
        <v>49</v>
      </c>
      <c r="M13" s="1010" t="s">
        <v>102</v>
      </c>
      <c r="N13" s="1416">
        <v>0.08</v>
      </c>
      <c r="O13" s="1007">
        <v>40</v>
      </c>
      <c r="P13" s="1007" t="s">
        <v>47</v>
      </c>
      <c r="Q13" s="963" t="s">
        <v>51</v>
      </c>
      <c r="R13" s="44"/>
      <c r="S13" s="44"/>
      <c r="T13" s="2" t="s">
        <v>52</v>
      </c>
      <c r="U13" s="3" t="s">
        <v>103</v>
      </c>
      <c r="V13" s="3" t="s">
        <v>54</v>
      </c>
      <c r="W13" s="4">
        <v>8</v>
      </c>
      <c r="X13" s="5" t="s">
        <v>55</v>
      </c>
      <c r="Y13" s="6" t="s">
        <v>104</v>
      </c>
      <c r="Z13" s="7">
        <v>43115</v>
      </c>
      <c r="AA13" s="7">
        <v>43419</v>
      </c>
      <c r="AB13" s="8">
        <f t="shared" si="2"/>
        <v>304</v>
      </c>
      <c r="AC13" s="9">
        <v>0.25</v>
      </c>
      <c r="AD13" s="3" t="s">
        <v>57</v>
      </c>
      <c r="AE13" s="3" t="s">
        <v>54</v>
      </c>
      <c r="AF13" s="3" t="s">
        <v>103</v>
      </c>
      <c r="AG13" s="3" t="s">
        <v>105</v>
      </c>
      <c r="AH13" s="49" t="s">
        <v>103</v>
      </c>
      <c r="AJ13">
        <v>8</v>
      </c>
    </row>
    <row r="14" spans="1:36" ht="102.75" customHeight="1" x14ac:dyDescent="0.25">
      <c r="A14" s="1005"/>
      <c r="B14" s="1008"/>
      <c r="C14" s="1008"/>
      <c r="D14" s="1008"/>
      <c r="E14" s="1008"/>
      <c r="F14" s="1008"/>
      <c r="G14" s="1008"/>
      <c r="H14" s="1008"/>
      <c r="I14" s="1008"/>
      <c r="J14" s="1008"/>
      <c r="K14" s="1008"/>
      <c r="L14" s="1058"/>
      <c r="M14" s="1011"/>
      <c r="N14" s="1427"/>
      <c r="O14" s="1008"/>
      <c r="P14" s="1008"/>
      <c r="Q14" s="967"/>
      <c r="R14" s="50"/>
      <c r="S14" s="50"/>
      <c r="T14" s="51" t="s">
        <v>52</v>
      </c>
      <c r="U14" s="52" t="s">
        <v>103</v>
      </c>
      <c r="V14" s="52" t="s">
        <v>54</v>
      </c>
      <c r="W14" s="53">
        <v>9</v>
      </c>
      <c r="X14" s="54" t="s">
        <v>55</v>
      </c>
      <c r="Y14" s="55" t="s">
        <v>106</v>
      </c>
      <c r="Z14" s="56">
        <v>43115</v>
      </c>
      <c r="AA14" s="56">
        <v>43419</v>
      </c>
      <c r="AB14" s="57">
        <f t="shared" si="2"/>
        <v>304</v>
      </c>
      <c r="AC14" s="58">
        <v>0.25</v>
      </c>
      <c r="AD14" s="52" t="s">
        <v>57</v>
      </c>
      <c r="AE14" s="52" t="s">
        <v>54</v>
      </c>
      <c r="AF14" s="52" t="s">
        <v>103</v>
      </c>
      <c r="AG14" s="52" t="s">
        <v>105</v>
      </c>
      <c r="AH14" s="59" t="s">
        <v>103</v>
      </c>
      <c r="AJ14">
        <v>9</v>
      </c>
    </row>
    <row r="15" spans="1:36" ht="67.5" x14ac:dyDescent="0.25">
      <c r="A15" s="1005"/>
      <c r="B15" s="1008"/>
      <c r="C15" s="1008"/>
      <c r="D15" s="1008"/>
      <c r="E15" s="1008"/>
      <c r="F15" s="1008"/>
      <c r="G15" s="1008"/>
      <c r="H15" s="1008"/>
      <c r="I15" s="1008"/>
      <c r="J15" s="1008"/>
      <c r="K15" s="1008"/>
      <c r="L15" s="1058"/>
      <c r="M15" s="1011"/>
      <c r="N15" s="1427"/>
      <c r="O15" s="1008"/>
      <c r="P15" s="1008"/>
      <c r="Q15" s="967"/>
      <c r="R15" s="1422"/>
      <c r="S15" s="1422"/>
      <c r="T15" s="51" t="s">
        <v>52</v>
      </c>
      <c r="U15" s="52" t="s">
        <v>103</v>
      </c>
      <c r="V15" s="52" t="s">
        <v>54</v>
      </c>
      <c r="W15" s="53">
        <v>10</v>
      </c>
      <c r="X15" s="54" t="s">
        <v>55</v>
      </c>
      <c r="Y15" s="55" t="s">
        <v>107</v>
      </c>
      <c r="Z15" s="56">
        <v>43115</v>
      </c>
      <c r="AA15" s="56">
        <v>43419</v>
      </c>
      <c r="AB15" s="57">
        <f t="shared" si="2"/>
        <v>304</v>
      </c>
      <c r="AC15" s="58">
        <v>0.25</v>
      </c>
      <c r="AD15" s="52" t="s">
        <v>57</v>
      </c>
      <c r="AE15" s="52" t="s">
        <v>54</v>
      </c>
      <c r="AF15" s="52" t="s">
        <v>103</v>
      </c>
      <c r="AG15" s="52" t="s">
        <v>105</v>
      </c>
      <c r="AH15" s="59" t="s">
        <v>103</v>
      </c>
      <c r="AJ15">
        <v>10</v>
      </c>
    </row>
    <row r="16" spans="1:36" ht="41.25" thickBot="1" x14ac:dyDescent="0.3">
      <c r="A16" s="1006"/>
      <c r="B16" s="1009"/>
      <c r="C16" s="1009"/>
      <c r="D16" s="1009"/>
      <c r="E16" s="1009"/>
      <c r="F16" s="1009"/>
      <c r="G16" s="1009"/>
      <c r="H16" s="1009"/>
      <c r="I16" s="1009"/>
      <c r="J16" s="1009"/>
      <c r="K16" s="1009"/>
      <c r="L16" s="1115"/>
      <c r="M16" s="1012"/>
      <c r="N16" s="1417"/>
      <c r="O16" s="1009"/>
      <c r="P16" s="1009"/>
      <c r="Q16" s="964"/>
      <c r="R16" s="1117"/>
      <c r="S16" s="1117"/>
      <c r="T16" s="11" t="s">
        <v>52</v>
      </c>
      <c r="U16" s="12" t="s">
        <v>103</v>
      </c>
      <c r="V16" s="12" t="s">
        <v>54</v>
      </c>
      <c r="W16" s="13">
        <v>11</v>
      </c>
      <c r="X16" s="14" t="s">
        <v>55</v>
      </c>
      <c r="Y16" s="15" t="s">
        <v>108</v>
      </c>
      <c r="Z16" s="16">
        <v>43115</v>
      </c>
      <c r="AA16" s="16">
        <v>43419</v>
      </c>
      <c r="AB16" s="17">
        <f t="shared" si="2"/>
        <v>304</v>
      </c>
      <c r="AC16" s="18">
        <v>0.25</v>
      </c>
      <c r="AD16" s="12" t="s">
        <v>57</v>
      </c>
      <c r="AE16" s="12" t="s">
        <v>54</v>
      </c>
      <c r="AF16" s="12" t="s">
        <v>103</v>
      </c>
      <c r="AG16" s="12" t="s">
        <v>105</v>
      </c>
      <c r="AH16" s="60" t="s">
        <v>103</v>
      </c>
      <c r="AJ16">
        <v>11</v>
      </c>
    </row>
    <row r="17" spans="1:36" ht="55.5" thickTop="1" thickBot="1" x14ac:dyDescent="0.3">
      <c r="A17" s="20" t="s">
        <v>39</v>
      </c>
      <c r="B17" s="21" t="s">
        <v>40</v>
      </c>
      <c r="C17" s="21" t="s">
        <v>41</v>
      </c>
      <c r="D17" s="22" t="s">
        <v>42</v>
      </c>
      <c r="E17" s="21" t="s">
        <v>97</v>
      </c>
      <c r="F17" s="21" t="s">
        <v>98</v>
      </c>
      <c r="G17" s="21" t="s">
        <v>99</v>
      </c>
      <c r="H17" s="21" t="s">
        <v>100</v>
      </c>
      <c r="I17" s="21">
        <v>2.5</v>
      </c>
      <c r="J17" s="21" t="s">
        <v>63</v>
      </c>
      <c r="K17" s="21" t="s">
        <v>109</v>
      </c>
      <c r="L17" s="23" t="s">
        <v>49</v>
      </c>
      <c r="M17" s="22" t="s">
        <v>110</v>
      </c>
      <c r="N17" s="24">
        <v>0.02</v>
      </c>
      <c r="O17" s="21">
        <v>2</v>
      </c>
      <c r="P17" s="21" t="s">
        <v>47</v>
      </c>
      <c r="Q17" s="34" t="s">
        <v>51</v>
      </c>
      <c r="R17" s="26"/>
      <c r="S17" s="26"/>
      <c r="T17" s="27" t="s">
        <v>52</v>
      </c>
      <c r="U17" s="28" t="s">
        <v>103</v>
      </c>
      <c r="V17" s="28" t="s">
        <v>54</v>
      </c>
      <c r="W17" s="29">
        <v>12</v>
      </c>
      <c r="X17" s="40" t="s">
        <v>55</v>
      </c>
      <c r="Y17" s="30" t="s">
        <v>111</v>
      </c>
      <c r="Z17" s="31">
        <v>43130</v>
      </c>
      <c r="AA17" s="31">
        <v>43464</v>
      </c>
      <c r="AB17" s="32">
        <f t="shared" si="2"/>
        <v>334</v>
      </c>
      <c r="AC17" s="24">
        <v>1</v>
      </c>
      <c r="AD17" s="28" t="s">
        <v>57</v>
      </c>
      <c r="AE17" s="28" t="s">
        <v>54</v>
      </c>
      <c r="AF17" s="28" t="s">
        <v>103</v>
      </c>
      <c r="AG17" s="28" t="s">
        <v>105</v>
      </c>
      <c r="AH17" s="61" t="s">
        <v>103</v>
      </c>
      <c r="AJ17">
        <v>12</v>
      </c>
    </row>
    <row r="18" spans="1:36" ht="54.75" customHeight="1" thickTop="1" thickBot="1" x14ac:dyDescent="0.3">
      <c r="A18" s="20" t="s">
        <v>39</v>
      </c>
      <c r="B18" s="21" t="s">
        <v>40</v>
      </c>
      <c r="C18" s="21" t="s">
        <v>41</v>
      </c>
      <c r="D18" s="22" t="s">
        <v>42</v>
      </c>
      <c r="E18" s="21" t="s">
        <v>97</v>
      </c>
      <c r="F18" s="21" t="s">
        <v>98</v>
      </c>
      <c r="G18" s="21" t="s">
        <v>99</v>
      </c>
      <c r="H18" s="21" t="s">
        <v>100</v>
      </c>
      <c r="I18" s="21">
        <v>2.5</v>
      </c>
      <c r="J18" s="21" t="s">
        <v>63</v>
      </c>
      <c r="K18" s="21" t="s">
        <v>112</v>
      </c>
      <c r="L18" s="23" t="s">
        <v>49</v>
      </c>
      <c r="M18" s="22" t="s">
        <v>113</v>
      </c>
      <c r="N18" s="24">
        <v>0.01</v>
      </c>
      <c r="O18" s="21">
        <v>2</v>
      </c>
      <c r="P18" s="21" t="s">
        <v>47</v>
      </c>
      <c r="Q18" s="34" t="s">
        <v>51</v>
      </c>
      <c r="R18" s="62"/>
      <c r="S18" s="26"/>
      <c r="T18" s="27" t="s">
        <v>52</v>
      </c>
      <c r="U18" s="28" t="s">
        <v>103</v>
      </c>
      <c r="V18" s="28" t="s">
        <v>114</v>
      </c>
      <c r="W18" s="29">
        <v>13</v>
      </c>
      <c r="X18" s="40" t="s">
        <v>55</v>
      </c>
      <c r="Y18" s="30" t="s">
        <v>115</v>
      </c>
      <c r="Z18" s="31">
        <v>43130</v>
      </c>
      <c r="AA18" s="31">
        <v>43464</v>
      </c>
      <c r="AB18" s="32">
        <f t="shared" si="2"/>
        <v>334</v>
      </c>
      <c r="AC18" s="24">
        <v>1</v>
      </c>
      <c r="AD18" s="28" t="s">
        <v>57</v>
      </c>
      <c r="AE18" s="28" t="s">
        <v>114</v>
      </c>
      <c r="AF18" s="28" t="s">
        <v>103</v>
      </c>
      <c r="AG18" s="28" t="s">
        <v>114</v>
      </c>
      <c r="AH18" s="33" t="s">
        <v>103</v>
      </c>
      <c r="AJ18">
        <v>13</v>
      </c>
    </row>
    <row r="19" spans="1:36" ht="42" thickTop="1" thickBot="1" x14ac:dyDescent="0.3">
      <c r="A19" s="20" t="s">
        <v>39</v>
      </c>
      <c r="B19" s="21" t="s">
        <v>40</v>
      </c>
      <c r="C19" s="21" t="s">
        <v>67</v>
      </c>
      <c r="D19" s="22" t="s">
        <v>68</v>
      </c>
      <c r="E19" s="34" t="s">
        <v>85</v>
      </c>
      <c r="F19" s="21" t="s">
        <v>116</v>
      </c>
      <c r="G19" s="21" t="s">
        <v>117</v>
      </c>
      <c r="H19" s="21" t="s">
        <v>118</v>
      </c>
      <c r="I19" s="21">
        <v>4</v>
      </c>
      <c r="J19" s="21" t="s">
        <v>47</v>
      </c>
      <c r="K19" s="21" t="s">
        <v>119</v>
      </c>
      <c r="L19" s="23" t="s">
        <v>49</v>
      </c>
      <c r="M19" s="63" t="s">
        <v>120</v>
      </c>
      <c r="N19" s="24">
        <v>0.02</v>
      </c>
      <c r="O19" s="21">
        <v>6</v>
      </c>
      <c r="P19" s="21" t="s">
        <v>121</v>
      </c>
      <c r="Q19" s="64" t="s">
        <v>51</v>
      </c>
      <c r="R19" s="36"/>
      <c r="S19" s="26"/>
      <c r="T19" s="27" t="s">
        <v>52</v>
      </c>
      <c r="U19" s="28" t="s">
        <v>94</v>
      </c>
      <c r="V19" s="28" t="s">
        <v>122</v>
      </c>
      <c r="W19" s="29">
        <v>14</v>
      </c>
      <c r="X19" s="23" t="s">
        <v>55</v>
      </c>
      <c r="Y19" s="37" t="s">
        <v>123</v>
      </c>
      <c r="Z19" s="65">
        <v>43146</v>
      </c>
      <c r="AA19" s="65">
        <v>43434</v>
      </c>
      <c r="AB19" s="39">
        <f t="shared" ref="AB19" si="3">AA19-Z19</f>
        <v>288</v>
      </c>
      <c r="AC19" s="24">
        <v>1</v>
      </c>
      <c r="AD19" s="28" t="s">
        <v>57</v>
      </c>
      <c r="AE19" s="28" t="s">
        <v>122</v>
      </c>
      <c r="AF19" s="28" t="s">
        <v>94</v>
      </c>
      <c r="AG19" s="28" t="s">
        <v>122</v>
      </c>
      <c r="AH19" s="33" t="s">
        <v>94</v>
      </c>
      <c r="AJ19">
        <v>14</v>
      </c>
    </row>
    <row r="20" spans="1:36" s="75" customFormat="1" ht="55.5" thickTop="1" thickBot="1" x14ac:dyDescent="0.3">
      <c r="A20" s="66" t="s">
        <v>39</v>
      </c>
      <c r="B20" s="67" t="s">
        <v>124</v>
      </c>
      <c r="C20" s="67" t="s">
        <v>125</v>
      </c>
      <c r="D20" s="68" t="s">
        <v>126</v>
      </c>
      <c r="E20" s="67" t="s">
        <v>127</v>
      </c>
      <c r="F20" s="67" t="s">
        <v>128</v>
      </c>
      <c r="G20" s="67" t="s">
        <v>129</v>
      </c>
      <c r="H20" s="67" t="s">
        <v>130</v>
      </c>
      <c r="I20" s="67">
        <v>3244</v>
      </c>
      <c r="J20" s="67" t="s">
        <v>47</v>
      </c>
      <c r="K20" s="67" t="s">
        <v>131</v>
      </c>
      <c r="L20" s="69" t="s">
        <v>49</v>
      </c>
      <c r="M20" s="68" t="s">
        <v>132</v>
      </c>
      <c r="N20" s="24">
        <v>0.03</v>
      </c>
      <c r="O20" s="67">
        <v>1</v>
      </c>
      <c r="P20" s="67" t="s">
        <v>47</v>
      </c>
      <c r="Q20" s="67" t="s">
        <v>133</v>
      </c>
      <c r="R20" s="36"/>
      <c r="S20" s="26"/>
      <c r="T20" s="27" t="s">
        <v>52</v>
      </c>
      <c r="U20" s="67" t="s">
        <v>134</v>
      </c>
      <c r="V20" s="67" t="s">
        <v>135</v>
      </c>
      <c r="W20" s="70">
        <v>15</v>
      </c>
      <c r="X20" s="71" t="s">
        <v>55</v>
      </c>
      <c r="Y20" s="68" t="s">
        <v>136</v>
      </c>
      <c r="Z20" s="72">
        <v>43132</v>
      </c>
      <c r="AA20" s="72">
        <v>43220</v>
      </c>
      <c r="AB20" s="73">
        <v>2</v>
      </c>
      <c r="AC20" s="24">
        <v>1</v>
      </c>
      <c r="AD20" s="67" t="s">
        <v>137</v>
      </c>
      <c r="AE20" s="67" t="s">
        <v>135</v>
      </c>
      <c r="AF20" s="67" t="s">
        <v>134</v>
      </c>
      <c r="AG20" s="67" t="s">
        <v>138</v>
      </c>
      <c r="AH20" s="74" t="s">
        <v>139</v>
      </c>
      <c r="AJ20">
        <v>15</v>
      </c>
    </row>
    <row r="21" spans="1:36" s="75" customFormat="1" ht="55.5" thickTop="1" thickBot="1" x14ac:dyDescent="0.3">
      <c r="A21" s="66" t="s">
        <v>39</v>
      </c>
      <c r="B21" s="67" t="s">
        <v>124</v>
      </c>
      <c r="C21" s="67" t="s">
        <v>125</v>
      </c>
      <c r="D21" s="68" t="s">
        <v>126</v>
      </c>
      <c r="E21" s="67" t="s">
        <v>127</v>
      </c>
      <c r="F21" s="67" t="s">
        <v>128</v>
      </c>
      <c r="G21" s="67" t="s">
        <v>129</v>
      </c>
      <c r="H21" s="67" t="s">
        <v>130</v>
      </c>
      <c r="I21" s="67">
        <v>3244</v>
      </c>
      <c r="J21" s="67" t="s">
        <v>47</v>
      </c>
      <c r="K21" s="67" t="s">
        <v>140</v>
      </c>
      <c r="L21" s="69" t="s">
        <v>49</v>
      </c>
      <c r="M21" s="68" t="s">
        <v>141</v>
      </c>
      <c r="N21" s="24">
        <v>0.01</v>
      </c>
      <c r="O21" s="67">
        <v>1</v>
      </c>
      <c r="P21" s="67" t="s">
        <v>47</v>
      </c>
      <c r="Q21" s="67" t="s">
        <v>133</v>
      </c>
      <c r="R21" s="36"/>
      <c r="S21" s="26"/>
      <c r="T21" s="27" t="s">
        <v>52</v>
      </c>
      <c r="U21" s="67" t="s">
        <v>134</v>
      </c>
      <c r="V21" s="67" t="s">
        <v>135</v>
      </c>
      <c r="W21" s="70">
        <v>16</v>
      </c>
      <c r="X21" s="71" t="s">
        <v>55</v>
      </c>
      <c r="Y21" s="68" t="s">
        <v>142</v>
      </c>
      <c r="Z21" s="72">
        <v>43191</v>
      </c>
      <c r="AA21" s="72">
        <v>43373</v>
      </c>
      <c r="AB21" s="73">
        <v>239</v>
      </c>
      <c r="AC21" s="24">
        <v>1</v>
      </c>
      <c r="AD21" s="67" t="s">
        <v>137</v>
      </c>
      <c r="AE21" s="67" t="s">
        <v>135</v>
      </c>
      <c r="AF21" s="67" t="s">
        <v>134</v>
      </c>
      <c r="AG21" s="67" t="s">
        <v>138</v>
      </c>
      <c r="AH21" s="74" t="s">
        <v>139</v>
      </c>
      <c r="AJ21">
        <v>16</v>
      </c>
    </row>
    <row r="22" spans="1:36" s="75" customFormat="1" ht="42" thickTop="1" thickBot="1" x14ac:dyDescent="0.3">
      <c r="A22" s="66" t="s">
        <v>39</v>
      </c>
      <c r="B22" s="67" t="s">
        <v>143</v>
      </c>
      <c r="C22" s="67" t="s">
        <v>125</v>
      </c>
      <c r="D22" s="68" t="s">
        <v>126</v>
      </c>
      <c r="E22" s="67" t="s">
        <v>144</v>
      </c>
      <c r="F22" s="67" t="s">
        <v>145</v>
      </c>
      <c r="G22" s="67" t="s">
        <v>146</v>
      </c>
      <c r="H22" s="67" t="s">
        <v>147</v>
      </c>
      <c r="I22" s="67">
        <v>1.35</v>
      </c>
      <c r="J22" s="67" t="s">
        <v>63</v>
      </c>
      <c r="K22" s="67" t="s">
        <v>148</v>
      </c>
      <c r="L22" s="69" t="s">
        <v>49</v>
      </c>
      <c r="M22" s="68" t="s">
        <v>149</v>
      </c>
      <c r="N22" s="24">
        <v>0.02</v>
      </c>
      <c r="O22" s="67">
        <v>26000</v>
      </c>
      <c r="P22" s="67" t="s">
        <v>47</v>
      </c>
      <c r="Q22" s="67" t="s">
        <v>133</v>
      </c>
      <c r="R22" s="36"/>
      <c r="S22" s="26"/>
      <c r="T22" s="27" t="s">
        <v>52</v>
      </c>
      <c r="U22" s="67" t="s">
        <v>134</v>
      </c>
      <c r="V22" s="67" t="s">
        <v>135</v>
      </c>
      <c r="W22" s="70">
        <v>17</v>
      </c>
      <c r="X22" s="71" t="s">
        <v>55</v>
      </c>
      <c r="Y22" s="76" t="s">
        <v>150</v>
      </c>
      <c r="Z22" s="72">
        <v>43101</v>
      </c>
      <c r="AA22" s="72">
        <v>43464</v>
      </c>
      <c r="AB22" s="73">
        <v>345</v>
      </c>
      <c r="AC22" s="24">
        <v>1</v>
      </c>
      <c r="AD22" s="67" t="s">
        <v>137</v>
      </c>
      <c r="AE22" s="67" t="s">
        <v>135</v>
      </c>
      <c r="AF22" s="67" t="s">
        <v>134</v>
      </c>
      <c r="AG22" s="67" t="s">
        <v>138</v>
      </c>
      <c r="AH22" s="74" t="s">
        <v>139</v>
      </c>
      <c r="AJ22">
        <v>17</v>
      </c>
    </row>
    <row r="23" spans="1:36" s="75" customFormat="1" ht="41.25" thickTop="1" x14ac:dyDescent="0.25">
      <c r="A23" s="1423" t="s">
        <v>39</v>
      </c>
      <c r="B23" s="1425" t="s">
        <v>143</v>
      </c>
      <c r="C23" s="1425" t="s">
        <v>125</v>
      </c>
      <c r="D23" s="1425" t="s">
        <v>126</v>
      </c>
      <c r="E23" s="1425" t="s">
        <v>144</v>
      </c>
      <c r="F23" s="1425" t="s">
        <v>145</v>
      </c>
      <c r="G23" s="1425" t="s">
        <v>146</v>
      </c>
      <c r="H23" s="1425" t="s">
        <v>147</v>
      </c>
      <c r="I23" s="1425">
        <v>1.35</v>
      </c>
      <c r="J23" s="1425" t="s">
        <v>63</v>
      </c>
      <c r="K23" s="1432" t="s">
        <v>151</v>
      </c>
      <c r="L23" s="1428" t="s">
        <v>152</v>
      </c>
      <c r="M23" s="1430" t="s">
        <v>153</v>
      </c>
      <c r="N23" s="1416">
        <v>0.04</v>
      </c>
      <c r="O23" s="1425">
        <v>1</v>
      </c>
      <c r="P23" s="1425" t="s">
        <v>47</v>
      </c>
      <c r="Q23" s="1425" t="s">
        <v>133</v>
      </c>
      <c r="R23" s="43"/>
      <c r="S23" s="77"/>
      <c r="T23" s="2" t="s">
        <v>52</v>
      </c>
      <c r="U23" s="77" t="s">
        <v>134</v>
      </c>
      <c r="V23" s="77" t="s">
        <v>135</v>
      </c>
      <c r="W23" s="78">
        <v>18</v>
      </c>
      <c r="X23" s="79" t="s">
        <v>55</v>
      </c>
      <c r="Y23" s="80" t="s">
        <v>154</v>
      </c>
      <c r="Z23" s="81">
        <v>43101</v>
      </c>
      <c r="AA23" s="81">
        <v>43464</v>
      </c>
      <c r="AB23" s="82">
        <v>359</v>
      </c>
      <c r="AC23" s="9">
        <v>0.5</v>
      </c>
      <c r="AD23" s="77" t="s">
        <v>137</v>
      </c>
      <c r="AE23" s="77" t="s">
        <v>135</v>
      </c>
      <c r="AF23" s="77" t="s">
        <v>134</v>
      </c>
      <c r="AG23" s="77" t="s">
        <v>138</v>
      </c>
      <c r="AH23" s="83" t="s">
        <v>139</v>
      </c>
      <c r="AJ23">
        <v>18</v>
      </c>
    </row>
    <row r="24" spans="1:36" s="75" customFormat="1" ht="27.75" thickBot="1" x14ac:dyDescent="0.3">
      <c r="A24" s="1424"/>
      <c r="B24" s="1426"/>
      <c r="C24" s="1426"/>
      <c r="D24" s="1426"/>
      <c r="E24" s="1426"/>
      <c r="F24" s="1426"/>
      <c r="G24" s="1426"/>
      <c r="H24" s="1426"/>
      <c r="I24" s="1426"/>
      <c r="J24" s="1426"/>
      <c r="K24" s="1433"/>
      <c r="L24" s="1429"/>
      <c r="M24" s="1431"/>
      <c r="N24" s="1417"/>
      <c r="O24" s="1426"/>
      <c r="P24" s="1426"/>
      <c r="Q24" s="1426"/>
      <c r="R24" s="47"/>
      <c r="S24" s="84"/>
      <c r="T24" s="11" t="s">
        <v>52</v>
      </c>
      <c r="U24" s="84" t="s">
        <v>134</v>
      </c>
      <c r="V24" s="84" t="s">
        <v>135</v>
      </c>
      <c r="W24" s="85">
        <v>19</v>
      </c>
      <c r="X24" s="86" t="s">
        <v>55</v>
      </c>
      <c r="Y24" s="87" t="s">
        <v>155</v>
      </c>
      <c r="Z24" s="88">
        <v>43101</v>
      </c>
      <c r="AA24" s="88">
        <v>43464</v>
      </c>
      <c r="AB24" s="89">
        <v>364</v>
      </c>
      <c r="AC24" s="18">
        <v>0.5</v>
      </c>
      <c r="AD24" s="84" t="s">
        <v>137</v>
      </c>
      <c r="AE24" s="84" t="s">
        <v>135</v>
      </c>
      <c r="AF24" s="84" t="s">
        <v>134</v>
      </c>
      <c r="AG24" s="84" t="s">
        <v>138</v>
      </c>
      <c r="AH24" s="90" t="s">
        <v>139</v>
      </c>
      <c r="AJ24">
        <v>19</v>
      </c>
    </row>
    <row r="25" spans="1:36" s="75" customFormat="1" ht="42" thickTop="1" thickBot="1" x14ac:dyDescent="0.3">
      <c r="A25" s="91" t="s">
        <v>39</v>
      </c>
      <c r="B25" s="92" t="s">
        <v>143</v>
      </c>
      <c r="C25" s="92" t="s">
        <v>125</v>
      </c>
      <c r="D25" s="93" t="s">
        <v>126</v>
      </c>
      <c r="E25" s="92" t="s">
        <v>144</v>
      </c>
      <c r="F25" s="92" t="s">
        <v>145</v>
      </c>
      <c r="G25" s="92" t="s">
        <v>156</v>
      </c>
      <c r="H25" s="92" t="s">
        <v>157</v>
      </c>
      <c r="I25" s="94">
        <v>8.8000000000000007</v>
      </c>
      <c r="J25" s="92" t="s">
        <v>63</v>
      </c>
      <c r="K25" s="95" t="s">
        <v>158</v>
      </c>
      <c r="L25" s="96" t="s">
        <v>49</v>
      </c>
      <c r="M25" s="97" t="s">
        <v>159</v>
      </c>
      <c r="N25" s="24">
        <v>0.02</v>
      </c>
      <c r="O25" s="67">
        <v>12</v>
      </c>
      <c r="P25" s="67" t="s">
        <v>47</v>
      </c>
      <c r="Q25" s="94" t="s">
        <v>160</v>
      </c>
      <c r="R25" s="36"/>
      <c r="S25" s="94"/>
      <c r="T25" s="27" t="s">
        <v>52</v>
      </c>
      <c r="U25" s="67" t="s">
        <v>134</v>
      </c>
      <c r="V25" s="67" t="s">
        <v>135</v>
      </c>
      <c r="W25" s="70">
        <v>20</v>
      </c>
      <c r="X25" s="71" t="s">
        <v>55</v>
      </c>
      <c r="Y25" s="98" t="s">
        <v>161</v>
      </c>
      <c r="Z25" s="99">
        <v>43132</v>
      </c>
      <c r="AA25" s="99">
        <v>43190</v>
      </c>
      <c r="AB25" s="94">
        <f t="shared" ref="AB25:AB26" si="4">AA25-Z25</f>
        <v>58</v>
      </c>
      <c r="AC25" s="24">
        <v>1</v>
      </c>
      <c r="AD25" s="67" t="s">
        <v>137</v>
      </c>
      <c r="AE25" s="67" t="s">
        <v>135</v>
      </c>
      <c r="AF25" s="67" t="s">
        <v>134</v>
      </c>
      <c r="AG25" s="67" t="s">
        <v>138</v>
      </c>
      <c r="AH25" s="74" t="s">
        <v>139</v>
      </c>
      <c r="AJ25">
        <v>20</v>
      </c>
    </row>
    <row r="26" spans="1:36" s="75" customFormat="1" ht="42" thickTop="1" thickBot="1" x14ac:dyDescent="0.3">
      <c r="A26" s="91" t="s">
        <v>39</v>
      </c>
      <c r="B26" s="92" t="s">
        <v>143</v>
      </c>
      <c r="C26" s="92" t="s">
        <v>125</v>
      </c>
      <c r="D26" s="93" t="s">
        <v>126</v>
      </c>
      <c r="E26" s="92" t="s">
        <v>144</v>
      </c>
      <c r="F26" s="92" t="s">
        <v>145</v>
      </c>
      <c r="G26" s="92" t="s">
        <v>156</v>
      </c>
      <c r="H26" s="92" t="s">
        <v>157</v>
      </c>
      <c r="I26" s="94">
        <v>8.8000000000000007</v>
      </c>
      <c r="J26" s="92" t="s">
        <v>63</v>
      </c>
      <c r="K26" s="95" t="s">
        <v>158</v>
      </c>
      <c r="L26" s="96" t="s">
        <v>49</v>
      </c>
      <c r="M26" s="97" t="s">
        <v>159</v>
      </c>
      <c r="N26" s="24">
        <v>0.02</v>
      </c>
      <c r="O26" s="67">
        <v>12</v>
      </c>
      <c r="P26" s="67" t="s">
        <v>47</v>
      </c>
      <c r="Q26" s="94" t="s">
        <v>160</v>
      </c>
      <c r="R26" s="36"/>
      <c r="S26" s="94"/>
      <c r="T26" s="27" t="s">
        <v>52</v>
      </c>
      <c r="U26" s="67" t="s">
        <v>134</v>
      </c>
      <c r="V26" s="67" t="s">
        <v>135</v>
      </c>
      <c r="W26" s="70">
        <v>21</v>
      </c>
      <c r="X26" s="71" t="s">
        <v>55</v>
      </c>
      <c r="Y26" s="98" t="s">
        <v>162</v>
      </c>
      <c r="Z26" s="99">
        <v>43132</v>
      </c>
      <c r="AA26" s="99">
        <v>43190</v>
      </c>
      <c r="AB26" s="94">
        <f t="shared" si="4"/>
        <v>58</v>
      </c>
      <c r="AC26" s="24">
        <v>1</v>
      </c>
      <c r="AD26" s="67" t="s">
        <v>137</v>
      </c>
      <c r="AE26" s="67" t="s">
        <v>135</v>
      </c>
      <c r="AF26" s="67" t="s">
        <v>134</v>
      </c>
      <c r="AG26" s="67" t="s">
        <v>138</v>
      </c>
      <c r="AH26" s="74" t="s">
        <v>139</v>
      </c>
      <c r="AJ26">
        <v>21</v>
      </c>
    </row>
    <row r="27" spans="1:36" s="75" customFormat="1" ht="42" thickTop="1" thickBot="1" x14ac:dyDescent="0.3">
      <c r="A27" s="100" t="s">
        <v>39</v>
      </c>
      <c r="B27" s="101" t="s">
        <v>163</v>
      </c>
      <c r="C27" s="101" t="s">
        <v>164</v>
      </c>
      <c r="D27" s="102" t="s">
        <v>165</v>
      </c>
      <c r="E27" s="103" t="s">
        <v>166</v>
      </c>
      <c r="F27" s="103" t="s">
        <v>167</v>
      </c>
      <c r="G27" s="103" t="s">
        <v>168</v>
      </c>
      <c r="H27" s="103" t="s">
        <v>169</v>
      </c>
      <c r="I27" s="104">
        <v>100</v>
      </c>
      <c r="J27" s="103" t="s">
        <v>63</v>
      </c>
      <c r="K27" s="105" t="s">
        <v>170</v>
      </c>
      <c r="L27" s="106" t="s">
        <v>49</v>
      </c>
      <c r="M27" s="107" t="s">
        <v>171</v>
      </c>
      <c r="N27" s="24">
        <v>0.01</v>
      </c>
      <c r="O27" s="105">
        <v>100</v>
      </c>
      <c r="P27" s="105" t="s">
        <v>63</v>
      </c>
      <c r="Q27" s="105" t="s">
        <v>133</v>
      </c>
      <c r="R27" s="36"/>
      <c r="S27" s="27"/>
      <c r="T27" s="27" t="s">
        <v>172</v>
      </c>
      <c r="U27" s="105" t="s">
        <v>173</v>
      </c>
      <c r="V27" s="105" t="s">
        <v>174</v>
      </c>
      <c r="W27" s="70">
        <v>22</v>
      </c>
      <c r="X27" s="108" t="s">
        <v>55</v>
      </c>
      <c r="Y27" s="107" t="s">
        <v>175</v>
      </c>
      <c r="Z27" s="109">
        <v>43160</v>
      </c>
      <c r="AA27" s="109">
        <v>43419</v>
      </c>
      <c r="AB27" s="110">
        <f t="shared" ref="AB27:AB32" si="5">+AA27-Z27</f>
        <v>259</v>
      </c>
      <c r="AC27" s="24">
        <v>1</v>
      </c>
      <c r="AD27" s="105" t="s">
        <v>176</v>
      </c>
      <c r="AE27" s="105" t="s">
        <v>174</v>
      </c>
      <c r="AF27" s="105" t="s">
        <v>173</v>
      </c>
      <c r="AG27" s="105" t="s">
        <v>174</v>
      </c>
      <c r="AH27" s="111" t="s">
        <v>177</v>
      </c>
      <c r="AJ27">
        <v>22</v>
      </c>
    </row>
    <row r="28" spans="1:36" s="75" customFormat="1" ht="55.5" thickTop="1" thickBot="1" x14ac:dyDescent="0.3">
      <c r="A28" s="112" t="s">
        <v>39</v>
      </c>
      <c r="B28" s="113" t="s">
        <v>163</v>
      </c>
      <c r="C28" s="113" t="s">
        <v>178</v>
      </c>
      <c r="D28" s="107" t="s">
        <v>179</v>
      </c>
      <c r="E28" s="105" t="s">
        <v>180</v>
      </c>
      <c r="F28" s="105" t="s">
        <v>181</v>
      </c>
      <c r="G28" s="105" t="s">
        <v>182</v>
      </c>
      <c r="H28" s="105" t="s">
        <v>183</v>
      </c>
      <c r="I28" s="105">
        <v>100</v>
      </c>
      <c r="J28" s="105" t="s">
        <v>63</v>
      </c>
      <c r="K28" s="105" t="s">
        <v>184</v>
      </c>
      <c r="L28" s="106" t="s">
        <v>49</v>
      </c>
      <c r="M28" s="107" t="s">
        <v>185</v>
      </c>
      <c r="N28" s="24">
        <v>0.01</v>
      </c>
      <c r="O28" s="105">
        <v>100</v>
      </c>
      <c r="P28" s="105" t="s">
        <v>63</v>
      </c>
      <c r="Q28" s="105" t="s">
        <v>186</v>
      </c>
      <c r="R28" s="36"/>
      <c r="S28" s="105"/>
      <c r="T28" s="27" t="s">
        <v>187</v>
      </c>
      <c r="U28" s="105" t="s">
        <v>188</v>
      </c>
      <c r="V28" s="114" t="s">
        <v>189</v>
      </c>
      <c r="W28" s="70">
        <v>23</v>
      </c>
      <c r="X28" s="71" t="s">
        <v>55</v>
      </c>
      <c r="Y28" s="107" t="s">
        <v>190</v>
      </c>
      <c r="Z28" s="109">
        <v>43132</v>
      </c>
      <c r="AA28" s="109">
        <v>43465</v>
      </c>
      <c r="AB28" s="110">
        <f t="shared" si="5"/>
        <v>333</v>
      </c>
      <c r="AC28" s="24">
        <v>1</v>
      </c>
      <c r="AD28" s="105" t="s">
        <v>176</v>
      </c>
      <c r="AE28" s="114" t="s">
        <v>189</v>
      </c>
      <c r="AF28" s="105" t="s">
        <v>188</v>
      </c>
      <c r="AG28" s="105" t="s">
        <v>191</v>
      </c>
      <c r="AH28" s="111" t="s">
        <v>192</v>
      </c>
      <c r="AJ28">
        <v>23</v>
      </c>
    </row>
    <row r="29" spans="1:36" s="75" customFormat="1" ht="55.5" thickTop="1" thickBot="1" x14ac:dyDescent="0.3">
      <c r="A29" s="115" t="s">
        <v>39</v>
      </c>
      <c r="B29" s="103" t="s">
        <v>193</v>
      </c>
      <c r="C29" s="103" t="s">
        <v>178</v>
      </c>
      <c r="D29" s="102" t="s">
        <v>179</v>
      </c>
      <c r="E29" s="103" t="s">
        <v>194</v>
      </c>
      <c r="F29" s="103" t="s">
        <v>195</v>
      </c>
      <c r="G29" s="103" t="s">
        <v>196</v>
      </c>
      <c r="H29" s="103" t="s">
        <v>197</v>
      </c>
      <c r="I29" s="103">
        <v>96</v>
      </c>
      <c r="J29" s="103" t="s">
        <v>63</v>
      </c>
      <c r="K29" s="105" t="s">
        <v>198</v>
      </c>
      <c r="L29" s="106" t="s">
        <v>49</v>
      </c>
      <c r="M29" s="107" t="s">
        <v>199</v>
      </c>
      <c r="N29" s="24">
        <v>0.01</v>
      </c>
      <c r="O29" s="105">
        <v>1</v>
      </c>
      <c r="P29" s="105" t="s">
        <v>47</v>
      </c>
      <c r="Q29" s="105" t="s">
        <v>200</v>
      </c>
      <c r="R29" s="36"/>
      <c r="S29" s="101"/>
      <c r="T29" s="27" t="s">
        <v>201</v>
      </c>
      <c r="U29" s="105" t="s">
        <v>202</v>
      </c>
      <c r="V29" s="105" t="s">
        <v>203</v>
      </c>
      <c r="W29" s="70">
        <v>24</v>
      </c>
      <c r="X29" s="71" t="s">
        <v>55</v>
      </c>
      <c r="Y29" s="107" t="s">
        <v>204</v>
      </c>
      <c r="Z29" s="109">
        <v>43102</v>
      </c>
      <c r="AA29" s="109">
        <v>43131</v>
      </c>
      <c r="AB29" s="110">
        <f t="shared" si="5"/>
        <v>29</v>
      </c>
      <c r="AC29" s="24">
        <v>1</v>
      </c>
      <c r="AD29" s="105" t="s">
        <v>176</v>
      </c>
      <c r="AE29" s="105" t="s">
        <v>203</v>
      </c>
      <c r="AF29" s="105" t="s">
        <v>202</v>
      </c>
      <c r="AG29" s="114" t="s">
        <v>189</v>
      </c>
      <c r="AH29" s="111" t="s">
        <v>188</v>
      </c>
      <c r="AJ29">
        <v>24</v>
      </c>
    </row>
    <row r="30" spans="1:36" s="75" customFormat="1" ht="55.5" thickTop="1" thickBot="1" x14ac:dyDescent="0.3">
      <c r="A30" s="116" t="s">
        <v>39</v>
      </c>
      <c r="B30" s="105" t="s">
        <v>205</v>
      </c>
      <c r="C30" s="105" t="s">
        <v>178</v>
      </c>
      <c r="D30" s="105" t="s">
        <v>179</v>
      </c>
      <c r="E30" s="105" t="s">
        <v>194</v>
      </c>
      <c r="F30" s="105" t="s">
        <v>195</v>
      </c>
      <c r="G30" s="105" t="s">
        <v>196</v>
      </c>
      <c r="H30" s="105" t="s">
        <v>197</v>
      </c>
      <c r="I30" s="105">
        <v>96</v>
      </c>
      <c r="J30" s="105" t="s">
        <v>63</v>
      </c>
      <c r="K30" s="105" t="s">
        <v>206</v>
      </c>
      <c r="L30" s="105" t="s">
        <v>49</v>
      </c>
      <c r="M30" s="107" t="s">
        <v>207</v>
      </c>
      <c r="N30" s="24">
        <v>0.01</v>
      </c>
      <c r="O30" s="105">
        <v>1</v>
      </c>
      <c r="P30" s="105" t="s">
        <v>47</v>
      </c>
      <c r="Q30" s="105" t="s">
        <v>133</v>
      </c>
      <c r="R30" s="36"/>
      <c r="S30" s="105"/>
      <c r="T30" s="105" t="s">
        <v>52</v>
      </c>
      <c r="U30" s="105" t="s">
        <v>208</v>
      </c>
      <c r="V30" s="117" t="s">
        <v>209</v>
      </c>
      <c r="W30" s="70">
        <v>25</v>
      </c>
      <c r="X30" s="71" t="s">
        <v>55</v>
      </c>
      <c r="Y30" s="107" t="s">
        <v>210</v>
      </c>
      <c r="Z30" s="109">
        <v>43174</v>
      </c>
      <c r="AA30" s="109">
        <v>43465</v>
      </c>
      <c r="AB30" s="110">
        <f t="shared" si="5"/>
        <v>291</v>
      </c>
      <c r="AC30" s="24">
        <v>1</v>
      </c>
      <c r="AD30" s="105" t="s">
        <v>176</v>
      </c>
      <c r="AE30" s="117" t="s">
        <v>209</v>
      </c>
      <c r="AF30" s="105" t="s">
        <v>208</v>
      </c>
      <c r="AG30" s="105" t="s">
        <v>211</v>
      </c>
      <c r="AH30" s="111" t="s">
        <v>212</v>
      </c>
      <c r="AJ30">
        <v>25</v>
      </c>
    </row>
    <row r="31" spans="1:36" s="75" customFormat="1" ht="54.75" thickTop="1" x14ac:dyDescent="0.25">
      <c r="A31" s="1436" t="s">
        <v>39</v>
      </c>
      <c r="B31" s="1434" t="s">
        <v>193</v>
      </c>
      <c r="C31" s="1434" t="s">
        <v>178</v>
      </c>
      <c r="D31" s="1434" t="s">
        <v>179</v>
      </c>
      <c r="E31" s="1434" t="s">
        <v>194</v>
      </c>
      <c r="F31" s="1434" t="s">
        <v>195</v>
      </c>
      <c r="G31" s="1434" t="s">
        <v>196</v>
      </c>
      <c r="H31" s="1434" t="s">
        <v>197</v>
      </c>
      <c r="I31" s="1434">
        <v>96</v>
      </c>
      <c r="J31" s="1434" t="s">
        <v>63</v>
      </c>
      <c r="K31" s="1434" t="s">
        <v>213</v>
      </c>
      <c r="L31" s="1434" t="s">
        <v>49</v>
      </c>
      <c r="M31" s="1452" t="s">
        <v>214</v>
      </c>
      <c r="N31" s="1416">
        <v>0.03</v>
      </c>
      <c r="O31" s="1434">
        <v>100</v>
      </c>
      <c r="P31" s="1434" t="s">
        <v>63</v>
      </c>
      <c r="Q31" s="1434" t="s">
        <v>133</v>
      </c>
      <c r="R31" s="1453"/>
      <c r="S31" s="1434"/>
      <c r="T31" s="1434" t="s">
        <v>201</v>
      </c>
      <c r="U31" s="1438" t="s">
        <v>215</v>
      </c>
      <c r="V31" s="1438" t="s">
        <v>216</v>
      </c>
      <c r="W31" s="118">
        <v>26</v>
      </c>
      <c r="X31" s="1450" t="s">
        <v>55</v>
      </c>
      <c r="Y31" s="119" t="s">
        <v>217</v>
      </c>
      <c r="Z31" s="120">
        <v>43102</v>
      </c>
      <c r="AA31" s="120">
        <v>43449</v>
      </c>
      <c r="AB31" s="121">
        <f t="shared" si="5"/>
        <v>347</v>
      </c>
      <c r="AC31" s="9">
        <v>0.5</v>
      </c>
      <c r="AD31" s="122" t="s">
        <v>57</v>
      </c>
      <c r="AE31" s="1438" t="s">
        <v>216</v>
      </c>
      <c r="AF31" s="1438" t="s">
        <v>215</v>
      </c>
      <c r="AG31" s="1438" t="s">
        <v>203</v>
      </c>
      <c r="AH31" s="1439" t="s">
        <v>202</v>
      </c>
      <c r="AJ31">
        <v>26</v>
      </c>
    </row>
    <row r="32" spans="1:36" s="75" customFormat="1" ht="27.75" thickBot="1" x14ac:dyDescent="0.3">
      <c r="A32" s="1437"/>
      <c r="B32" s="1435"/>
      <c r="C32" s="1435"/>
      <c r="D32" s="1435"/>
      <c r="E32" s="1435"/>
      <c r="F32" s="1435"/>
      <c r="G32" s="1435"/>
      <c r="H32" s="1435"/>
      <c r="I32" s="1435"/>
      <c r="J32" s="1435"/>
      <c r="K32" s="1435"/>
      <c r="L32" s="1435"/>
      <c r="M32" s="1431"/>
      <c r="N32" s="1417"/>
      <c r="O32" s="1435"/>
      <c r="P32" s="1435"/>
      <c r="Q32" s="1435"/>
      <c r="R32" s="1454"/>
      <c r="S32" s="1435"/>
      <c r="T32" s="1435"/>
      <c r="U32" s="1435"/>
      <c r="V32" s="1435"/>
      <c r="W32" s="123">
        <v>27</v>
      </c>
      <c r="X32" s="1451"/>
      <c r="Y32" s="124" t="s">
        <v>218</v>
      </c>
      <c r="Z32" s="125">
        <v>43102</v>
      </c>
      <c r="AA32" s="125">
        <v>43449</v>
      </c>
      <c r="AB32" s="126">
        <f t="shared" si="5"/>
        <v>347</v>
      </c>
      <c r="AC32" s="18">
        <v>0.5</v>
      </c>
      <c r="AD32" s="127" t="s">
        <v>57</v>
      </c>
      <c r="AE32" s="1435"/>
      <c r="AF32" s="1435"/>
      <c r="AG32" s="1435"/>
      <c r="AH32" s="1440"/>
      <c r="AJ32">
        <v>27</v>
      </c>
    </row>
    <row r="33" spans="1:36" s="75" customFormat="1" ht="55.5" thickTop="1" thickBot="1" x14ac:dyDescent="0.3">
      <c r="A33" s="112" t="s">
        <v>39</v>
      </c>
      <c r="B33" s="128" t="s">
        <v>219</v>
      </c>
      <c r="C33" s="113" t="s">
        <v>220</v>
      </c>
      <c r="D33" s="129" t="s">
        <v>221</v>
      </c>
      <c r="E33" s="113" t="s">
        <v>222</v>
      </c>
      <c r="F33" s="113" t="s">
        <v>223</v>
      </c>
      <c r="G33" s="113" t="s">
        <v>224</v>
      </c>
      <c r="H33" s="128" t="s">
        <v>225</v>
      </c>
      <c r="I33" s="113">
        <v>98</v>
      </c>
      <c r="J33" s="113" t="s">
        <v>63</v>
      </c>
      <c r="K33" s="113" t="s">
        <v>226</v>
      </c>
      <c r="L33" s="130" t="s">
        <v>49</v>
      </c>
      <c r="M33" s="129" t="s">
        <v>227</v>
      </c>
      <c r="N33" s="24">
        <v>0.01</v>
      </c>
      <c r="O33" s="113">
        <v>95</v>
      </c>
      <c r="P33" s="113" t="s">
        <v>63</v>
      </c>
      <c r="Q33" s="131" t="s">
        <v>160</v>
      </c>
      <c r="R33" s="36"/>
      <c r="S33" s="27"/>
      <c r="T33" s="27" t="s">
        <v>52</v>
      </c>
      <c r="U33" s="98" t="s">
        <v>228</v>
      </c>
      <c r="V33" s="113" t="s">
        <v>229</v>
      </c>
      <c r="W33" s="70">
        <v>28</v>
      </c>
      <c r="X33" s="71" t="s">
        <v>55</v>
      </c>
      <c r="Y33" s="129" t="s">
        <v>230</v>
      </c>
      <c r="Z33" s="132">
        <v>43116</v>
      </c>
      <c r="AA33" s="132">
        <v>43465</v>
      </c>
      <c r="AB33" s="133">
        <f>+AA33-Z33</f>
        <v>349</v>
      </c>
      <c r="AC33" s="24">
        <v>1</v>
      </c>
      <c r="AD33" s="131" t="s">
        <v>176</v>
      </c>
      <c r="AE33" s="113" t="s">
        <v>229</v>
      </c>
      <c r="AF33" s="98" t="s">
        <v>228</v>
      </c>
      <c r="AG33" s="113" t="s">
        <v>229</v>
      </c>
      <c r="AH33" s="134" t="s">
        <v>228</v>
      </c>
      <c r="AJ33">
        <v>28</v>
      </c>
    </row>
    <row r="34" spans="1:36" s="75" customFormat="1" ht="55.5" thickTop="1" thickBot="1" x14ac:dyDescent="0.3">
      <c r="A34" s="112" t="s">
        <v>39</v>
      </c>
      <c r="B34" s="113" t="s">
        <v>219</v>
      </c>
      <c r="C34" s="113" t="s">
        <v>220</v>
      </c>
      <c r="D34" s="129" t="s">
        <v>221</v>
      </c>
      <c r="E34" s="113" t="s">
        <v>222</v>
      </c>
      <c r="F34" s="113" t="s">
        <v>223</v>
      </c>
      <c r="G34" s="113" t="s">
        <v>224</v>
      </c>
      <c r="H34" s="113" t="s">
        <v>225</v>
      </c>
      <c r="I34" s="113">
        <v>98</v>
      </c>
      <c r="J34" s="113" t="s">
        <v>63</v>
      </c>
      <c r="K34" s="113" t="s">
        <v>231</v>
      </c>
      <c r="L34" s="130" t="s">
        <v>49</v>
      </c>
      <c r="M34" s="129" t="s">
        <v>232</v>
      </c>
      <c r="N34" s="24">
        <v>0.01</v>
      </c>
      <c r="O34" s="113">
        <v>100</v>
      </c>
      <c r="P34" s="113" t="s">
        <v>63</v>
      </c>
      <c r="Q34" s="92" t="s">
        <v>133</v>
      </c>
      <c r="R34" s="36"/>
      <c r="S34" s="94"/>
      <c r="T34" s="27" t="s">
        <v>52</v>
      </c>
      <c r="U34" s="98" t="s">
        <v>228</v>
      </c>
      <c r="V34" s="113" t="s">
        <v>229</v>
      </c>
      <c r="W34" s="70">
        <v>29</v>
      </c>
      <c r="X34" s="71" t="s">
        <v>55</v>
      </c>
      <c r="Y34" s="129" t="s">
        <v>233</v>
      </c>
      <c r="Z34" s="135">
        <v>43101</v>
      </c>
      <c r="AA34" s="135">
        <v>43465</v>
      </c>
      <c r="AB34" s="133">
        <f t="shared" ref="AB34" si="6">+AA34-Z34</f>
        <v>364</v>
      </c>
      <c r="AC34" s="24">
        <v>1</v>
      </c>
      <c r="AD34" s="92" t="s">
        <v>57</v>
      </c>
      <c r="AE34" s="113" t="s">
        <v>229</v>
      </c>
      <c r="AF34" s="98" t="s">
        <v>228</v>
      </c>
      <c r="AG34" s="113" t="s">
        <v>229</v>
      </c>
      <c r="AH34" s="134" t="s">
        <v>228</v>
      </c>
      <c r="AJ34">
        <v>29</v>
      </c>
    </row>
    <row r="35" spans="1:36" s="75" customFormat="1" ht="42" thickTop="1" thickBot="1" x14ac:dyDescent="0.3">
      <c r="A35" s="112" t="s">
        <v>39</v>
      </c>
      <c r="B35" s="113" t="s">
        <v>219</v>
      </c>
      <c r="C35" s="113" t="s">
        <v>220</v>
      </c>
      <c r="D35" s="129" t="s">
        <v>221</v>
      </c>
      <c r="E35" s="113" t="s">
        <v>222</v>
      </c>
      <c r="F35" s="113" t="s">
        <v>223</v>
      </c>
      <c r="G35" s="113" t="s">
        <v>234</v>
      </c>
      <c r="H35" s="113" t="s">
        <v>235</v>
      </c>
      <c r="I35" s="113">
        <v>68</v>
      </c>
      <c r="J35" s="113" t="s">
        <v>63</v>
      </c>
      <c r="K35" s="113" t="s">
        <v>236</v>
      </c>
      <c r="L35" s="130" t="s">
        <v>49</v>
      </c>
      <c r="M35" s="129" t="s">
        <v>237</v>
      </c>
      <c r="N35" s="24">
        <v>0.01</v>
      </c>
      <c r="O35" s="113">
        <v>90</v>
      </c>
      <c r="P35" s="113" t="s">
        <v>63</v>
      </c>
      <c r="Q35" s="131" t="s">
        <v>160</v>
      </c>
      <c r="R35" s="36"/>
      <c r="S35" s="27"/>
      <c r="T35" s="27" t="s">
        <v>52</v>
      </c>
      <c r="U35" s="98" t="s">
        <v>228</v>
      </c>
      <c r="V35" s="113" t="s">
        <v>229</v>
      </c>
      <c r="W35" s="70">
        <v>30</v>
      </c>
      <c r="X35" s="71" t="s">
        <v>55</v>
      </c>
      <c r="Y35" s="93" t="s">
        <v>238</v>
      </c>
      <c r="Z35" s="132">
        <v>43101</v>
      </c>
      <c r="AA35" s="132">
        <v>43465</v>
      </c>
      <c r="AB35" s="133">
        <f>+AA35-Z35</f>
        <v>364</v>
      </c>
      <c r="AC35" s="24">
        <v>1</v>
      </c>
      <c r="AD35" s="131" t="s">
        <v>57</v>
      </c>
      <c r="AE35" s="113" t="s">
        <v>229</v>
      </c>
      <c r="AF35" s="98" t="s">
        <v>228</v>
      </c>
      <c r="AG35" s="113" t="s">
        <v>229</v>
      </c>
      <c r="AH35" s="134" t="s">
        <v>228</v>
      </c>
      <c r="AJ35">
        <v>30</v>
      </c>
    </row>
    <row r="36" spans="1:36" s="75" customFormat="1" ht="42" thickTop="1" thickBot="1" x14ac:dyDescent="0.3">
      <c r="A36" s="112" t="s">
        <v>39</v>
      </c>
      <c r="B36" s="113" t="s">
        <v>219</v>
      </c>
      <c r="C36" s="113" t="s">
        <v>220</v>
      </c>
      <c r="D36" s="129" t="s">
        <v>221</v>
      </c>
      <c r="E36" s="113" t="s">
        <v>222</v>
      </c>
      <c r="F36" s="113" t="s">
        <v>223</v>
      </c>
      <c r="G36" s="113" t="s">
        <v>234</v>
      </c>
      <c r="H36" s="113" t="s">
        <v>235</v>
      </c>
      <c r="I36" s="113">
        <v>68</v>
      </c>
      <c r="J36" s="113" t="s">
        <v>63</v>
      </c>
      <c r="K36" s="113" t="s">
        <v>239</v>
      </c>
      <c r="L36" s="130" t="s">
        <v>49</v>
      </c>
      <c r="M36" s="129" t="s">
        <v>240</v>
      </c>
      <c r="N36" s="24">
        <v>0.01</v>
      </c>
      <c r="O36" s="113">
        <v>15</v>
      </c>
      <c r="P36" s="113" t="s">
        <v>63</v>
      </c>
      <c r="Q36" s="92" t="s">
        <v>133</v>
      </c>
      <c r="R36" s="36"/>
      <c r="S36" s="94"/>
      <c r="T36" s="27" t="s">
        <v>52</v>
      </c>
      <c r="U36" s="98" t="s">
        <v>228</v>
      </c>
      <c r="V36" s="113" t="s">
        <v>229</v>
      </c>
      <c r="W36" s="70">
        <v>31</v>
      </c>
      <c r="X36" s="71" t="s">
        <v>55</v>
      </c>
      <c r="Y36" s="98" t="s">
        <v>241</v>
      </c>
      <c r="Z36" s="135">
        <v>43101</v>
      </c>
      <c r="AA36" s="135">
        <v>43465</v>
      </c>
      <c r="AB36" s="133">
        <f t="shared" ref="AB36:AB47" si="7">+AA36-Z36</f>
        <v>364</v>
      </c>
      <c r="AC36" s="24">
        <v>1</v>
      </c>
      <c r="AD36" s="92" t="s">
        <v>57</v>
      </c>
      <c r="AE36" s="113" t="s">
        <v>229</v>
      </c>
      <c r="AF36" s="98" t="s">
        <v>228</v>
      </c>
      <c r="AG36" s="113" t="s">
        <v>229</v>
      </c>
      <c r="AH36" s="134" t="s">
        <v>228</v>
      </c>
      <c r="AJ36">
        <v>31</v>
      </c>
    </row>
    <row r="37" spans="1:36" s="75" customFormat="1" ht="75" customHeight="1" thickTop="1" thickBot="1" x14ac:dyDescent="0.3">
      <c r="A37" s="112" t="s">
        <v>39</v>
      </c>
      <c r="B37" s="113" t="s">
        <v>219</v>
      </c>
      <c r="C37" s="113" t="s">
        <v>220</v>
      </c>
      <c r="D37" s="129" t="s">
        <v>221</v>
      </c>
      <c r="E37" s="113" t="s">
        <v>222</v>
      </c>
      <c r="F37" s="113" t="s">
        <v>223</v>
      </c>
      <c r="G37" s="113" t="s">
        <v>242</v>
      </c>
      <c r="H37" s="129" t="s">
        <v>243</v>
      </c>
      <c r="I37" s="113">
        <v>97</v>
      </c>
      <c r="J37" s="113" t="s">
        <v>63</v>
      </c>
      <c r="K37" s="113" t="s">
        <v>244</v>
      </c>
      <c r="L37" s="130" t="s">
        <v>49</v>
      </c>
      <c r="M37" s="129" t="s">
        <v>245</v>
      </c>
      <c r="N37" s="24">
        <v>0.01</v>
      </c>
      <c r="O37" s="113">
        <v>12</v>
      </c>
      <c r="P37" s="113" t="s">
        <v>47</v>
      </c>
      <c r="Q37" s="92" t="s">
        <v>133</v>
      </c>
      <c r="R37" s="36"/>
      <c r="S37" s="94"/>
      <c r="T37" s="27" t="s">
        <v>52</v>
      </c>
      <c r="U37" s="92" t="s">
        <v>246</v>
      </c>
      <c r="V37" s="92" t="s">
        <v>247</v>
      </c>
      <c r="W37" s="70">
        <v>32</v>
      </c>
      <c r="X37" s="71" t="s">
        <v>55</v>
      </c>
      <c r="Y37" s="129" t="s">
        <v>248</v>
      </c>
      <c r="Z37" s="135">
        <v>43101</v>
      </c>
      <c r="AA37" s="135">
        <v>43465</v>
      </c>
      <c r="AB37" s="133">
        <f t="shared" si="7"/>
        <v>364</v>
      </c>
      <c r="AC37" s="24">
        <v>1</v>
      </c>
      <c r="AD37" s="92" t="s">
        <v>176</v>
      </c>
      <c r="AE37" s="92" t="s">
        <v>247</v>
      </c>
      <c r="AF37" s="92" t="s">
        <v>246</v>
      </c>
      <c r="AG37" s="92" t="s">
        <v>114</v>
      </c>
      <c r="AH37" s="136" t="s">
        <v>249</v>
      </c>
      <c r="AJ37">
        <v>32</v>
      </c>
    </row>
    <row r="38" spans="1:36" s="75" customFormat="1" ht="42" thickTop="1" thickBot="1" x14ac:dyDescent="0.3">
      <c r="A38" s="112" t="s">
        <v>39</v>
      </c>
      <c r="B38" s="113" t="s">
        <v>219</v>
      </c>
      <c r="C38" s="113" t="s">
        <v>220</v>
      </c>
      <c r="D38" s="129" t="s">
        <v>221</v>
      </c>
      <c r="E38" s="113" t="s">
        <v>222</v>
      </c>
      <c r="F38" s="113" t="s">
        <v>223</v>
      </c>
      <c r="G38" s="113" t="s">
        <v>224</v>
      </c>
      <c r="H38" s="113" t="s">
        <v>225</v>
      </c>
      <c r="I38" s="113">
        <v>98</v>
      </c>
      <c r="J38" s="113" t="s">
        <v>63</v>
      </c>
      <c r="K38" s="113" t="s">
        <v>250</v>
      </c>
      <c r="L38" s="130" t="s">
        <v>49</v>
      </c>
      <c r="M38" s="129" t="s">
        <v>251</v>
      </c>
      <c r="N38" s="24">
        <v>0.01</v>
      </c>
      <c r="O38" s="131">
        <v>100</v>
      </c>
      <c r="P38" s="113" t="s">
        <v>63</v>
      </c>
      <c r="Q38" s="131" t="s">
        <v>160</v>
      </c>
      <c r="R38" s="36"/>
      <c r="S38" s="27"/>
      <c r="T38" s="27" t="s">
        <v>52</v>
      </c>
      <c r="U38" s="92" t="s">
        <v>246</v>
      </c>
      <c r="V38" s="129" t="s">
        <v>252</v>
      </c>
      <c r="W38" s="70">
        <v>33</v>
      </c>
      <c r="X38" s="71" t="s">
        <v>55</v>
      </c>
      <c r="Y38" s="93" t="s">
        <v>253</v>
      </c>
      <c r="Z38" s="135">
        <v>43101</v>
      </c>
      <c r="AA38" s="135">
        <v>43465</v>
      </c>
      <c r="AB38" s="133">
        <f t="shared" si="7"/>
        <v>364</v>
      </c>
      <c r="AC38" s="24">
        <v>1</v>
      </c>
      <c r="AD38" s="131" t="s">
        <v>57</v>
      </c>
      <c r="AE38" s="129" t="s">
        <v>252</v>
      </c>
      <c r="AF38" s="92" t="s">
        <v>246</v>
      </c>
      <c r="AG38" s="129" t="s">
        <v>254</v>
      </c>
      <c r="AH38" s="137" t="s">
        <v>255</v>
      </c>
      <c r="AJ38">
        <v>33</v>
      </c>
    </row>
    <row r="39" spans="1:36" s="75" customFormat="1" ht="65.25" customHeight="1" thickTop="1" thickBot="1" x14ac:dyDescent="0.3">
      <c r="A39" s="112" t="s">
        <v>39</v>
      </c>
      <c r="B39" s="138" t="s">
        <v>256</v>
      </c>
      <c r="C39" s="138" t="s">
        <v>178</v>
      </c>
      <c r="D39" s="139" t="s">
        <v>68</v>
      </c>
      <c r="E39" s="138" t="s">
        <v>43</v>
      </c>
      <c r="F39" s="138" t="s">
        <v>257</v>
      </c>
      <c r="G39" s="138" t="s">
        <v>258</v>
      </c>
      <c r="H39" s="138" t="s">
        <v>259</v>
      </c>
      <c r="I39" s="138">
        <v>100</v>
      </c>
      <c r="J39" s="138" t="s">
        <v>63</v>
      </c>
      <c r="K39" s="138" t="s">
        <v>260</v>
      </c>
      <c r="L39" s="140" t="s">
        <v>49</v>
      </c>
      <c r="M39" s="139" t="s">
        <v>261</v>
      </c>
      <c r="N39" s="141">
        <v>0.02</v>
      </c>
      <c r="O39" s="138">
        <v>100</v>
      </c>
      <c r="P39" s="138" t="s">
        <v>63</v>
      </c>
      <c r="Q39" s="138" t="s">
        <v>133</v>
      </c>
      <c r="R39" s="138"/>
      <c r="S39" s="138"/>
      <c r="T39" s="142"/>
      <c r="U39" s="92" t="s">
        <v>246</v>
      </c>
      <c r="V39" s="129" t="s">
        <v>252</v>
      </c>
      <c r="W39" s="143">
        <v>36</v>
      </c>
      <c r="X39" s="144" t="s">
        <v>55</v>
      </c>
      <c r="Y39" s="139" t="s">
        <v>262</v>
      </c>
      <c r="Z39" s="145">
        <v>43160</v>
      </c>
      <c r="AA39" s="145">
        <v>43464</v>
      </c>
      <c r="AB39" s="146">
        <v>302</v>
      </c>
      <c r="AC39" s="147">
        <v>1</v>
      </c>
      <c r="AD39" s="148" t="s">
        <v>176</v>
      </c>
      <c r="AE39" s="129" t="s">
        <v>252</v>
      </c>
      <c r="AF39" s="92" t="s">
        <v>246</v>
      </c>
      <c r="AG39" s="129" t="s">
        <v>254</v>
      </c>
      <c r="AH39" s="137" t="s">
        <v>255</v>
      </c>
      <c r="AJ39">
        <v>34</v>
      </c>
    </row>
    <row r="40" spans="1:36" s="75" customFormat="1" ht="39.75" customHeight="1" thickTop="1" x14ac:dyDescent="0.25">
      <c r="A40" s="1441" t="s">
        <v>39</v>
      </c>
      <c r="B40" s="1444" t="s">
        <v>263</v>
      </c>
      <c r="C40" s="1444" t="s">
        <v>264</v>
      </c>
      <c r="D40" s="1447" t="s">
        <v>265</v>
      </c>
      <c r="E40" s="1444" t="s">
        <v>266</v>
      </c>
      <c r="F40" s="1444" t="s">
        <v>267</v>
      </c>
      <c r="G40" s="1444" t="s">
        <v>268</v>
      </c>
      <c r="H40" s="1444" t="s">
        <v>269</v>
      </c>
      <c r="I40" s="1444" t="s">
        <v>270</v>
      </c>
      <c r="J40" s="1444" t="s">
        <v>271</v>
      </c>
      <c r="K40" s="1444" t="s">
        <v>272</v>
      </c>
      <c r="L40" s="1459" t="s">
        <v>49</v>
      </c>
      <c r="M40" s="1447" t="s">
        <v>273</v>
      </c>
      <c r="N40" s="1416">
        <v>0.02</v>
      </c>
      <c r="O40" s="1444">
        <v>1</v>
      </c>
      <c r="P40" s="1444" t="s">
        <v>121</v>
      </c>
      <c r="Q40" s="1444" t="s">
        <v>274</v>
      </c>
      <c r="R40" s="1453"/>
      <c r="S40" s="1455"/>
      <c r="T40" s="1455" t="s">
        <v>172</v>
      </c>
      <c r="U40" s="149" t="s">
        <v>275</v>
      </c>
      <c r="V40" s="149" t="s">
        <v>114</v>
      </c>
      <c r="W40" s="4">
        <v>34</v>
      </c>
      <c r="X40" s="150" t="s">
        <v>55</v>
      </c>
      <c r="Y40" s="151" t="s">
        <v>276</v>
      </c>
      <c r="Z40" s="152">
        <v>43146</v>
      </c>
      <c r="AA40" s="152">
        <v>43434</v>
      </c>
      <c r="AB40" s="153">
        <f t="shared" si="7"/>
        <v>288</v>
      </c>
      <c r="AC40" s="9">
        <v>0.4</v>
      </c>
      <c r="AD40" s="149" t="s">
        <v>176</v>
      </c>
      <c r="AE40" s="149" t="s">
        <v>114</v>
      </c>
      <c r="AF40" s="149" t="s">
        <v>275</v>
      </c>
      <c r="AG40" s="149" t="s">
        <v>277</v>
      </c>
      <c r="AH40" s="49" t="s">
        <v>278</v>
      </c>
      <c r="AJ40">
        <v>35</v>
      </c>
    </row>
    <row r="41" spans="1:36" s="75" customFormat="1" ht="27" x14ac:dyDescent="0.25">
      <c r="A41" s="1442"/>
      <c r="B41" s="1445"/>
      <c r="C41" s="1445"/>
      <c r="D41" s="1448"/>
      <c r="E41" s="1445"/>
      <c r="F41" s="1445"/>
      <c r="G41" s="1445"/>
      <c r="H41" s="1445"/>
      <c r="I41" s="1445"/>
      <c r="J41" s="1445"/>
      <c r="K41" s="1445"/>
      <c r="L41" s="1460"/>
      <c r="M41" s="1448"/>
      <c r="N41" s="1427"/>
      <c r="O41" s="1445"/>
      <c r="P41" s="1445"/>
      <c r="Q41" s="1445"/>
      <c r="R41" s="1458"/>
      <c r="S41" s="1456"/>
      <c r="T41" s="1456"/>
      <c r="U41" s="154" t="s">
        <v>275</v>
      </c>
      <c r="V41" s="154" t="s">
        <v>114</v>
      </c>
      <c r="W41" s="53">
        <v>35</v>
      </c>
      <c r="X41" s="155" t="s">
        <v>55</v>
      </c>
      <c r="Y41" s="156" t="s">
        <v>279</v>
      </c>
      <c r="Z41" s="157">
        <v>43101</v>
      </c>
      <c r="AA41" s="157">
        <v>43434</v>
      </c>
      <c r="AB41" s="158">
        <f t="shared" si="7"/>
        <v>333</v>
      </c>
      <c r="AC41" s="58">
        <v>0.3</v>
      </c>
      <c r="AD41" s="154" t="s">
        <v>176</v>
      </c>
      <c r="AE41" s="154" t="s">
        <v>114</v>
      </c>
      <c r="AF41" s="154" t="s">
        <v>275</v>
      </c>
      <c r="AG41" s="154" t="s">
        <v>277</v>
      </c>
      <c r="AH41" s="59" t="s">
        <v>278</v>
      </c>
      <c r="AJ41">
        <v>36</v>
      </c>
    </row>
    <row r="42" spans="1:36" s="75" customFormat="1" ht="54.75" thickBot="1" x14ac:dyDescent="0.3">
      <c r="A42" s="1443"/>
      <c r="B42" s="1446"/>
      <c r="C42" s="1446"/>
      <c r="D42" s="1449"/>
      <c r="E42" s="1446"/>
      <c r="F42" s="1446"/>
      <c r="G42" s="1446"/>
      <c r="H42" s="1446"/>
      <c r="I42" s="1446"/>
      <c r="J42" s="1446"/>
      <c r="K42" s="1446"/>
      <c r="L42" s="1461"/>
      <c r="M42" s="1449"/>
      <c r="N42" s="1417"/>
      <c r="O42" s="1446"/>
      <c r="P42" s="1446"/>
      <c r="Q42" s="1446"/>
      <c r="R42" s="1454"/>
      <c r="S42" s="1457"/>
      <c r="T42" s="1457"/>
      <c r="U42" s="159" t="s">
        <v>275</v>
      </c>
      <c r="V42" s="159" t="s">
        <v>114</v>
      </c>
      <c r="W42" s="13">
        <v>36</v>
      </c>
      <c r="X42" s="160" t="s">
        <v>55</v>
      </c>
      <c r="Y42" s="161" t="s">
        <v>280</v>
      </c>
      <c r="Z42" s="162">
        <v>43282</v>
      </c>
      <c r="AA42" s="163">
        <v>43434</v>
      </c>
      <c r="AB42" s="164">
        <f t="shared" si="7"/>
        <v>152</v>
      </c>
      <c r="AC42" s="18">
        <v>0.3</v>
      </c>
      <c r="AD42" s="159" t="s">
        <v>176</v>
      </c>
      <c r="AE42" s="159" t="s">
        <v>114</v>
      </c>
      <c r="AF42" s="159" t="s">
        <v>275</v>
      </c>
      <c r="AG42" s="159" t="s">
        <v>277</v>
      </c>
      <c r="AH42" s="60" t="s">
        <v>278</v>
      </c>
      <c r="AJ42">
        <v>37</v>
      </c>
    </row>
    <row r="43" spans="1:36" s="75" customFormat="1" ht="42" thickTop="1" thickBot="1" x14ac:dyDescent="0.3">
      <c r="A43" s="165" t="s">
        <v>39</v>
      </c>
      <c r="B43" s="131" t="s">
        <v>263</v>
      </c>
      <c r="C43" s="131" t="s">
        <v>264</v>
      </c>
      <c r="D43" s="166" t="s">
        <v>265</v>
      </c>
      <c r="E43" s="131" t="s">
        <v>266</v>
      </c>
      <c r="F43" s="131" t="s">
        <v>281</v>
      </c>
      <c r="G43" s="131" t="s">
        <v>268</v>
      </c>
      <c r="H43" s="131" t="s">
        <v>269</v>
      </c>
      <c r="I43" s="131" t="s">
        <v>270</v>
      </c>
      <c r="J43" s="131" t="s">
        <v>271</v>
      </c>
      <c r="K43" s="131" t="s">
        <v>282</v>
      </c>
      <c r="L43" s="167" t="s">
        <v>49</v>
      </c>
      <c r="M43" s="166" t="s">
        <v>283</v>
      </c>
      <c r="N43" s="24">
        <v>0.01</v>
      </c>
      <c r="O43" s="168">
        <v>0.25</v>
      </c>
      <c r="P43" s="131" t="s">
        <v>63</v>
      </c>
      <c r="Q43" s="131" t="s">
        <v>274</v>
      </c>
      <c r="R43" s="36"/>
      <c r="S43" s="27"/>
      <c r="T43" s="27" t="s">
        <v>172</v>
      </c>
      <c r="U43" s="131" t="s">
        <v>275</v>
      </c>
      <c r="V43" s="131" t="s">
        <v>114</v>
      </c>
      <c r="W43" s="29">
        <v>37</v>
      </c>
      <c r="X43" s="169" t="s">
        <v>55</v>
      </c>
      <c r="Y43" s="170" t="s">
        <v>284</v>
      </c>
      <c r="Z43" s="171">
        <v>43110</v>
      </c>
      <c r="AA43" s="135">
        <v>43434</v>
      </c>
      <c r="AB43" s="133">
        <f t="shared" si="7"/>
        <v>324</v>
      </c>
      <c r="AC43" s="24">
        <v>1</v>
      </c>
      <c r="AD43" s="131" t="s">
        <v>176</v>
      </c>
      <c r="AE43" s="131" t="s">
        <v>114</v>
      </c>
      <c r="AF43" s="131" t="s">
        <v>275</v>
      </c>
      <c r="AG43" s="131" t="s">
        <v>277</v>
      </c>
      <c r="AH43" s="61" t="s">
        <v>278</v>
      </c>
      <c r="AJ43">
        <v>38</v>
      </c>
    </row>
    <row r="44" spans="1:36" s="75" customFormat="1" ht="54.75" thickTop="1" x14ac:dyDescent="0.25">
      <c r="A44" s="1441" t="s">
        <v>39</v>
      </c>
      <c r="B44" s="1444" t="s">
        <v>263</v>
      </c>
      <c r="C44" s="1444" t="s">
        <v>264</v>
      </c>
      <c r="D44" s="1447" t="s">
        <v>265</v>
      </c>
      <c r="E44" s="1444" t="s">
        <v>266</v>
      </c>
      <c r="F44" s="1444" t="s">
        <v>281</v>
      </c>
      <c r="G44" s="1444" t="s">
        <v>268</v>
      </c>
      <c r="H44" s="1444" t="s">
        <v>269</v>
      </c>
      <c r="I44" s="1444" t="s">
        <v>270</v>
      </c>
      <c r="J44" s="1444" t="s">
        <v>271</v>
      </c>
      <c r="K44" s="1444" t="s">
        <v>285</v>
      </c>
      <c r="L44" s="1459" t="s">
        <v>49</v>
      </c>
      <c r="M44" s="1447" t="s">
        <v>286</v>
      </c>
      <c r="N44" s="1416">
        <v>0.03</v>
      </c>
      <c r="O44" s="1444">
        <v>1</v>
      </c>
      <c r="P44" s="1444" t="s">
        <v>121</v>
      </c>
      <c r="Q44" s="1444" t="s">
        <v>274</v>
      </c>
      <c r="R44" s="1453"/>
      <c r="S44" s="1455"/>
      <c r="T44" s="1455" t="s">
        <v>172</v>
      </c>
      <c r="U44" s="149" t="s">
        <v>275</v>
      </c>
      <c r="V44" s="149" t="s">
        <v>114</v>
      </c>
      <c r="W44" s="4">
        <v>38</v>
      </c>
      <c r="X44" s="150" t="s">
        <v>55</v>
      </c>
      <c r="Y44" s="151" t="s">
        <v>287</v>
      </c>
      <c r="Z44" s="152">
        <v>43110</v>
      </c>
      <c r="AA44" s="152">
        <v>43434</v>
      </c>
      <c r="AB44" s="153">
        <f t="shared" si="7"/>
        <v>324</v>
      </c>
      <c r="AC44" s="9">
        <v>0.4</v>
      </c>
      <c r="AD44" s="149" t="s">
        <v>176</v>
      </c>
      <c r="AE44" s="149" t="s">
        <v>114</v>
      </c>
      <c r="AF44" s="149" t="s">
        <v>275</v>
      </c>
      <c r="AG44" s="149" t="s">
        <v>277</v>
      </c>
      <c r="AH44" s="49" t="s">
        <v>278</v>
      </c>
      <c r="AJ44">
        <v>39</v>
      </c>
    </row>
    <row r="45" spans="1:36" s="75" customFormat="1" ht="27" x14ac:dyDescent="0.25">
      <c r="A45" s="1442"/>
      <c r="B45" s="1445"/>
      <c r="C45" s="1445"/>
      <c r="D45" s="1448"/>
      <c r="E45" s="1445"/>
      <c r="F45" s="1445"/>
      <c r="G45" s="1445"/>
      <c r="H45" s="1445"/>
      <c r="I45" s="1445"/>
      <c r="J45" s="1445"/>
      <c r="K45" s="1445"/>
      <c r="L45" s="1460"/>
      <c r="M45" s="1448"/>
      <c r="N45" s="1427"/>
      <c r="O45" s="1445"/>
      <c r="P45" s="1445"/>
      <c r="Q45" s="1445"/>
      <c r="R45" s="1458"/>
      <c r="S45" s="1456"/>
      <c r="T45" s="1456"/>
      <c r="U45" s="154" t="s">
        <v>275</v>
      </c>
      <c r="V45" s="154" t="s">
        <v>114</v>
      </c>
      <c r="W45" s="53">
        <v>39</v>
      </c>
      <c r="X45" s="155" t="s">
        <v>55</v>
      </c>
      <c r="Y45" s="172" t="s">
        <v>288</v>
      </c>
      <c r="Z45" s="173">
        <v>43115</v>
      </c>
      <c r="AA45" s="173">
        <v>43190</v>
      </c>
      <c r="AB45" s="158">
        <f t="shared" si="7"/>
        <v>75</v>
      </c>
      <c r="AC45" s="58">
        <v>0.3</v>
      </c>
      <c r="AD45" s="154" t="s">
        <v>176</v>
      </c>
      <c r="AE45" s="154" t="s">
        <v>114</v>
      </c>
      <c r="AF45" s="154" t="s">
        <v>275</v>
      </c>
      <c r="AG45" s="154" t="s">
        <v>277</v>
      </c>
      <c r="AH45" s="59" t="s">
        <v>278</v>
      </c>
      <c r="AJ45">
        <v>40</v>
      </c>
    </row>
    <row r="46" spans="1:36" s="75" customFormat="1" ht="41.25" thickBot="1" x14ac:dyDescent="0.3">
      <c r="A46" s="1443"/>
      <c r="B46" s="1446"/>
      <c r="C46" s="1446"/>
      <c r="D46" s="1449"/>
      <c r="E46" s="1446"/>
      <c r="F46" s="1446"/>
      <c r="G46" s="1446"/>
      <c r="H46" s="1446"/>
      <c r="I46" s="1446"/>
      <c r="J46" s="1446"/>
      <c r="K46" s="1446"/>
      <c r="L46" s="1461"/>
      <c r="M46" s="1449"/>
      <c r="N46" s="1417"/>
      <c r="O46" s="1446"/>
      <c r="P46" s="1446"/>
      <c r="Q46" s="1446"/>
      <c r="R46" s="1454"/>
      <c r="S46" s="1457"/>
      <c r="T46" s="1457"/>
      <c r="U46" s="159" t="s">
        <v>275</v>
      </c>
      <c r="V46" s="159" t="s">
        <v>114</v>
      </c>
      <c r="W46" s="13">
        <v>40</v>
      </c>
      <c r="X46" s="160" t="s">
        <v>55</v>
      </c>
      <c r="Y46" s="161" t="s">
        <v>289</v>
      </c>
      <c r="Z46" s="162">
        <v>43132</v>
      </c>
      <c r="AA46" s="162">
        <v>43281</v>
      </c>
      <c r="AB46" s="164">
        <f t="shared" si="7"/>
        <v>149</v>
      </c>
      <c r="AC46" s="18">
        <v>0.3</v>
      </c>
      <c r="AD46" s="159" t="s">
        <v>176</v>
      </c>
      <c r="AE46" s="159" t="s">
        <v>114</v>
      </c>
      <c r="AF46" s="159" t="s">
        <v>275</v>
      </c>
      <c r="AG46" s="159" t="s">
        <v>277</v>
      </c>
      <c r="AH46" s="60" t="s">
        <v>278</v>
      </c>
      <c r="AJ46">
        <v>41</v>
      </c>
    </row>
    <row r="47" spans="1:36" s="75" customFormat="1" ht="60" customHeight="1" thickTop="1" thickBot="1" x14ac:dyDescent="0.3">
      <c r="A47" s="165" t="s">
        <v>39</v>
      </c>
      <c r="B47" s="131" t="s">
        <v>290</v>
      </c>
      <c r="C47" s="131" t="s">
        <v>264</v>
      </c>
      <c r="D47" s="166" t="s">
        <v>265</v>
      </c>
      <c r="E47" s="131" t="s">
        <v>266</v>
      </c>
      <c r="F47" s="131" t="s">
        <v>267</v>
      </c>
      <c r="G47" s="131" t="s">
        <v>268</v>
      </c>
      <c r="H47" s="131" t="s">
        <v>269</v>
      </c>
      <c r="I47" s="131" t="s">
        <v>270</v>
      </c>
      <c r="J47" s="131" t="s">
        <v>271</v>
      </c>
      <c r="K47" s="131" t="s">
        <v>291</v>
      </c>
      <c r="L47" s="167" t="s">
        <v>49</v>
      </c>
      <c r="M47" s="166" t="s">
        <v>292</v>
      </c>
      <c r="N47" s="24">
        <v>0.01</v>
      </c>
      <c r="O47" s="168">
        <v>1</v>
      </c>
      <c r="P47" s="131" t="s">
        <v>63</v>
      </c>
      <c r="Q47" s="131" t="s">
        <v>133</v>
      </c>
      <c r="R47" s="36"/>
      <c r="S47" s="27"/>
      <c r="T47" s="27" t="s">
        <v>172</v>
      </c>
      <c r="U47" s="131" t="s">
        <v>275</v>
      </c>
      <c r="V47" s="131" t="s">
        <v>114</v>
      </c>
      <c r="W47" s="29">
        <v>41</v>
      </c>
      <c r="X47" s="169" t="s">
        <v>55</v>
      </c>
      <c r="Y47" s="170" t="s">
        <v>293</v>
      </c>
      <c r="Z47" s="171">
        <v>43374</v>
      </c>
      <c r="AA47" s="135">
        <v>43434</v>
      </c>
      <c r="AB47" s="133">
        <f t="shared" si="7"/>
        <v>60</v>
      </c>
      <c r="AC47" s="24">
        <v>1</v>
      </c>
      <c r="AD47" s="131" t="s">
        <v>176</v>
      </c>
      <c r="AE47" s="131" t="s">
        <v>114</v>
      </c>
      <c r="AF47" s="131" t="s">
        <v>275</v>
      </c>
      <c r="AG47" s="131" t="s">
        <v>277</v>
      </c>
      <c r="AH47" s="61" t="s">
        <v>278</v>
      </c>
      <c r="AJ47">
        <v>42</v>
      </c>
    </row>
    <row r="48" spans="1:36" s="75" customFormat="1" ht="42" thickTop="1" thickBot="1" x14ac:dyDescent="0.3">
      <c r="A48" s="165" t="s">
        <v>39</v>
      </c>
      <c r="B48" s="131" t="s">
        <v>290</v>
      </c>
      <c r="C48" s="131" t="s">
        <v>264</v>
      </c>
      <c r="D48" s="166" t="s">
        <v>265</v>
      </c>
      <c r="E48" s="131" t="s">
        <v>266</v>
      </c>
      <c r="F48" s="131" t="s">
        <v>267</v>
      </c>
      <c r="G48" s="131" t="s">
        <v>268</v>
      </c>
      <c r="H48" s="131" t="s">
        <v>269</v>
      </c>
      <c r="I48" s="131" t="s">
        <v>270</v>
      </c>
      <c r="J48" s="131" t="s">
        <v>271</v>
      </c>
      <c r="K48" s="117" t="s">
        <v>294</v>
      </c>
      <c r="L48" s="167" t="s">
        <v>152</v>
      </c>
      <c r="M48" s="166" t="s">
        <v>295</v>
      </c>
      <c r="N48" s="24">
        <v>0.01</v>
      </c>
      <c r="O48" s="174">
        <v>1</v>
      </c>
      <c r="P48" s="131" t="s">
        <v>121</v>
      </c>
      <c r="Q48" s="131" t="s">
        <v>274</v>
      </c>
      <c r="R48" s="36"/>
      <c r="S48" s="27"/>
      <c r="T48" s="27" t="s">
        <v>172</v>
      </c>
      <c r="U48" s="131" t="s">
        <v>275</v>
      </c>
      <c r="V48" s="131" t="s">
        <v>114</v>
      </c>
      <c r="W48" s="29">
        <v>42</v>
      </c>
      <c r="X48" s="169" t="s">
        <v>55</v>
      </c>
      <c r="Y48" s="170" t="s">
        <v>296</v>
      </c>
      <c r="Z48" s="171">
        <v>43191</v>
      </c>
      <c r="AA48" s="135">
        <v>43281</v>
      </c>
      <c r="AB48" s="175">
        <f>AA48-Z48</f>
        <v>90</v>
      </c>
      <c r="AC48" s="24">
        <v>1</v>
      </c>
      <c r="AD48" s="131" t="s">
        <v>176</v>
      </c>
      <c r="AE48" s="131" t="s">
        <v>114</v>
      </c>
      <c r="AF48" s="131" t="s">
        <v>275</v>
      </c>
      <c r="AG48" s="131" t="s">
        <v>277</v>
      </c>
      <c r="AH48" s="61" t="s">
        <v>278</v>
      </c>
      <c r="AJ48">
        <v>43</v>
      </c>
    </row>
    <row r="49" spans="1:36" s="75" customFormat="1" ht="69" thickTop="1" thickBot="1" x14ac:dyDescent="0.3">
      <c r="A49" s="165" t="s">
        <v>39</v>
      </c>
      <c r="B49" s="131" t="s">
        <v>290</v>
      </c>
      <c r="C49" s="131" t="s">
        <v>264</v>
      </c>
      <c r="D49" s="166" t="s">
        <v>265</v>
      </c>
      <c r="E49" s="131" t="s">
        <v>266</v>
      </c>
      <c r="F49" s="131" t="s">
        <v>267</v>
      </c>
      <c r="G49" s="131" t="s">
        <v>268</v>
      </c>
      <c r="H49" s="131" t="s">
        <v>269</v>
      </c>
      <c r="I49" s="131" t="s">
        <v>270</v>
      </c>
      <c r="J49" s="131" t="s">
        <v>271</v>
      </c>
      <c r="K49" s="117" t="s">
        <v>297</v>
      </c>
      <c r="L49" s="167" t="s">
        <v>152</v>
      </c>
      <c r="M49" s="166" t="s">
        <v>298</v>
      </c>
      <c r="N49" s="24">
        <v>0.01</v>
      </c>
      <c r="O49" s="174">
        <v>1</v>
      </c>
      <c r="P49" s="131" t="s">
        <v>121</v>
      </c>
      <c r="Q49" s="131" t="s">
        <v>274</v>
      </c>
      <c r="R49" s="36"/>
      <c r="S49" s="27"/>
      <c r="T49" s="27" t="s">
        <v>172</v>
      </c>
      <c r="U49" s="131" t="s">
        <v>275</v>
      </c>
      <c r="V49" s="131" t="s">
        <v>114</v>
      </c>
      <c r="W49" s="29">
        <v>43</v>
      </c>
      <c r="X49" s="169" t="s">
        <v>55</v>
      </c>
      <c r="Y49" s="170" t="s">
        <v>299</v>
      </c>
      <c r="Z49" s="171">
        <v>43282</v>
      </c>
      <c r="AA49" s="135">
        <v>43373</v>
      </c>
      <c r="AB49" s="175">
        <f>AA49-Z49</f>
        <v>91</v>
      </c>
      <c r="AC49" s="24">
        <v>1</v>
      </c>
      <c r="AD49" s="131" t="s">
        <v>176</v>
      </c>
      <c r="AE49" s="131" t="s">
        <v>114</v>
      </c>
      <c r="AF49" s="131" t="s">
        <v>275</v>
      </c>
      <c r="AG49" s="131" t="s">
        <v>277</v>
      </c>
      <c r="AH49" s="61" t="s">
        <v>278</v>
      </c>
      <c r="AJ49">
        <v>44</v>
      </c>
    </row>
    <row r="50" spans="1:36" s="75" customFormat="1" ht="42" thickTop="1" thickBot="1" x14ac:dyDescent="0.3">
      <c r="A50" s="165" t="s">
        <v>39</v>
      </c>
      <c r="B50" s="131" t="s">
        <v>290</v>
      </c>
      <c r="C50" s="131" t="s">
        <v>264</v>
      </c>
      <c r="D50" s="166" t="s">
        <v>265</v>
      </c>
      <c r="E50" s="131" t="s">
        <v>266</v>
      </c>
      <c r="F50" s="131" t="s">
        <v>300</v>
      </c>
      <c r="G50" s="131" t="s">
        <v>301</v>
      </c>
      <c r="H50" s="131" t="s">
        <v>302</v>
      </c>
      <c r="I50" s="131">
        <v>25</v>
      </c>
      <c r="J50" s="131" t="s">
        <v>271</v>
      </c>
      <c r="K50" s="131" t="s">
        <v>303</v>
      </c>
      <c r="L50" s="167" t="s">
        <v>49</v>
      </c>
      <c r="M50" s="166" t="s">
        <v>304</v>
      </c>
      <c r="N50" s="24">
        <v>0.01</v>
      </c>
      <c r="O50" s="176">
        <v>0.3</v>
      </c>
      <c r="P50" s="131" t="s">
        <v>63</v>
      </c>
      <c r="Q50" s="117" t="s">
        <v>274</v>
      </c>
      <c r="R50" s="36"/>
      <c r="S50" s="27"/>
      <c r="T50" s="27" t="s">
        <v>172</v>
      </c>
      <c r="U50" s="131" t="s">
        <v>275</v>
      </c>
      <c r="V50" s="131" t="s">
        <v>114</v>
      </c>
      <c r="W50" s="29">
        <v>44</v>
      </c>
      <c r="X50" s="169" t="s">
        <v>55</v>
      </c>
      <c r="Y50" s="170" t="s">
        <v>305</v>
      </c>
      <c r="Z50" s="177">
        <v>43191</v>
      </c>
      <c r="AA50" s="177">
        <v>43281</v>
      </c>
      <c r="AB50" s="133">
        <f t="shared" ref="AB50:AB77" si="8">+AA50-Z50</f>
        <v>90</v>
      </c>
      <c r="AC50" s="24">
        <v>1</v>
      </c>
      <c r="AD50" s="131" t="s">
        <v>176</v>
      </c>
      <c r="AE50" s="131" t="s">
        <v>114</v>
      </c>
      <c r="AF50" s="131" t="s">
        <v>275</v>
      </c>
      <c r="AG50" s="131" t="s">
        <v>114</v>
      </c>
      <c r="AH50" s="61" t="s">
        <v>306</v>
      </c>
      <c r="AJ50">
        <v>45</v>
      </c>
    </row>
    <row r="51" spans="1:36" s="75" customFormat="1" ht="42" thickTop="1" thickBot="1" x14ac:dyDescent="0.3">
      <c r="A51" s="165" t="s">
        <v>39</v>
      </c>
      <c r="B51" s="131" t="s">
        <v>290</v>
      </c>
      <c r="C51" s="131" t="s">
        <v>264</v>
      </c>
      <c r="D51" s="166" t="s">
        <v>265</v>
      </c>
      <c r="E51" s="131" t="s">
        <v>266</v>
      </c>
      <c r="F51" s="131" t="s">
        <v>300</v>
      </c>
      <c r="G51" s="131" t="s">
        <v>301</v>
      </c>
      <c r="H51" s="131" t="s">
        <v>302</v>
      </c>
      <c r="I51" s="131">
        <v>25</v>
      </c>
      <c r="J51" s="131" t="s">
        <v>271</v>
      </c>
      <c r="K51" s="131" t="s">
        <v>307</v>
      </c>
      <c r="L51" s="167" t="s">
        <v>49</v>
      </c>
      <c r="M51" s="166" t="s">
        <v>308</v>
      </c>
      <c r="N51" s="24">
        <v>0.01</v>
      </c>
      <c r="O51" s="168">
        <v>0.25</v>
      </c>
      <c r="P51" s="131" t="s">
        <v>63</v>
      </c>
      <c r="Q51" s="131" t="s">
        <v>274</v>
      </c>
      <c r="R51" s="36"/>
      <c r="S51" s="27"/>
      <c r="T51" s="27" t="s">
        <v>172</v>
      </c>
      <c r="U51" s="131" t="s">
        <v>275</v>
      </c>
      <c r="V51" s="131" t="s">
        <v>114</v>
      </c>
      <c r="W51" s="29">
        <v>45</v>
      </c>
      <c r="X51" s="169" t="s">
        <v>55</v>
      </c>
      <c r="Y51" s="170" t="s">
        <v>309</v>
      </c>
      <c r="Z51" s="177">
        <v>43282</v>
      </c>
      <c r="AA51" s="177">
        <v>43434</v>
      </c>
      <c r="AB51" s="133">
        <f t="shared" si="8"/>
        <v>152</v>
      </c>
      <c r="AC51" s="24">
        <v>1</v>
      </c>
      <c r="AD51" s="131" t="s">
        <v>176</v>
      </c>
      <c r="AE51" s="131" t="s">
        <v>114</v>
      </c>
      <c r="AF51" s="131" t="s">
        <v>275</v>
      </c>
      <c r="AG51" s="131" t="s">
        <v>114</v>
      </c>
      <c r="AH51" s="61" t="s">
        <v>310</v>
      </c>
      <c r="AJ51">
        <v>46</v>
      </c>
    </row>
    <row r="52" spans="1:36" s="75" customFormat="1" ht="55.5" thickTop="1" thickBot="1" x14ac:dyDescent="0.3">
      <c r="A52" s="165" t="s">
        <v>39</v>
      </c>
      <c r="B52" s="131" t="s">
        <v>290</v>
      </c>
      <c r="C52" s="131" t="s">
        <v>264</v>
      </c>
      <c r="D52" s="166" t="s">
        <v>265</v>
      </c>
      <c r="E52" s="131" t="s">
        <v>266</v>
      </c>
      <c r="F52" s="131" t="s">
        <v>300</v>
      </c>
      <c r="G52" s="131" t="s">
        <v>301</v>
      </c>
      <c r="H52" s="131" t="s">
        <v>302</v>
      </c>
      <c r="I52" s="131">
        <v>25</v>
      </c>
      <c r="J52" s="131" t="s">
        <v>271</v>
      </c>
      <c r="K52" s="131" t="s">
        <v>311</v>
      </c>
      <c r="L52" s="167" t="s">
        <v>49</v>
      </c>
      <c r="M52" s="166" t="s">
        <v>312</v>
      </c>
      <c r="N52" s="24">
        <v>0.01</v>
      </c>
      <c r="O52" s="131">
        <v>350</v>
      </c>
      <c r="P52" s="131" t="s">
        <v>121</v>
      </c>
      <c r="Q52" s="131" t="s">
        <v>274</v>
      </c>
      <c r="R52" s="36"/>
      <c r="S52" s="27"/>
      <c r="T52" s="27" t="s">
        <v>172</v>
      </c>
      <c r="U52" s="131" t="s">
        <v>275</v>
      </c>
      <c r="V52" s="131" t="s">
        <v>114</v>
      </c>
      <c r="W52" s="29">
        <v>46</v>
      </c>
      <c r="X52" s="169" t="s">
        <v>55</v>
      </c>
      <c r="Y52" s="170" t="s">
        <v>313</v>
      </c>
      <c r="Z52" s="177">
        <v>43205</v>
      </c>
      <c r="AA52" s="177">
        <v>43434</v>
      </c>
      <c r="AB52" s="133">
        <f t="shared" si="8"/>
        <v>229</v>
      </c>
      <c r="AC52" s="24">
        <v>1</v>
      </c>
      <c r="AD52" s="131" t="s">
        <v>176</v>
      </c>
      <c r="AE52" s="131" t="s">
        <v>114</v>
      </c>
      <c r="AF52" s="131" t="s">
        <v>275</v>
      </c>
      <c r="AG52" s="131" t="s">
        <v>114</v>
      </c>
      <c r="AH52" s="61" t="s">
        <v>310</v>
      </c>
      <c r="AJ52">
        <v>47</v>
      </c>
    </row>
    <row r="53" spans="1:36" s="75" customFormat="1" ht="42" thickTop="1" thickBot="1" x14ac:dyDescent="0.3">
      <c r="A53" s="165" t="s">
        <v>39</v>
      </c>
      <c r="B53" s="131" t="s">
        <v>290</v>
      </c>
      <c r="C53" s="131" t="s">
        <v>264</v>
      </c>
      <c r="D53" s="166" t="s">
        <v>265</v>
      </c>
      <c r="E53" s="131" t="s">
        <v>266</v>
      </c>
      <c r="F53" s="131" t="s">
        <v>300</v>
      </c>
      <c r="G53" s="131" t="s">
        <v>301</v>
      </c>
      <c r="H53" s="131" t="s">
        <v>302</v>
      </c>
      <c r="I53" s="131">
        <v>25</v>
      </c>
      <c r="J53" s="131" t="s">
        <v>271</v>
      </c>
      <c r="K53" s="131" t="s">
        <v>314</v>
      </c>
      <c r="L53" s="167" t="s">
        <v>49</v>
      </c>
      <c r="M53" s="166" t="s">
        <v>315</v>
      </c>
      <c r="N53" s="24">
        <v>0.01</v>
      </c>
      <c r="O53" s="131">
        <v>1</v>
      </c>
      <c r="P53" s="131" t="s">
        <v>121</v>
      </c>
      <c r="Q53" s="131" t="s">
        <v>274</v>
      </c>
      <c r="R53" s="36"/>
      <c r="S53" s="27"/>
      <c r="T53" s="27" t="s">
        <v>172</v>
      </c>
      <c r="U53" s="131" t="s">
        <v>275</v>
      </c>
      <c r="V53" s="131" t="s">
        <v>114</v>
      </c>
      <c r="W53" s="29">
        <v>47</v>
      </c>
      <c r="X53" s="169" t="s">
        <v>55</v>
      </c>
      <c r="Y53" s="170" t="s">
        <v>316</v>
      </c>
      <c r="Z53" s="177">
        <v>43205</v>
      </c>
      <c r="AA53" s="177">
        <v>43434</v>
      </c>
      <c r="AB53" s="133">
        <f t="shared" si="8"/>
        <v>229</v>
      </c>
      <c r="AC53" s="24">
        <v>1</v>
      </c>
      <c r="AD53" s="131" t="s">
        <v>176</v>
      </c>
      <c r="AE53" s="131" t="s">
        <v>114</v>
      </c>
      <c r="AF53" s="131" t="s">
        <v>275</v>
      </c>
      <c r="AG53" s="131" t="s">
        <v>114</v>
      </c>
      <c r="AH53" s="61" t="s">
        <v>310</v>
      </c>
      <c r="AJ53">
        <v>48</v>
      </c>
    </row>
    <row r="54" spans="1:36" s="75" customFormat="1" ht="42" thickTop="1" thickBot="1" x14ac:dyDescent="0.3">
      <c r="A54" s="165" t="s">
        <v>39</v>
      </c>
      <c r="B54" s="131" t="s">
        <v>290</v>
      </c>
      <c r="C54" s="131" t="s">
        <v>264</v>
      </c>
      <c r="D54" s="166" t="s">
        <v>265</v>
      </c>
      <c r="E54" s="131" t="s">
        <v>266</v>
      </c>
      <c r="F54" s="131" t="s">
        <v>300</v>
      </c>
      <c r="G54" s="131" t="s">
        <v>301</v>
      </c>
      <c r="H54" s="131" t="s">
        <v>302</v>
      </c>
      <c r="I54" s="131">
        <v>25</v>
      </c>
      <c r="J54" s="131" t="s">
        <v>271</v>
      </c>
      <c r="K54" s="117" t="s">
        <v>317</v>
      </c>
      <c r="L54" s="178" t="s">
        <v>152</v>
      </c>
      <c r="M54" s="166" t="s">
        <v>318</v>
      </c>
      <c r="N54" s="24">
        <v>0.01</v>
      </c>
      <c r="O54" s="131">
        <v>1</v>
      </c>
      <c r="P54" s="131" t="s">
        <v>121</v>
      </c>
      <c r="Q54" s="131" t="s">
        <v>274</v>
      </c>
      <c r="R54" s="36"/>
      <c r="S54" s="27"/>
      <c r="T54" s="27" t="s">
        <v>172</v>
      </c>
      <c r="U54" s="131" t="s">
        <v>275</v>
      </c>
      <c r="V54" s="131" t="s">
        <v>114</v>
      </c>
      <c r="W54" s="29">
        <v>48</v>
      </c>
      <c r="X54" s="169" t="s">
        <v>55</v>
      </c>
      <c r="Y54" s="170" t="s">
        <v>319</v>
      </c>
      <c r="Z54" s="72">
        <v>43282</v>
      </c>
      <c r="AA54" s="72">
        <v>43434</v>
      </c>
      <c r="AB54" s="133">
        <f t="shared" si="8"/>
        <v>152</v>
      </c>
      <c r="AC54" s="24">
        <v>1</v>
      </c>
      <c r="AD54" s="131" t="s">
        <v>176</v>
      </c>
      <c r="AE54" s="131" t="s">
        <v>114</v>
      </c>
      <c r="AF54" s="131" t="s">
        <v>275</v>
      </c>
      <c r="AG54" s="131" t="s">
        <v>114</v>
      </c>
      <c r="AH54" s="61" t="s">
        <v>320</v>
      </c>
      <c r="AJ54">
        <v>49</v>
      </c>
    </row>
    <row r="55" spans="1:36" s="75" customFormat="1" ht="58.5" customHeight="1" thickTop="1" thickBot="1" x14ac:dyDescent="0.3">
      <c r="A55" s="165" t="s">
        <v>39</v>
      </c>
      <c r="B55" s="131" t="s">
        <v>290</v>
      </c>
      <c r="C55" s="131" t="s">
        <v>264</v>
      </c>
      <c r="D55" s="166" t="s">
        <v>265</v>
      </c>
      <c r="E55" s="131" t="s">
        <v>266</v>
      </c>
      <c r="F55" s="131" t="s">
        <v>300</v>
      </c>
      <c r="G55" s="131" t="s">
        <v>301</v>
      </c>
      <c r="H55" s="131" t="s">
        <v>302</v>
      </c>
      <c r="I55" s="131">
        <v>25</v>
      </c>
      <c r="J55" s="131" t="s">
        <v>271</v>
      </c>
      <c r="K55" s="117" t="s">
        <v>321</v>
      </c>
      <c r="L55" s="178" t="s">
        <v>152</v>
      </c>
      <c r="M55" s="166" t="s">
        <v>322</v>
      </c>
      <c r="N55" s="24">
        <v>0.01</v>
      </c>
      <c r="O55" s="131">
        <v>1</v>
      </c>
      <c r="P55" s="131" t="s">
        <v>121</v>
      </c>
      <c r="Q55" s="131" t="s">
        <v>274</v>
      </c>
      <c r="R55" s="36"/>
      <c r="S55" s="27"/>
      <c r="T55" s="27" t="s">
        <v>172</v>
      </c>
      <c r="U55" s="131" t="s">
        <v>275</v>
      </c>
      <c r="V55" s="131" t="s">
        <v>114</v>
      </c>
      <c r="W55" s="29">
        <v>49</v>
      </c>
      <c r="X55" s="169" t="s">
        <v>55</v>
      </c>
      <c r="Y55" s="170" t="s">
        <v>323</v>
      </c>
      <c r="Z55" s="72">
        <v>43110</v>
      </c>
      <c r="AA55" s="72">
        <v>43434</v>
      </c>
      <c r="AB55" s="133">
        <f t="shared" si="8"/>
        <v>324</v>
      </c>
      <c r="AC55" s="24">
        <v>1</v>
      </c>
      <c r="AD55" s="131" t="s">
        <v>176</v>
      </c>
      <c r="AE55" s="131" t="s">
        <v>114</v>
      </c>
      <c r="AF55" s="131" t="s">
        <v>275</v>
      </c>
      <c r="AG55" s="131" t="s">
        <v>114</v>
      </c>
      <c r="AH55" s="61" t="s">
        <v>320</v>
      </c>
      <c r="AJ55">
        <v>50</v>
      </c>
    </row>
    <row r="56" spans="1:36" s="75" customFormat="1" ht="42" thickTop="1" thickBot="1" x14ac:dyDescent="0.3">
      <c r="A56" s="165" t="s">
        <v>39</v>
      </c>
      <c r="B56" s="131" t="s">
        <v>290</v>
      </c>
      <c r="C56" s="131" t="s">
        <v>264</v>
      </c>
      <c r="D56" s="166" t="s">
        <v>265</v>
      </c>
      <c r="E56" s="131" t="s">
        <v>266</v>
      </c>
      <c r="F56" s="131" t="s">
        <v>300</v>
      </c>
      <c r="G56" s="131" t="s">
        <v>301</v>
      </c>
      <c r="H56" s="131" t="s">
        <v>302</v>
      </c>
      <c r="I56" s="131">
        <v>25</v>
      </c>
      <c r="J56" s="131" t="s">
        <v>271</v>
      </c>
      <c r="K56" s="131" t="s">
        <v>324</v>
      </c>
      <c r="L56" s="167" t="s">
        <v>49</v>
      </c>
      <c r="M56" s="166" t="s">
        <v>325</v>
      </c>
      <c r="N56" s="24">
        <v>0.01</v>
      </c>
      <c r="O56" s="131">
        <v>25</v>
      </c>
      <c r="P56" s="131" t="s">
        <v>121</v>
      </c>
      <c r="Q56" s="131" t="s">
        <v>274</v>
      </c>
      <c r="R56" s="36"/>
      <c r="S56" s="27"/>
      <c r="T56" s="27" t="s">
        <v>172</v>
      </c>
      <c r="U56" s="131" t="s">
        <v>275</v>
      </c>
      <c r="V56" s="131" t="s">
        <v>114</v>
      </c>
      <c r="W56" s="29">
        <v>50</v>
      </c>
      <c r="X56" s="169" t="s">
        <v>55</v>
      </c>
      <c r="Y56" s="170" t="s">
        <v>326</v>
      </c>
      <c r="Z56" s="72">
        <v>43282</v>
      </c>
      <c r="AA56" s="72">
        <v>43434</v>
      </c>
      <c r="AB56" s="133">
        <f t="shared" si="8"/>
        <v>152</v>
      </c>
      <c r="AC56" s="24">
        <v>1</v>
      </c>
      <c r="AD56" s="131" t="s">
        <v>176</v>
      </c>
      <c r="AE56" s="131" t="s">
        <v>114</v>
      </c>
      <c r="AF56" s="131" t="s">
        <v>275</v>
      </c>
      <c r="AG56" s="131" t="s">
        <v>114</v>
      </c>
      <c r="AH56" s="61" t="s">
        <v>320</v>
      </c>
      <c r="AJ56">
        <v>51</v>
      </c>
    </row>
    <row r="57" spans="1:36" s="75" customFormat="1" ht="57.75" customHeight="1" thickTop="1" thickBot="1" x14ac:dyDescent="0.3">
      <c r="A57" s="165" t="s">
        <v>39</v>
      </c>
      <c r="B57" s="131" t="s">
        <v>290</v>
      </c>
      <c r="C57" s="131" t="s">
        <v>264</v>
      </c>
      <c r="D57" s="166" t="s">
        <v>265</v>
      </c>
      <c r="E57" s="131" t="s">
        <v>266</v>
      </c>
      <c r="F57" s="131" t="s">
        <v>300</v>
      </c>
      <c r="G57" s="131" t="s">
        <v>301</v>
      </c>
      <c r="H57" s="131" t="s">
        <v>302</v>
      </c>
      <c r="I57" s="131">
        <v>25</v>
      </c>
      <c r="J57" s="131" t="s">
        <v>271</v>
      </c>
      <c r="K57" s="131" t="s">
        <v>327</v>
      </c>
      <c r="L57" s="167" t="s">
        <v>49</v>
      </c>
      <c r="M57" s="166" t="s">
        <v>328</v>
      </c>
      <c r="N57" s="24">
        <v>0.01</v>
      </c>
      <c r="O57" s="131">
        <v>25</v>
      </c>
      <c r="P57" s="131" t="s">
        <v>121</v>
      </c>
      <c r="Q57" s="131" t="s">
        <v>274</v>
      </c>
      <c r="R57" s="36"/>
      <c r="S57" s="27"/>
      <c r="T57" s="27" t="s">
        <v>172</v>
      </c>
      <c r="U57" s="131" t="s">
        <v>275</v>
      </c>
      <c r="V57" s="131" t="s">
        <v>114</v>
      </c>
      <c r="W57" s="29">
        <v>51</v>
      </c>
      <c r="X57" s="169" t="s">
        <v>55</v>
      </c>
      <c r="Y57" s="170" t="s">
        <v>329</v>
      </c>
      <c r="Z57" s="72">
        <v>43110</v>
      </c>
      <c r="AA57" s="72">
        <v>43434</v>
      </c>
      <c r="AB57" s="133">
        <f t="shared" si="8"/>
        <v>324</v>
      </c>
      <c r="AC57" s="24">
        <v>1</v>
      </c>
      <c r="AD57" s="131" t="s">
        <v>176</v>
      </c>
      <c r="AE57" s="131" t="s">
        <v>114</v>
      </c>
      <c r="AF57" s="131" t="s">
        <v>275</v>
      </c>
      <c r="AG57" s="131" t="s">
        <v>114</v>
      </c>
      <c r="AH57" s="61" t="s">
        <v>320</v>
      </c>
      <c r="AJ57">
        <v>52</v>
      </c>
    </row>
    <row r="58" spans="1:36" s="75" customFormat="1" ht="55.5" thickTop="1" thickBot="1" x14ac:dyDescent="0.3">
      <c r="A58" s="165" t="s">
        <v>39</v>
      </c>
      <c r="B58" s="131" t="s">
        <v>290</v>
      </c>
      <c r="C58" s="131" t="s">
        <v>264</v>
      </c>
      <c r="D58" s="166" t="s">
        <v>265</v>
      </c>
      <c r="E58" s="131" t="s">
        <v>266</v>
      </c>
      <c r="F58" s="131" t="s">
        <v>300</v>
      </c>
      <c r="G58" s="131" t="s">
        <v>301</v>
      </c>
      <c r="H58" s="131" t="s">
        <v>302</v>
      </c>
      <c r="I58" s="131">
        <v>25</v>
      </c>
      <c r="J58" s="131" t="s">
        <v>271</v>
      </c>
      <c r="K58" s="131" t="s">
        <v>330</v>
      </c>
      <c r="L58" s="167" t="s">
        <v>49</v>
      </c>
      <c r="M58" s="166" t="s">
        <v>331</v>
      </c>
      <c r="N58" s="24">
        <v>0.01</v>
      </c>
      <c r="O58" s="131">
        <v>15</v>
      </c>
      <c r="P58" s="131" t="s">
        <v>121</v>
      </c>
      <c r="Q58" s="131" t="s">
        <v>274</v>
      </c>
      <c r="R58" s="36"/>
      <c r="S58" s="27"/>
      <c r="T58" s="27" t="s">
        <v>172</v>
      </c>
      <c r="U58" s="131" t="s">
        <v>275</v>
      </c>
      <c r="V58" s="131" t="s">
        <v>114</v>
      </c>
      <c r="W58" s="29">
        <v>52</v>
      </c>
      <c r="X58" s="169" t="s">
        <v>55</v>
      </c>
      <c r="Y58" s="170" t="s">
        <v>332</v>
      </c>
      <c r="Z58" s="72">
        <v>43282</v>
      </c>
      <c r="AA58" s="72">
        <v>43434</v>
      </c>
      <c r="AB58" s="133">
        <f t="shared" si="8"/>
        <v>152</v>
      </c>
      <c r="AC58" s="24">
        <v>1</v>
      </c>
      <c r="AD58" s="131" t="s">
        <v>176</v>
      </c>
      <c r="AE58" s="131" t="s">
        <v>114</v>
      </c>
      <c r="AF58" s="131" t="s">
        <v>275</v>
      </c>
      <c r="AG58" s="131" t="s">
        <v>114</v>
      </c>
      <c r="AH58" s="61" t="s">
        <v>320</v>
      </c>
      <c r="AJ58">
        <v>53</v>
      </c>
    </row>
    <row r="59" spans="1:36" s="75" customFormat="1" ht="55.5" thickTop="1" thickBot="1" x14ac:dyDescent="0.3">
      <c r="A59" s="165" t="s">
        <v>39</v>
      </c>
      <c r="B59" s="131" t="s">
        <v>290</v>
      </c>
      <c r="C59" s="131" t="s">
        <v>264</v>
      </c>
      <c r="D59" s="166" t="s">
        <v>265</v>
      </c>
      <c r="E59" s="131" t="s">
        <v>266</v>
      </c>
      <c r="F59" s="131" t="s">
        <v>333</v>
      </c>
      <c r="G59" s="131" t="s">
        <v>334</v>
      </c>
      <c r="H59" s="179" t="s">
        <v>335</v>
      </c>
      <c r="I59" s="131">
        <v>100</v>
      </c>
      <c r="J59" s="131" t="s">
        <v>271</v>
      </c>
      <c r="K59" s="180" t="s">
        <v>336</v>
      </c>
      <c r="L59" s="167" t="s">
        <v>49</v>
      </c>
      <c r="M59" s="166" t="s">
        <v>337</v>
      </c>
      <c r="N59" s="24">
        <v>0.01</v>
      </c>
      <c r="O59" s="131">
        <v>15</v>
      </c>
      <c r="P59" s="131" t="s">
        <v>121</v>
      </c>
      <c r="Q59" s="131" t="s">
        <v>274</v>
      </c>
      <c r="R59" s="36"/>
      <c r="S59" s="27"/>
      <c r="T59" s="27" t="s">
        <v>172</v>
      </c>
      <c r="U59" s="131" t="s">
        <v>275</v>
      </c>
      <c r="V59" s="131" t="s">
        <v>114</v>
      </c>
      <c r="W59" s="29">
        <v>53</v>
      </c>
      <c r="X59" s="169" t="s">
        <v>55</v>
      </c>
      <c r="Y59" s="170" t="s">
        <v>338</v>
      </c>
      <c r="Z59" s="72">
        <v>43282</v>
      </c>
      <c r="AA59" s="72">
        <v>43434</v>
      </c>
      <c r="AB59" s="133">
        <f t="shared" si="8"/>
        <v>152</v>
      </c>
      <c r="AC59" s="24">
        <v>1</v>
      </c>
      <c r="AD59" s="131" t="s">
        <v>176</v>
      </c>
      <c r="AE59" s="131" t="s">
        <v>114</v>
      </c>
      <c r="AF59" s="131" t="s">
        <v>275</v>
      </c>
      <c r="AG59" s="131" t="s">
        <v>339</v>
      </c>
      <c r="AH59" s="61" t="s">
        <v>340</v>
      </c>
      <c r="AJ59">
        <v>54</v>
      </c>
    </row>
    <row r="60" spans="1:36" s="75" customFormat="1" ht="55.5" thickTop="1" thickBot="1" x14ac:dyDescent="0.3">
      <c r="A60" s="165" t="s">
        <v>39</v>
      </c>
      <c r="B60" s="131" t="s">
        <v>290</v>
      </c>
      <c r="C60" s="131" t="s">
        <v>264</v>
      </c>
      <c r="D60" s="166" t="s">
        <v>265</v>
      </c>
      <c r="E60" s="131" t="s">
        <v>266</v>
      </c>
      <c r="F60" s="131" t="s">
        <v>333</v>
      </c>
      <c r="G60" s="131" t="s">
        <v>334</v>
      </c>
      <c r="H60" s="179" t="s">
        <v>335</v>
      </c>
      <c r="I60" s="131">
        <v>100</v>
      </c>
      <c r="J60" s="131" t="s">
        <v>271</v>
      </c>
      <c r="K60" s="180" t="s">
        <v>341</v>
      </c>
      <c r="L60" s="167" t="s">
        <v>49</v>
      </c>
      <c r="M60" s="166" t="s">
        <v>342</v>
      </c>
      <c r="N60" s="24">
        <v>0.01</v>
      </c>
      <c r="O60" s="131">
        <v>20</v>
      </c>
      <c r="P60" s="131" t="s">
        <v>121</v>
      </c>
      <c r="Q60" s="131" t="s">
        <v>274</v>
      </c>
      <c r="R60" s="36"/>
      <c r="S60" s="27"/>
      <c r="T60" s="27" t="s">
        <v>172</v>
      </c>
      <c r="U60" s="131" t="s">
        <v>275</v>
      </c>
      <c r="V60" s="131" t="s">
        <v>114</v>
      </c>
      <c r="W60" s="29">
        <v>54</v>
      </c>
      <c r="X60" s="169" t="s">
        <v>55</v>
      </c>
      <c r="Y60" s="170" t="s">
        <v>343</v>
      </c>
      <c r="Z60" s="72">
        <v>43282</v>
      </c>
      <c r="AA60" s="72">
        <v>43434</v>
      </c>
      <c r="AB60" s="133">
        <f t="shared" si="8"/>
        <v>152</v>
      </c>
      <c r="AC60" s="24">
        <v>1</v>
      </c>
      <c r="AD60" s="131" t="s">
        <v>176</v>
      </c>
      <c r="AE60" s="131" t="s">
        <v>114</v>
      </c>
      <c r="AF60" s="131" t="s">
        <v>275</v>
      </c>
      <c r="AG60" s="131" t="s">
        <v>339</v>
      </c>
      <c r="AH60" s="61" t="s">
        <v>340</v>
      </c>
      <c r="AJ60">
        <v>55</v>
      </c>
    </row>
    <row r="61" spans="1:36" s="75" customFormat="1" ht="55.5" thickTop="1" thickBot="1" x14ac:dyDescent="0.3">
      <c r="A61" s="165" t="s">
        <v>39</v>
      </c>
      <c r="B61" s="131" t="s">
        <v>290</v>
      </c>
      <c r="C61" s="131" t="s">
        <v>264</v>
      </c>
      <c r="D61" s="166" t="s">
        <v>265</v>
      </c>
      <c r="E61" s="131" t="s">
        <v>266</v>
      </c>
      <c r="F61" s="131" t="s">
        <v>333</v>
      </c>
      <c r="G61" s="131" t="s">
        <v>334</v>
      </c>
      <c r="H61" s="179" t="s">
        <v>335</v>
      </c>
      <c r="I61" s="131">
        <v>100</v>
      </c>
      <c r="J61" s="131" t="s">
        <v>271</v>
      </c>
      <c r="K61" s="180" t="s">
        <v>344</v>
      </c>
      <c r="L61" s="167" t="s">
        <v>49</v>
      </c>
      <c r="M61" s="166" t="s">
        <v>345</v>
      </c>
      <c r="N61" s="24">
        <v>0.01</v>
      </c>
      <c r="O61" s="131">
        <v>100</v>
      </c>
      <c r="P61" s="131" t="s">
        <v>63</v>
      </c>
      <c r="Q61" s="131" t="s">
        <v>274</v>
      </c>
      <c r="R61" s="36"/>
      <c r="S61" s="27"/>
      <c r="T61" s="27" t="s">
        <v>172</v>
      </c>
      <c r="U61" s="131" t="s">
        <v>275</v>
      </c>
      <c r="V61" s="131" t="s">
        <v>114</v>
      </c>
      <c r="W61" s="29">
        <v>55</v>
      </c>
      <c r="X61" s="169" t="s">
        <v>55</v>
      </c>
      <c r="Y61" s="170" t="s">
        <v>346</v>
      </c>
      <c r="Z61" s="177">
        <v>43146</v>
      </c>
      <c r="AA61" s="177">
        <v>43434</v>
      </c>
      <c r="AB61" s="133">
        <f t="shared" si="8"/>
        <v>288</v>
      </c>
      <c r="AC61" s="24">
        <v>1</v>
      </c>
      <c r="AD61" s="131" t="s">
        <v>176</v>
      </c>
      <c r="AE61" s="131" t="s">
        <v>114</v>
      </c>
      <c r="AF61" s="131" t="s">
        <v>275</v>
      </c>
      <c r="AG61" s="131" t="s">
        <v>277</v>
      </c>
      <c r="AH61" s="61" t="s">
        <v>347</v>
      </c>
      <c r="AJ61">
        <v>56</v>
      </c>
    </row>
    <row r="62" spans="1:36" ht="42" thickTop="1" thickBot="1" x14ac:dyDescent="0.3">
      <c r="A62" s="181" t="s">
        <v>39</v>
      </c>
      <c r="B62" s="182" t="s">
        <v>348</v>
      </c>
      <c r="C62" s="182" t="s">
        <v>220</v>
      </c>
      <c r="D62" s="183" t="s">
        <v>221</v>
      </c>
      <c r="E62" s="182" t="s">
        <v>222</v>
      </c>
      <c r="F62" s="182" t="s">
        <v>223</v>
      </c>
      <c r="G62" s="182" t="s">
        <v>349</v>
      </c>
      <c r="H62" s="182" t="s">
        <v>350</v>
      </c>
      <c r="I62" s="182">
        <v>94</v>
      </c>
      <c r="J62" s="182" t="s">
        <v>63</v>
      </c>
      <c r="K62" s="28" t="s">
        <v>351</v>
      </c>
      <c r="L62" s="184" t="s">
        <v>352</v>
      </c>
      <c r="M62" s="30" t="s">
        <v>353</v>
      </c>
      <c r="N62" s="24">
        <v>0.01</v>
      </c>
      <c r="O62" s="28">
        <v>100</v>
      </c>
      <c r="P62" s="101" t="s">
        <v>63</v>
      </c>
      <c r="Q62" s="28" t="s">
        <v>133</v>
      </c>
      <c r="R62" s="36"/>
      <c r="S62" s="36"/>
      <c r="T62" s="36" t="s">
        <v>354</v>
      </c>
      <c r="U62" s="28" t="s">
        <v>355</v>
      </c>
      <c r="V62" s="131" t="s">
        <v>114</v>
      </c>
      <c r="W62" s="29">
        <v>56</v>
      </c>
      <c r="X62" s="23" t="s">
        <v>55</v>
      </c>
      <c r="Y62" s="185" t="s">
        <v>356</v>
      </c>
      <c r="Z62" s="31">
        <v>43132</v>
      </c>
      <c r="AA62" s="31">
        <v>43434</v>
      </c>
      <c r="AB62" s="133">
        <f t="shared" si="8"/>
        <v>302</v>
      </c>
      <c r="AC62" s="24">
        <v>1</v>
      </c>
      <c r="AD62" s="28" t="s">
        <v>57</v>
      </c>
      <c r="AE62" s="131" t="s">
        <v>114</v>
      </c>
      <c r="AF62" s="28" t="s">
        <v>355</v>
      </c>
      <c r="AG62" s="28" t="s">
        <v>357</v>
      </c>
      <c r="AH62" s="33" t="s">
        <v>358</v>
      </c>
      <c r="AJ62">
        <v>57</v>
      </c>
    </row>
    <row r="63" spans="1:36" ht="82.5" thickTop="1" thickBot="1" x14ac:dyDescent="0.3">
      <c r="A63" s="181" t="s">
        <v>39</v>
      </c>
      <c r="B63" s="182" t="s">
        <v>348</v>
      </c>
      <c r="C63" s="182" t="s">
        <v>220</v>
      </c>
      <c r="D63" s="183" t="s">
        <v>221</v>
      </c>
      <c r="E63" s="182" t="s">
        <v>222</v>
      </c>
      <c r="F63" s="182" t="s">
        <v>223</v>
      </c>
      <c r="G63" s="182" t="s">
        <v>349</v>
      </c>
      <c r="H63" s="182" t="s">
        <v>350</v>
      </c>
      <c r="I63" s="182">
        <v>94</v>
      </c>
      <c r="J63" s="182" t="s">
        <v>63</v>
      </c>
      <c r="K63" s="182" t="s">
        <v>359</v>
      </c>
      <c r="L63" s="130" t="s">
        <v>49</v>
      </c>
      <c r="M63" s="183" t="s">
        <v>360</v>
      </c>
      <c r="N63" s="24">
        <v>0.01</v>
      </c>
      <c r="O63" s="182">
        <v>100</v>
      </c>
      <c r="P63" s="101" t="s">
        <v>63</v>
      </c>
      <c r="Q63" s="186" t="s">
        <v>133</v>
      </c>
      <c r="R63" s="36"/>
      <c r="S63" s="36"/>
      <c r="T63" s="36" t="s">
        <v>354</v>
      </c>
      <c r="U63" s="28" t="s">
        <v>355</v>
      </c>
      <c r="V63" s="131" t="s">
        <v>114</v>
      </c>
      <c r="W63" s="29">
        <v>57</v>
      </c>
      <c r="X63" s="23" t="s">
        <v>55</v>
      </c>
      <c r="Y63" s="185" t="s">
        <v>361</v>
      </c>
      <c r="Z63" s="31">
        <v>43132</v>
      </c>
      <c r="AA63" s="31">
        <v>43434</v>
      </c>
      <c r="AB63" s="133">
        <f t="shared" si="8"/>
        <v>302</v>
      </c>
      <c r="AC63" s="24">
        <v>1</v>
      </c>
      <c r="AD63" s="28" t="s">
        <v>57</v>
      </c>
      <c r="AE63" s="131" t="s">
        <v>114</v>
      </c>
      <c r="AF63" s="28" t="s">
        <v>355</v>
      </c>
      <c r="AG63" s="28" t="s">
        <v>357</v>
      </c>
      <c r="AH63" s="33" t="s">
        <v>362</v>
      </c>
      <c r="AJ63">
        <v>58</v>
      </c>
    </row>
    <row r="64" spans="1:36" ht="96" thickTop="1" thickBot="1" x14ac:dyDescent="0.3">
      <c r="A64" s="181" t="s">
        <v>39</v>
      </c>
      <c r="B64" s="182" t="s">
        <v>348</v>
      </c>
      <c r="C64" s="182" t="s">
        <v>220</v>
      </c>
      <c r="D64" s="183" t="s">
        <v>221</v>
      </c>
      <c r="E64" s="182" t="s">
        <v>222</v>
      </c>
      <c r="F64" s="182" t="s">
        <v>223</v>
      </c>
      <c r="G64" s="182" t="s">
        <v>349</v>
      </c>
      <c r="H64" s="182" t="s">
        <v>350</v>
      </c>
      <c r="I64" s="182">
        <v>94</v>
      </c>
      <c r="J64" s="182" t="s">
        <v>63</v>
      </c>
      <c r="K64" s="28" t="s">
        <v>363</v>
      </c>
      <c r="L64" s="184" t="s">
        <v>49</v>
      </c>
      <c r="M64" s="30" t="s">
        <v>364</v>
      </c>
      <c r="N64" s="24">
        <v>0.01</v>
      </c>
      <c r="O64" s="28">
        <v>100</v>
      </c>
      <c r="P64" s="101" t="s">
        <v>63</v>
      </c>
      <c r="Q64" s="28" t="s">
        <v>133</v>
      </c>
      <c r="R64" s="36"/>
      <c r="S64" s="36"/>
      <c r="T64" s="36" t="s">
        <v>354</v>
      </c>
      <c r="U64" s="28" t="s">
        <v>355</v>
      </c>
      <c r="V64" s="131" t="s">
        <v>114</v>
      </c>
      <c r="W64" s="29">
        <v>58</v>
      </c>
      <c r="X64" s="23" t="s">
        <v>55</v>
      </c>
      <c r="Y64" s="185" t="s">
        <v>365</v>
      </c>
      <c r="Z64" s="31">
        <v>43132</v>
      </c>
      <c r="AA64" s="31">
        <v>43434</v>
      </c>
      <c r="AB64" s="133">
        <f t="shared" si="8"/>
        <v>302</v>
      </c>
      <c r="AC64" s="24">
        <v>1</v>
      </c>
      <c r="AD64" s="28" t="s">
        <v>176</v>
      </c>
      <c r="AE64" s="131" t="s">
        <v>114</v>
      </c>
      <c r="AF64" s="28" t="s">
        <v>355</v>
      </c>
      <c r="AG64" s="28" t="s">
        <v>366</v>
      </c>
      <c r="AH64" s="33" t="s">
        <v>367</v>
      </c>
      <c r="AJ64">
        <v>59</v>
      </c>
    </row>
    <row r="65" spans="1:36" ht="82.5" thickTop="1" thickBot="1" x14ac:dyDescent="0.3">
      <c r="A65" s="181" t="s">
        <v>39</v>
      </c>
      <c r="B65" s="182" t="s">
        <v>348</v>
      </c>
      <c r="C65" s="182" t="s">
        <v>220</v>
      </c>
      <c r="D65" s="183" t="s">
        <v>221</v>
      </c>
      <c r="E65" s="182" t="s">
        <v>222</v>
      </c>
      <c r="F65" s="182" t="s">
        <v>223</v>
      </c>
      <c r="G65" s="182" t="s">
        <v>349</v>
      </c>
      <c r="H65" s="182" t="s">
        <v>350</v>
      </c>
      <c r="I65" s="182">
        <v>94</v>
      </c>
      <c r="J65" s="182" t="s">
        <v>63</v>
      </c>
      <c r="K65" s="28" t="s">
        <v>368</v>
      </c>
      <c r="L65" s="184" t="s">
        <v>49</v>
      </c>
      <c r="M65" s="30" t="s">
        <v>369</v>
      </c>
      <c r="N65" s="24">
        <v>0.01</v>
      </c>
      <c r="O65" s="28">
        <v>50</v>
      </c>
      <c r="P65" s="101" t="s">
        <v>63</v>
      </c>
      <c r="Q65" s="28" t="s">
        <v>133</v>
      </c>
      <c r="R65" s="36"/>
      <c r="S65" s="36"/>
      <c r="T65" s="36" t="s">
        <v>354</v>
      </c>
      <c r="U65" s="28" t="s">
        <v>355</v>
      </c>
      <c r="V65" s="131" t="s">
        <v>114</v>
      </c>
      <c r="W65" s="29">
        <v>59</v>
      </c>
      <c r="X65" s="23" t="s">
        <v>55</v>
      </c>
      <c r="Y65" s="187" t="s">
        <v>370</v>
      </c>
      <c r="Z65" s="31">
        <v>43132</v>
      </c>
      <c r="AA65" s="31">
        <v>43434</v>
      </c>
      <c r="AB65" s="133">
        <f t="shared" si="8"/>
        <v>302</v>
      </c>
      <c r="AC65" s="24">
        <v>1</v>
      </c>
      <c r="AD65" s="28" t="s">
        <v>176</v>
      </c>
      <c r="AE65" s="131" t="s">
        <v>114</v>
      </c>
      <c r="AF65" s="28" t="s">
        <v>355</v>
      </c>
      <c r="AG65" s="28" t="s">
        <v>114</v>
      </c>
      <c r="AH65" s="33" t="s">
        <v>362</v>
      </c>
      <c r="AJ65">
        <v>60</v>
      </c>
    </row>
    <row r="66" spans="1:36" ht="82.5" thickTop="1" thickBot="1" x14ac:dyDescent="0.3">
      <c r="A66" s="188" t="s">
        <v>39</v>
      </c>
      <c r="B66" s="28" t="s">
        <v>348</v>
      </c>
      <c r="C66" s="28" t="s">
        <v>220</v>
      </c>
      <c r="D66" s="183" t="s">
        <v>221</v>
      </c>
      <c r="E66" s="182" t="s">
        <v>222</v>
      </c>
      <c r="F66" s="182" t="s">
        <v>223</v>
      </c>
      <c r="G66" s="182" t="s">
        <v>349</v>
      </c>
      <c r="H66" s="182" t="s">
        <v>350</v>
      </c>
      <c r="I66" s="182">
        <v>94</v>
      </c>
      <c r="J66" s="182" t="s">
        <v>63</v>
      </c>
      <c r="K66" s="28" t="s">
        <v>371</v>
      </c>
      <c r="L66" s="184" t="s">
        <v>49</v>
      </c>
      <c r="M66" s="30" t="s">
        <v>372</v>
      </c>
      <c r="N66" s="24">
        <v>0.01</v>
      </c>
      <c r="O66" s="28">
        <v>100</v>
      </c>
      <c r="P66" s="101" t="s">
        <v>63</v>
      </c>
      <c r="Q66" s="28" t="s">
        <v>133</v>
      </c>
      <c r="R66" s="36"/>
      <c r="S66" s="36"/>
      <c r="T66" s="36" t="s">
        <v>354</v>
      </c>
      <c r="U66" s="28" t="s">
        <v>355</v>
      </c>
      <c r="V66" s="131" t="s">
        <v>114</v>
      </c>
      <c r="W66" s="29">
        <v>60</v>
      </c>
      <c r="X66" s="23" t="s">
        <v>55</v>
      </c>
      <c r="Y66" s="187" t="s">
        <v>373</v>
      </c>
      <c r="Z66" s="31">
        <v>43132</v>
      </c>
      <c r="AA66" s="31">
        <v>43434</v>
      </c>
      <c r="AB66" s="133">
        <f t="shared" si="8"/>
        <v>302</v>
      </c>
      <c r="AC66" s="24">
        <v>1</v>
      </c>
      <c r="AD66" s="28" t="s">
        <v>176</v>
      </c>
      <c r="AE66" s="131" t="s">
        <v>114</v>
      </c>
      <c r="AF66" s="28" t="s">
        <v>355</v>
      </c>
      <c r="AG66" s="28" t="s">
        <v>357</v>
      </c>
      <c r="AH66" s="33" t="s">
        <v>362</v>
      </c>
      <c r="AJ66">
        <v>61</v>
      </c>
    </row>
    <row r="67" spans="1:36" s="75" customFormat="1" ht="123" thickTop="1" thickBot="1" x14ac:dyDescent="0.3">
      <c r="A67" s="181" t="s">
        <v>39</v>
      </c>
      <c r="B67" s="182" t="s">
        <v>374</v>
      </c>
      <c r="C67" s="182" t="s">
        <v>178</v>
      </c>
      <c r="D67" s="183" t="s">
        <v>179</v>
      </c>
      <c r="E67" s="182" t="s">
        <v>375</v>
      </c>
      <c r="F67" s="182" t="s">
        <v>376</v>
      </c>
      <c r="G67" s="182" t="s">
        <v>377</v>
      </c>
      <c r="H67" s="182" t="s">
        <v>378</v>
      </c>
      <c r="I67" s="182">
        <v>70</v>
      </c>
      <c r="J67" s="182" t="s">
        <v>63</v>
      </c>
      <c r="K67" s="182" t="s">
        <v>379</v>
      </c>
      <c r="L67" s="189" t="s">
        <v>49</v>
      </c>
      <c r="M67" s="183" t="s">
        <v>380</v>
      </c>
      <c r="N67" s="24">
        <v>0.02</v>
      </c>
      <c r="O67" s="182">
        <v>1</v>
      </c>
      <c r="P67" s="190" t="s">
        <v>47</v>
      </c>
      <c r="Q67" s="182" t="s">
        <v>381</v>
      </c>
      <c r="R67" s="191"/>
      <c r="S67" s="191"/>
      <c r="T67" s="192" t="s">
        <v>382</v>
      </c>
      <c r="U67" s="182" t="s">
        <v>383</v>
      </c>
      <c r="V67" s="182" t="s">
        <v>138</v>
      </c>
      <c r="W67" s="29">
        <v>61</v>
      </c>
      <c r="X67" s="23" t="s">
        <v>55</v>
      </c>
      <c r="Y67" s="183" t="s">
        <v>384</v>
      </c>
      <c r="Z67" s="193">
        <v>43132</v>
      </c>
      <c r="AA67" s="193">
        <v>43464</v>
      </c>
      <c r="AB67" s="194">
        <f t="shared" si="8"/>
        <v>332</v>
      </c>
      <c r="AC67" s="24">
        <v>1</v>
      </c>
      <c r="AD67" s="190" t="s">
        <v>176</v>
      </c>
      <c r="AE67" s="182" t="s">
        <v>138</v>
      </c>
      <c r="AF67" s="182" t="s">
        <v>383</v>
      </c>
      <c r="AG67" s="182" t="s">
        <v>138</v>
      </c>
      <c r="AH67" s="195" t="s">
        <v>383</v>
      </c>
      <c r="AJ67">
        <v>62</v>
      </c>
    </row>
    <row r="68" spans="1:36" ht="55.5" thickTop="1" thickBot="1" x14ac:dyDescent="0.3">
      <c r="A68" s="181" t="s">
        <v>39</v>
      </c>
      <c r="B68" s="182" t="s">
        <v>374</v>
      </c>
      <c r="C68" s="182" t="s">
        <v>178</v>
      </c>
      <c r="D68" s="183" t="s">
        <v>179</v>
      </c>
      <c r="E68" s="182" t="s">
        <v>375</v>
      </c>
      <c r="F68" s="182" t="s">
        <v>376</v>
      </c>
      <c r="G68" s="182" t="s">
        <v>377</v>
      </c>
      <c r="H68" s="182" t="s">
        <v>378</v>
      </c>
      <c r="I68" s="182">
        <v>70</v>
      </c>
      <c r="J68" s="182" t="s">
        <v>63</v>
      </c>
      <c r="K68" s="182" t="s">
        <v>385</v>
      </c>
      <c r="L68" s="189" t="s">
        <v>49</v>
      </c>
      <c r="M68" s="183" t="s">
        <v>386</v>
      </c>
      <c r="N68" s="24">
        <v>0.02</v>
      </c>
      <c r="O68" s="182">
        <v>1</v>
      </c>
      <c r="P68" s="190" t="s">
        <v>47</v>
      </c>
      <c r="Q68" s="182" t="s">
        <v>381</v>
      </c>
      <c r="R68" s="191"/>
      <c r="S68" s="191"/>
      <c r="T68" s="192" t="s">
        <v>387</v>
      </c>
      <c r="U68" s="182" t="s">
        <v>383</v>
      </c>
      <c r="V68" s="182" t="s">
        <v>138</v>
      </c>
      <c r="W68" s="29">
        <v>62</v>
      </c>
      <c r="X68" s="23" t="s">
        <v>55</v>
      </c>
      <c r="Y68" s="196" t="s">
        <v>388</v>
      </c>
      <c r="Z68" s="193">
        <v>43160</v>
      </c>
      <c r="AA68" s="193">
        <v>43464</v>
      </c>
      <c r="AB68" s="194">
        <f t="shared" si="8"/>
        <v>304</v>
      </c>
      <c r="AC68" s="24">
        <v>1</v>
      </c>
      <c r="AD68" s="190" t="s">
        <v>176</v>
      </c>
      <c r="AE68" s="182" t="s">
        <v>138</v>
      </c>
      <c r="AF68" s="182" t="s">
        <v>383</v>
      </c>
      <c r="AG68" s="182" t="s">
        <v>138</v>
      </c>
      <c r="AH68" s="195" t="s">
        <v>383</v>
      </c>
      <c r="AJ68">
        <v>63</v>
      </c>
    </row>
    <row r="69" spans="1:36" ht="55.5" thickTop="1" thickBot="1" x14ac:dyDescent="0.3">
      <c r="A69" s="181" t="s">
        <v>39</v>
      </c>
      <c r="B69" s="182" t="s">
        <v>374</v>
      </c>
      <c r="C69" s="182" t="s">
        <v>178</v>
      </c>
      <c r="D69" s="183" t="s">
        <v>179</v>
      </c>
      <c r="E69" s="182" t="s">
        <v>375</v>
      </c>
      <c r="F69" s="182" t="s">
        <v>376</v>
      </c>
      <c r="G69" s="182" t="s">
        <v>377</v>
      </c>
      <c r="H69" s="182" t="s">
        <v>378</v>
      </c>
      <c r="I69" s="182">
        <v>70</v>
      </c>
      <c r="J69" s="182" t="s">
        <v>63</v>
      </c>
      <c r="K69" s="197" t="s">
        <v>389</v>
      </c>
      <c r="L69" s="189" t="s">
        <v>49</v>
      </c>
      <c r="M69" s="183" t="s">
        <v>390</v>
      </c>
      <c r="N69" s="24">
        <v>0.02</v>
      </c>
      <c r="O69" s="182">
        <v>2</v>
      </c>
      <c r="P69" s="190" t="s">
        <v>47</v>
      </c>
      <c r="Q69" s="182" t="s">
        <v>381</v>
      </c>
      <c r="R69" s="64"/>
      <c r="S69" s="64"/>
      <c r="T69" s="192" t="s">
        <v>391</v>
      </c>
      <c r="U69" s="182" t="s">
        <v>383</v>
      </c>
      <c r="V69" s="182" t="s">
        <v>138</v>
      </c>
      <c r="W69" s="29">
        <v>63</v>
      </c>
      <c r="X69" s="23" t="s">
        <v>55</v>
      </c>
      <c r="Y69" s="183" t="s">
        <v>392</v>
      </c>
      <c r="Z69" s="193">
        <v>43160</v>
      </c>
      <c r="AA69" s="193">
        <v>43464</v>
      </c>
      <c r="AB69" s="194">
        <f t="shared" si="8"/>
        <v>304</v>
      </c>
      <c r="AC69" s="24">
        <v>1</v>
      </c>
      <c r="AD69" s="190" t="s">
        <v>176</v>
      </c>
      <c r="AE69" s="182" t="s">
        <v>138</v>
      </c>
      <c r="AF69" s="182" t="s">
        <v>383</v>
      </c>
      <c r="AG69" s="182" t="s">
        <v>138</v>
      </c>
      <c r="AH69" s="195" t="s">
        <v>383</v>
      </c>
      <c r="AJ69">
        <v>64</v>
      </c>
    </row>
    <row r="70" spans="1:36" ht="41.25" thickTop="1" x14ac:dyDescent="0.25">
      <c r="A70" s="1004" t="s">
        <v>39</v>
      </c>
      <c r="B70" s="1414" t="s">
        <v>393</v>
      </c>
      <c r="C70" s="1007" t="s">
        <v>394</v>
      </c>
      <c r="D70" s="1007" t="s">
        <v>395</v>
      </c>
      <c r="E70" s="1007" t="s">
        <v>396</v>
      </c>
      <c r="F70" s="1007" t="s">
        <v>397</v>
      </c>
      <c r="G70" s="1007" t="s">
        <v>398</v>
      </c>
      <c r="H70" s="1007" t="s">
        <v>399</v>
      </c>
      <c r="I70" s="979">
        <v>10</v>
      </c>
      <c r="J70" s="979" t="s">
        <v>47</v>
      </c>
      <c r="K70" s="979" t="s">
        <v>400</v>
      </c>
      <c r="L70" s="974" t="s">
        <v>49</v>
      </c>
      <c r="M70" s="996" t="s">
        <v>401</v>
      </c>
      <c r="N70" s="1416">
        <v>0.09</v>
      </c>
      <c r="O70" s="198">
        <v>1</v>
      </c>
      <c r="P70" s="198" t="s">
        <v>121</v>
      </c>
      <c r="Q70" s="198" t="s">
        <v>402</v>
      </c>
      <c r="R70" s="199"/>
      <c r="S70" s="199"/>
      <c r="T70" s="199" t="s">
        <v>403</v>
      </c>
      <c r="U70" s="200" t="s">
        <v>383</v>
      </c>
      <c r="V70" s="200" t="s">
        <v>138</v>
      </c>
      <c r="W70" s="4">
        <v>64</v>
      </c>
      <c r="X70" s="201" t="s">
        <v>55</v>
      </c>
      <c r="Y70" s="202" t="s">
        <v>404</v>
      </c>
      <c r="Z70" s="203">
        <v>43101</v>
      </c>
      <c r="AA70" s="204">
        <v>43464</v>
      </c>
      <c r="AB70" s="205">
        <f t="shared" si="8"/>
        <v>363</v>
      </c>
      <c r="AC70" s="9">
        <v>0.2</v>
      </c>
      <c r="AD70" s="206" t="s">
        <v>176</v>
      </c>
      <c r="AE70" s="200" t="s">
        <v>138</v>
      </c>
      <c r="AF70" s="200" t="s">
        <v>383</v>
      </c>
      <c r="AG70" s="200" t="s">
        <v>138</v>
      </c>
      <c r="AH70" s="207" t="s">
        <v>383</v>
      </c>
      <c r="AJ70">
        <v>65</v>
      </c>
    </row>
    <row r="71" spans="1:36" ht="40.5" x14ac:dyDescent="0.25">
      <c r="A71" s="1005"/>
      <c r="B71" s="1462"/>
      <c r="C71" s="1008"/>
      <c r="D71" s="1008"/>
      <c r="E71" s="1008"/>
      <c r="F71" s="1008"/>
      <c r="G71" s="1008"/>
      <c r="H71" s="1008"/>
      <c r="I71" s="993"/>
      <c r="J71" s="993"/>
      <c r="K71" s="993"/>
      <c r="L71" s="1002"/>
      <c r="M71" s="1020"/>
      <c r="N71" s="1427"/>
      <c r="O71" s="208">
        <v>1</v>
      </c>
      <c r="P71" s="208" t="s">
        <v>121</v>
      </c>
      <c r="Q71" s="208" t="s">
        <v>402</v>
      </c>
      <c r="R71" s="209"/>
      <c r="S71" s="209"/>
      <c r="T71" s="209" t="s">
        <v>403</v>
      </c>
      <c r="U71" s="210" t="s">
        <v>383</v>
      </c>
      <c r="V71" s="210" t="s">
        <v>138</v>
      </c>
      <c r="W71" s="53">
        <v>65</v>
      </c>
      <c r="X71" s="211" t="s">
        <v>55</v>
      </c>
      <c r="Y71" s="212" t="s">
        <v>405</v>
      </c>
      <c r="Z71" s="213">
        <v>43101</v>
      </c>
      <c r="AA71" s="214">
        <v>43464</v>
      </c>
      <c r="AB71" s="215">
        <f t="shared" si="8"/>
        <v>363</v>
      </c>
      <c r="AC71" s="58">
        <v>0.2</v>
      </c>
      <c r="AD71" s="216" t="s">
        <v>176</v>
      </c>
      <c r="AE71" s="210" t="s">
        <v>138</v>
      </c>
      <c r="AF71" s="210" t="s">
        <v>383</v>
      </c>
      <c r="AG71" s="210" t="s">
        <v>138</v>
      </c>
      <c r="AH71" s="217" t="s">
        <v>383</v>
      </c>
      <c r="AJ71">
        <v>66</v>
      </c>
    </row>
    <row r="72" spans="1:36" ht="40.5" x14ac:dyDescent="0.25">
      <c r="A72" s="1005"/>
      <c r="B72" s="1462"/>
      <c r="C72" s="1008"/>
      <c r="D72" s="1008"/>
      <c r="E72" s="1008"/>
      <c r="F72" s="1008"/>
      <c r="G72" s="1008"/>
      <c r="H72" s="1008"/>
      <c r="I72" s="993"/>
      <c r="J72" s="993"/>
      <c r="K72" s="993"/>
      <c r="L72" s="1002"/>
      <c r="M72" s="1020"/>
      <c r="N72" s="1427"/>
      <c r="O72" s="208">
        <v>1</v>
      </c>
      <c r="P72" s="208" t="s">
        <v>121</v>
      </c>
      <c r="Q72" s="208" t="s">
        <v>402</v>
      </c>
      <c r="R72" s="209"/>
      <c r="S72" s="209"/>
      <c r="T72" s="209" t="s">
        <v>403</v>
      </c>
      <c r="U72" s="210" t="s">
        <v>383</v>
      </c>
      <c r="V72" s="210" t="s">
        <v>138</v>
      </c>
      <c r="W72" s="53">
        <v>66</v>
      </c>
      <c r="X72" s="211" t="s">
        <v>55</v>
      </c>
      <c r="Y72" s="212" t="s">
        <v>406</v>
      </c>
      <c r="Z72" s="213">
        <v>43101</v>
      </c>
      <c r="AA72" s="214">
        <v>43464</v>
      </c>
      <c r="AB72" s="215">
        <f t="shared" si="8"/>
        <v>363</v>
      </c>
      <c r="AC72" s="58">
        <v>0.2</v>
      </c>
      <c r="AD72" s="216" t="s">
        <v>176</v>
      </c>
      <c r="AE72" s="210" t="s">
        <v>138</v>
      </c>
      <c r="AF72" s="210" t="s">
        <v>383</v>
      </c>
      <c r="AG72" s="210" t="s">
        <v>138</v>
      </c>
      <c r="AH72" s="217" t="s">
        <v>383</v>
      </c>
      <c r="AJ72">
        <v>67</v>
      </c>
    </row>
    <row r="73" spans="1:36" ht="81" x14ac:dyDescent="0.25">
      <c r="A73" s="1005"/>
      <c r="B73" s="1462"/>
      <c r="C73" s="1008"/>
      <c r="D73" s="1008"/>
      <c r="E73" s="1008"/>
      <c r="F73" s="1008"/>
      <c r="G73" s="1008"/>
      <c r="H73" s="1008"/>
      <c r="I73" s="993"/>
      <c r="J73" s="993"/>
      <c r="K73" s="993"/>
      <c r="L73" s="1002"/>
      <c r="M73" s="1020"/>
      <c r="N73" s="1427"/>
      <c r="O73" s="208">
        <v>1</v>
      </c>
      <c r="P73" s="208" t="s">
        <v>121</v>
      </c>
      <c r="Q73" s="208" t="s">
        <v>402</v>
      </c>
      <c r="R73" s="209"/>
      <c r="S73" s="209"/>
      <c r="T73" s="209" t="s">
        <v>403</v>
      </c>
      <c r="U73" s="210" t="s">
        <v>383</v>
      </c>
      <c r="V73" s="210" t="s">
        <v>138</v>
      </c>
      <c r="W73" s="53">
        <v>67</v>
      </c>
      <c r="X73" s="211" t="s">
        <v>55</v>
      </c>
      <c r="Y73" s="212" t="s">
        <v>407</v>
      </c>
      <c r="Z73" s="213">
        <v>43101</v>
      </c>
      <c r="AA73" s="214">
        <v>43464</v>
      </c>
      <c r="AB73" s="215">
        <f t="shared" si="8"/>
        <v>363</v>
      </c>
      <c r="AC73" s="58">
        <v>0.1</v>
      </c>
      <c r="AD73" s="216" t="s">
        <v>176</v>
      </c>
      <c r="AE73" s="210" t="s">
        <v>138</v>
      </c>
      <c r="AF73" s="210" t="s">
        <v>383</v>
      </c>
      <c r="AG73" s="210" t="s">
        <v>138</v>
      </c>
      <c r="AH73" s="217" t="s">
        <v>383</v>
      </c>
      <c r="AJ73">
        <v>68</v>
      </c>
    </row>
    <row r="74" spans="1:36" ht="69" customHeight="1" x14ac:dyDescent="0.25">
      <c r="A74" s="1005"/>
      <c r="B74" s="1462"/>
      <c r="C74" s="1008"/>
      <c r="D74" s="1008"/>
      <c r="E74" s="1008"/>
      <c r="F74" s="1008"/>
      <c r="G74" s="1008"/>
      <c r="H74" s="1008"/>
      <c r="I74" s="993"/>
      <c r="J74" s="993"/>
      <c r="K74" s="993"/>
      <c r="L74" s="1002"/>
      <c r="M74" s="1020"/>
      <c r="N74" s="1427"/>
      <c r="O74" s="208">
        <v>1</v>
      </c>
      <c r="P74" s="208" t="s">
        <v>121</v>
      </c>
      <c r="Q74" s="208" t="s">
        <v>402</v>
      </c>
      <c r="R74" s="209"/>
      <c r="S74" s="209"/>
      <c r="T74" s="209" t="s">
        <v>403</v>
      </c>
      <c r="U74" s="210" t="s">
        <v>383</v>
      </c>
      <c r="V74" s="210" t="s">
        <v>138</v>
      </c>
      <c r="W74" s="53">
        <v>68</v>
      </c>
      <c r="X74" s="211" t="s">
        <v>55</v>
      </c>
      <c r="Y74" s="212" t="s">
        <v>408</v>
      </c>
      <c r="Z74" s="213">
        <v>43101</v>
      </c>
      <c r="AA74" s="214">
        <v>43464</v>
      </c>
      <c r="AB74" s="215">
        <f t="shared" si="8"/>
        <v>363</v>
      </c>
      <c r="AC74" s="58">
        <v>0.1</v>
      </c>
      <c r="AD74" s="216" t="s">
        <v>176</v>
      </c>
      <c r="AE74" s="210" t="s">
        <v>138</v>
      </c>
      <c r="AF74" s="210" t="s">
        <v>383</v>
      </c>
      <c r="AG74" s="210" t="s">
        <v>138</v>
      </c>
      <c r="AH74" s="217" t="s">
        <v>383</v>
      </c>
      <c r="AJ74">
        <v>69</v>
      </c>
    </row>
    <row r="75" spans="1:36" ht="67.5" x14ac:dyDescent="0.25">
      <c r="A75" s="1005"/>
      <c r="B75" s="1462"/>
      <c r="C75" s="1008"/>
      <c r="D75" s="1008"/>
      <c r="E75" s="1008"/>
      <c r="F75" s="1008"/>
      <c r="G75" s="1008"/>
      <c r="H75" s="1008"/>
      <c r="I75" s="993"/>
      <c r="J75" s="993"/>
      <c r="K75" s="993"/>
      <c r="L75" s="1002"/>
      <c r="M75" s="1020"/>
      <c r="N75" s="1427"/>
      <c r="O75" s="208">
        <v>1</v>
      </c>
      <c r="P75" s="208" t="s">
        <v>121</v>
      </c>
      <c r="Q75" s="208" t="s">
        <v>402</v>
      </c>
      <c r="R75" s="209"/>
      <c r="S75" s="209"/>
      <c r="T75" s="209" t="s">
        <v>403</v>
      </c>
      <c r="U75" s="210" t="s">
        <v>383</v>
      </c>
      <c r="V75" s="210" t="s">
        <v>138</v>
      </c>
      <c r="W75" s="53">
        <v>69</v>
      </c>
      <c r="X75" s="211" t="s">
        <v>55</v>
      </c>
      <c r="Y75" s="212" t="s">
        <v>409</v>
      </c>
      <c r="Z75" s="213">
        <v>43101</v>
      </c>
      <c r="AA75" s="214">
        <v>43464</v>
      </c>
      <c r="AB75" s="215">
        <f t="shared" si="8"/>
        <v>363</v>
      </c>
      <c r="AC75" s="58">
        <v>0.1</v>
      </c>
      <c r="AD75" s="216" t="s">
        <v>176</v>
      </c>
      <c r="AE75" s="210" t="s">
        <v>138</v>
      </c>
      <c r="AF75" s="210" t="s">
        <v>383</v>
      </c>
      <c r="AG75" s="210" t="s">
        <v>138</v>
      </c>
      <c r="AH75" s="217" t="s">
        <v>383</v>
      </c>
      <c r="AJ75">
        <v>70</v>
      </c>
    </row>
    <row r="76" spans="1:36" ht="54.75" thickBot="1" x14ac:dyDescent="0.3">
      <c r="A76" s="1006"/>
      <c r="B76" s="1415"/>
      <c r="C76" s="1009"/>
      <c r="D76" s="1009"/>
      <c r="E76" s="1009"/>
      <c r="F76" s="1009"/>
      <c r="G76" s="1009"/>
      <c r="H76" s="1009"/>
      <c r="I76" s="994"/>
      <c r="J76" s="994"/>
      <c r="K76" s="994"/>
      <c r="L76" s="975"/>
      <c r="M76" s="1123"/>
      <c r="N76" s="1417"/>
      <c r="O76" s="218">
        <v>1</v>
      </c>
      <c r="P76" s="218" t="s">
        <v>121</v>
      </c>
      <c r="Q76" s="218" t="s">
        <v>402</v>
      </c>
      <c r="R76" s="219"/>
      <c r="S76" s="219"/>
      <c r="T76" s="219" t="s">
        <v>403</v>
      </c>
      <c r="U76" s="220" t="s">
        <v>383</v>
      </c>
      <c r="V76" s="220" t="s">
        <v>138</v>
      </c>
      <c r="W76" s="13">
        <v>70</v>
      </c>
      <c r="X76" s="221" t="s">
        <v>55</v>
      </c>
      <c r="Y76" s="222" t="s">
        <v>410</v>
      </c>
      <c r="Z76" s="223">
        <v>43101</v>
      </c>
      <c r="AA76" s="224">
        <v>43464</v>
      </c>
      <c r="AB76" s="225">
        <f t="shared" si="8"/>
        <v>363</v>
      </c>
      <c r="AC76" s="18">
        <v>0.1</v>
      </c>
      <c r="AD76" s="226" t="s">
        <v>176</v>
      </c>
      <c r="AE76" s="220" t="s">
        <v>138</v>
      </c>
      <c r="AF76" s="220" t="s">
        <v>383</v>
      </c>
      <c r="AG76" s="220" t="s">
        <v>138</v>
      </c>
      <c r="AH76" s="227" t="s">
        <v>383</v>
      </c>
      <c r="AJ76">
        <v>71</v>
      </c>
    </row>
    <row r="77" spans="1:36" ht="55.5" thickTop="1" thickBot="1" x14ac:dyDescent="0.3">
      <c r="A77" s="181" t="s">
        <v>39</v>
      </c>
      <c r="B77" s="182" t="s">
        <v>256</v>
      </c>
      <c r="C77" s="182" t="s">
        <v>178</v>
      </c>
      <c r="D77" s="183" t="s">
        <v>179</v>
      </c>
      <c r="E77" s="182" t="s">
        <v>411</v>
      </c>
      <c r="F77" s="182" t="s">
        <v>412</v>
      </c>
      <c r="G77" s="182" t="s">
        <v>413</v>
      </c>
      <c r="H77" s="182" t="s">
        <v>414</v>
      </c>
      <c r="I77" s="182">
        <v>100</v>
      </c>
      <c r="J77" s="182" t="s">
        <v>63</v>
      </c>
      <c r="K77" s="182" t="s">
        <v>415</v>
      </c>
      <c r="L77" s="130" t="s">
        <v>49</v>
      </c>
      <c r="M77" s="183" t="s">
        <v>416</v>
      </c>
      <c r="N77" s="24">
        <v>0.05</v>
      </c>
      <c r="O77" s="182">
        <v>100</v>
      </c>
      <c r="P77" s="182" t="s">
        <v>63</v>
      </c>
      <c r="Q77" s="182" t="s">
        <v>133</v>
      </c>
      <c r="R77" s="191"/>
      <c r="S77" s="182"/>
      <c r="T77" s="228" t="s">
        <v>417</v>
      </c>
      <c r="U77" s="182" t="s">
        <v>418</v>
      </c>
      <c r="V77" s="182" t="s">
        <v>419</v>
      </c>
      <c r="W77" s="29">
        <v>71</v>
      </c>
      <c r="X77" s="23" t="s">
        <v>55</v>
      </c>
      <c r="Y77" s="183" t="s">
        <v>420</v>
      </c>
      <c r="Z77" s="193">
        <v>43132</v>
      </c>
      <c r="AA77" s="193">
        <v>43464</v>
      </c>
      <c r="AB77" s="229">
        <f t="shared" si="8"/>
        <v>332</v>
      </c>
      <c r="AC77" s="24">
        <v>1</v>
      </c>
      <c r="AD77" s="186" t="s">
        <v>176</v>
      </c>
      <c r="AE77" s="182" t="s">
        <v>419</v>
      </c>
      <c r="AF77" s="182" t="s">
        <v>418</v>
      </c>
      <c r="AG77" s="182" t="s">
        <v>138</v>
      </c>
      <c r="AH77" s="195" t="s">
        <v>383</v>
      </c>
      <c r="AJ77">
        <v>72</v>
      </c>
    </row>
    <row r="78" spans="1:36" ht="15.75" thickTop="1" x14ac:dyDescent="0.25"/>
    <row r="79" spans="1:36" x14ac:dyDescent="0.25">
      <c r="N79" s="230">
        <f>SUM(N6:N77)</f>
        <v>1.0000000000000004</v>
      </c>
      <c r="AC79" s="230">
        <f>SUM(AC6:AC77)</f>
        <v>55.000000000000014</v>
      </c>
    </row>
  </sheetData>
  <autoFilter ref="A4:AJ77">
    <filterColumn colId="17" showButton="0"/>
  </autoFilter>
  <mergeCells count="190">
    <mergeCell ref="R44:R46"/>
    <mergeCell ref="S44:S46"/>
    <mergeCell ref="T44:T46"/>
    <mergeCell ref="A70:A76"/>
    <mergeCell ref="B70:B76"/>
    <mergeCell ref="C70:C76"/>
    <mergeCell ref="D70:D76"/>
    <mergeCell ref="E70:E76"/>
    <mergeCell ref="J44:J46"/>
    <mergeCell ref="K44:K46"/>
    <mergeCell ref="L44:L46"/>
    <mergeCell ref="M44:M46"/>
    <mergeCell ref="N44:N46"/>
    <mergeCell ref="O44:O46"/>
    <mergeCell ref="L70:L76"/>
    <mergeCell ref="M70:M76"/>
    <mergeCell ref="N70:N76"/>
    <mergeCell ref="F70:F76"/>
    <mergeCell ref="G70:G76"/>
    <mergeCell ref="H70:H76"/>
    <mergeCell ref="I70:I76"/>
    <mergeCell ref="J70:J76"/>
    <mergeCell ref="K70:K76"/>
    <mergeCell ref="T40:T42"/>
    <mergeCell ref="A44:A46"/>
    <mergeCell ref="B44:B46"/>
    <mergeCell ref="C44:C46"/>
    <mergeCell ref="D44:D46"/>
    <mergeCell ref="E44:E46"/>
    <mergeCell ref="F44:F46"/>
    <mergeCell ref="G44:G46"/>
    <mergeCell ref="H44:H46"/>
    <mergeCell ref="I44:I46"/>
    <mergeCell ref="N40:N42"/>
    <mergeCell ref="O40:O42"/>
    <mergeCell ref="P40:P42"/>
    <mergeCell ref="Q40:Q42"/>
    <mergeCell ref="R40:R42"/>
    <mergeCell ref="S40:S42"/>
    <mergeCell ref="H40:H42"/>
    <mergeCell ref="I40:I42"/>
    <mergeCell ref="J40:J42"/>
    <mergeCell ref="K40:K42"/>
    <mergeCell ref="L40:L42"/>
    <mergeCell ref="M40:M42"/>
    <mergeCell ref="P44:P46"/>
    <mergeCell ref="Q44:Q46"/>
    <mergeCell ref="AF31:AF32"/>
    <mergeCell ref="AG31:AG32"/>
    <mergeCell ref="AH31:AH32"/>
    <mergeCell ref="A40:A42"/>
    <mergeCell ref="B40:B42"/>
    <mergeCell ref="C40:C42"/>
    <mergeCell ref="D40:D42"/>
    <mergeCell ref="E40:E42"/>
    <mergeCell ref="F40:F42"/>
    <mergeCell ref="G40:G42"/>
    <mergeCell ref="S31:S32"/>
    <mergeCell ref="T31:T32"/>
    <mergeCell ref="U31:U32"/>
    <mergeCell ref="V31:V32"/>
    <mergeCell ref="X31:X32"/>
    <mergeCell ref="AE31:AE32"/>
    <mergeCell ref="M31:M32"/>
    <mergeCell ref="N31:N32"/>
    <mergeCell ref="O31:O32"/>
    <mergeCell ref="P31:P32"/>
    <mergeCell ref="Q31:Q32"/>
    <mergeCell ref="R31:R32"/>
    <mergeCell ref="G31:G32"/>
    <mergeCell ref="H31:H32"/>
    <mergeCell ref="H23:H24"/>
    <mergeCell ref="I23:I24"/>
    <mergeCell ref="J23:J24"/>
    <mergeCell ref="K23:K24"/>
    <mergeCell ref="I31:I32"/>
    <mergeCell ref="J31:J32"/>
    <mergeCell ref="K31:K32"/>
    <mergeCell ref="L31:L32"/>
    <mergeCell ref="A31:A32"/>
    <mergeCell ref="B31:B32"/>
    <mergeCell ref="C31:C32"/>
    <mergeCell ref="D31:D32"/>
    <mergeCell ref="E31:E32"/>
    <mergeCell ref="F31:F32"/>
    <mergeCell ref="O13:O16"/>
    <mergeCell ref="P13:P16"/>
    <mergeCell ref="Q13:Q16"/>
    <mergeCell ref="R15:R16"/>
    <mergeCell ref="S15:S16"/>
    <mergeCell ref="A23:A24"/>
    <mergeCell ref="B23:B24"/>
    <mergeCell ref="C23:C24"/>
    <mergeCell ref="D23:D24"/>
    <mergeCell ref="E23:E24"/>
    <mergeCell ref="I13:I16"/>
    <mergeCell ref="J13:J16"/>
    <mergeCell ref="K13:K16"/>
    <mergeCell ref="L13:L16"/>
    <mergeCell ref="M13:M16"/>
    <mergeCell ref="N13:N16"/>
    <mergeCell ref="L23:L24"/>
    <mergeCell ref="M23:M24"/>
    <mergeCell ref="N23:N24"/>
    <mergeCell ref="O23:O24"/>
    <mergeCell ref="P23:P24"/>
    <mergeCell ref="Q23:Q24"/>
    <mergeCell ref="F23:F24"/>
    <mergeCell ref="G23:G24"/>
    <mergeCell ref="M11:M12"/>
    <mergeCell ref="N11:N12"/>
    <mergeCell ref="A13:A16"/>
    <mergeCell ref="B13:B16"/>
    <mergeCell ref="C13:C16"/>
    <mergeCell ref="D13:D16"/>
    <mergeCell ref="E13:E16"/>
    <mergeCell ref="F13:F16"/>
    <mergeCell ref="G13:G16"/>
    <mergeCell ref="H13:H16"/>
    <mergeCell ref="G11:G12"/>
    <mergeCell ref="H11:H12"/>
    <mergeCell ref="I11:I12"/>
    <mergeCell ref="J11:J12"/>
    <mergeCell ref="K11:K12"/>
    <mergeCell ref="L11:L12"/>
    <mergeCell ref="A11:A12"/>
    <mergeCell ref="B11:B12"/>
    <mergeCell ref="C11:C12"/>
    <mergeCell ref="D11:D12"/>
    <mergeCell ref="E11:E12"/>
    <mergeCell ref="F11:F12"/>
    <mergeCell ref="O6:O7"/>
    <mergeCell ref="P6:P7"/>
    <mergeCell ref="Q6:Q7"/>
    <mergeCell ref="R6:R7"/>
    <mergeCell ref="S6:S7"/>
    <mergeCell ref="H6:H7"/>
    <mergeCell ref="I6:I7"/>
    <mergeCell ref="J6:J7"/>
    <mergeCell ref="K6:K7"/>
    <mergeCell ref="L6:L7"/>
    <mergeCell ref="M6:M7"/>
    <mergeCell ref="AG4:AG5"/>
    <mergeCell ref="AH4:AH5"/>
    <mergeCell ref="A6:A7"/>
    <mergeCell ref="B6:B7"/>
    <mergeCell ref="C6:C7"/>
    <mergeCell ref="D6:D7"/>
    <mergeCell ref="E6:E7"/>
    <mergeCell ref="F6:F7"/>
    <mergeCell ref="G6:G7"/>
    <mergeCell ref="Z4:Z5"/>
    <mergeCell ref="AA4:AA5"/>
    <mergeCell ref="AB4:AB5"/>
    <mergeCell ref="AC4:AC5"/>
    <mergeCell ref="AD4:AD5"/>
    <mergeCell ref="AE4:AE5"/>
    <mergeCell ref="T4:T5"/>
    <mergeCell ref="U4:U5"/>
    <mergeCell ref="V4:V5"/>
    <mergeCell ref="W4:W5"/>
    <mergeCell ref="X4:X5"/>
    <mergeCell ref="Y4:Y5"/>
    <mergeCell ref="M4:M5"/>
    <mergeCell ref="N4:N5"/>
    <mergeCell ref="N6:N7"/>
    <mergeCell ref="A4:A5"/>
    <mergeCell ref="B4:B5"/>
    <mergeCell ref="C4:C5"/>
    <mergeCell ref="D4:D5"/>
    <mergeCell ref="E4:E5"/>
    <mergeCell ref="F4:F5"/>
    <mergeCell ref="A1:AH1"/>
    <mergeCell ref="A2:J3"/>
    <mergeCell ref="K2:V3"/>
    <mergeCell ref="W2:AH2"/>
    <mergeCell ref="W3:AD3"/>
    <mergeCell ref="AE3:AF3"/>
    <mergeCell ref="AG3:AH3"/>
    <mergeCell ref="O4:O5"/>
    <mergeCell ref="P4:P5"/>
    <mergeCell ref="Q4:Q5"/>
    <mergeCell ref="R4:S4"/>
    <mergeCell ref="G4:G5"/>
    <mergeCell ref="H4:H5"/>
    <mergeCell ref="I4:I5"/>
    <mergeCell ref="J4:J5"/>
    <mergeCell ref="K4:K5"/>
    <mergeCell ref="L4:L5"/>
    <mergeCell ref="AF4:AF5"/>
  </mergeCells>
  <conditionalFormatting sqref="AE28:AE29">
    <cfRule type="cellIs" dxfId="11" priority="10" operator="greaterThan">
      <formula>0</formula>
    </cfRule>
    <cfRule type="cellIs" dxfId="10" priority="11" operator="greaterThan">
      <formula>1</formula>
    </cfRule>
    <cfRule type="cellIs" dxfId="9" priority="12" operator="equal">
      <formula>ISBLANK(AE28)</formula>
    </cfRule>
  </conditionalFormatting>
  <conditionalFormatting sqref="AF28:AF29">
    <cfRule type="cellIs" dxfId="8" priority="9" operator="greaterThan">
      <formula>0</formula>
    </cfRule>
  </conditionalFormatting>
  <conditionalFormatting sqref="AG29">
    <cfRule type="cellIs" dxfId="7" priority="6" operator="greaterThan">
      <formula>0</formula>
    </cfRule>
    <cfRule type="cellIs" dxfId="6" priority="7" operator="greaterThan">
      <formula>1</formula>
    </cfRule>
    <cfRule type="cellIs" dxfId="5" priority="8" operator="equal">
      <formula>ISBLANK(AG29)</formula>
    </cfRule>
  </conditionalFormatting>
  <conditionalFormatting sqref="AH29">
    <cfRule type="cellIs" dxfId="4" priority="5" operator="greaterThan">
      <formula>0</formula>
    </cfRule>
  </conditionalFormatting>
  <conditionalFormatting sqref="U28:U29">
    <cfRule type="cellIs" dxfId="3" priority="4" operator="greaterThan">
      <formula>0</formula>
    </cfRule>
  </conditionalFormatting>
  <conditionalFormatting sqref="V28:V29">
    <cfRule type="cellIs" dxfId="2" priority="1" operator="greaterThan">
      <formula>0</formula>
    </cfRule>
    <cfRule type="cellIs" dxfId="1" priority="2" operator="greaterThan">
      <formula>1</formula>
    </cfRule>
    <cfRule type="cellIs" dxfId="0" priority="3" operator="equal">
      <formula>ISBLANK(V28)</formula>
    </cfRule>
  </conditionalFormatting>
  <dataValidations count="2">
    <dataValidation type="list" allowBlank="1" showInputMessage="1" showErrorMessage="1" sqref="AD39 Q63 AD77">
      <formula1>#REF!</formula1>
    </dataValidation>
    <dataValidation allowBlank="1" showInputMessage="1" showErrorMessage="1" prompt="Error - Seleccione en formato dia, mes, año, valide que se encuentre dentro del rando del 01/01/2106 y el 31/12/2016" sqref="AA45"/>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'[7]Listas Plantilla'!#REF!</xm:f>
          </x14:formula1>
          <xm:sqref>Q77 Q39</xm:sqref>
        </x14:dataValidation>
        <x14:dataValidation type="list" allowBlank="1" showInputMessage="1" showErrorMessage="1">
          <x14:formula1>
            <xm:f>'[8]Listas Plantilla'!#REF!</xm:f>
          </x14:formula1>
          <xm:sqref>AD67:AD69</xm:sqref>
        </x14:dataValidation>
        <x14:dataValidation type="list" allowBlank="1" showInputMessage="1" showErrorMessage="1">
          <x14:formula1>
            <xm:f>'[5]Listas Plantilla'!#REF!</xm:f>
          </x14:formula1>
          <xm:sqref>Q67:Q69</xm:sqref>
        </x14:dataValidation>
        <x14:dataValidation type="list" allowBlank="1" showInputMessage="1" showErrorMessage="1">
          <x14:formula1>
            <xm:f>'[6]Listas Plantilla'!#REF!</xm:f>
          </x14:formula1>
          <xm:sqref>AD20:AD22 Q20:Q22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Dirección Regional Central</vt:lpstr>
      <vt:lpstr>Dirección Regional Oriente</vt:lpstr>
      <vt:lpstr>Dirección Regional Viejo Caldas</vt:lpstr>
      <vt:lpstr>Dirección Regional Noroeste</vt:lpstr>
      <vt:lpstr>Dirección Regional Occidente</vt:lpstr>
      <vt:lpstr>Dirección Regional Norte</vt:lpstr>
      <vt:lpstr>Información_Planeación_Institucional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2018-02-21T15:38:49Z</dcterms:created>
  <dcterms:modified xsi:type="dcterms:W3CDTF">2018-02-21T21:33:58Z</dcterms:modified>
</cp:coreProperties>
</file>