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LMACEN3\Desktop\COMPARTIDA COMPRAS\2022\4. LEY DE TRANSPARENCIA-PLANILLA DE SEGUIMIENTO\6-JUNIO\"/>
    </mc:Choice>
  </mc:AlternateContent>
  <bookViews>
    <workbookView xWindow="0" yWindow="0" windowWidth="9870" windowHeight="5775"/>
  </bookViews>
  <sheets>
    <sheet name="RESUMEN CONTRATACIÓN" sheetId="1" r:id="rId1"/>
    <sheet name="INSTRUCCIÓN" sheetId="2" r:id="rId2"/>
  </sheets>
  <calcPr calcId="162913"/>
  <extLst>
    <ext uri="GoogleSheetsCustomDataVersion1">
      <go:sheetsCustomData xmlns:go="http://customooxmlschemas.google.com/" r:id="rId6" roundtripDataSignature="AMtx7mjKKwWNNdr2ijPsAbwlqY46QF+t+A=="/>
    </ext>
  </extLst>
</workbook>
</file>

<file path=xl/calcChain.xml><?xml version="1.0" encoding="utf-8"?>
<calcChain xmlns="http://schemas.openxmlformats.org/spreadsheetml/2006/main">
  <c r="I56" i="1" l="1"/>
  <c r="I55" i="1"/>
  <c r="I54" i="1"/>
  <c r="I53" i="1"/>
  <c r="I52" i="1"/>
  <c r="I51" i="1"/>
  <c r="I50" i="1"/>
  <c r="I42" i="1"/>
  <c r="I40" i="1"/>
  <c r="I37" i="1"/>
  <c r="I34" i="1" l="1"/>
  <c r="I33" i="1"/>
  <c r="I32" i="1"/>
  <c r="I31" i="1"/>
  <c r="I30" i="1" l="1"/>
  <c r="I6" i="1" l="1"/>
  <c r="I5" i="1"/>
  <c r="I7" i="1"/>
  <c r="I17" i="1" l="1"/>
  <c r="G16" i="1"/>
  <c r="I16" i="1" s="1"/>
  <c r="I15" i="1"/>
  <c r="G14" i="1"/>
  <c r="I14" i="1" s="1"/>
  <c r="I13" i="1"/>
  <c r="G12" i="1"/>
  <c r="I12" i="1" s="1"/>
  <c r="I11" i="1"/>
  <c r="I10" i="1"/>
  <c r="I9" i="1"/>
  <c r="I8" i="1"/>
</calcChain>
</file>

<file path=xl/comments1.xml><?xml version="1.0" encoding="utf-8"?>
<comments xmlns="http://schemas.openxmlformats.org/spreadsheetml/2006/main">
  <authors>
    <author/>
  </authors>
  <commentList>
    <comment ref="H4" authorId="0" shapeId="0">
      <text>
        <r>
          <rPr>
            <sz val="11"/>
            <color theme="1"/>
            <rFont val="Calibri"/>
            <scheme val="minor"/>
          </rPr>
          <t>======
ID#AAAAcQSiPVQ
NOHEMI DEL CARMEN LOZANO AVILEZ    (2022-06-30 00:14:50)
ingresar el valor de todas las adiciones que se realicen en la vigencia</t>
        </r>
      </text>
    </comment>
    <comment ref="I4" authorId="0" shapeId="0">
      <text>
        <r>
          <rPr>
            <sz val="11"/>
            <color theme="1"/>
            <rFont val="Calibri"/>
            <scheme val="minor"/>
          </rPr>
          <t>======
ID#AAAAcQSiPVY
NOHEMI DEL CARMEN LOZANO AVILEZ    (2022-06-30 00:14:50)
Es la suma de la cuantía inicial del contrato mas el valor de las adiciones realizadas</t>
        </r>
      </text>
    </comment>
    <comment ref="J4" authorId="0" shapeId="0">
      <text>
        <r>
          <rPr>
            <sz val="11"/>
            <color theme="1"/>
            <rFont val="Calibri"/>
            <scheme val="minor"/>
          </rPr>
          <t>======
ID#AAAAcQSiPVg
NOHEMI DEL CARMEN LOZANO AVILEZ    (2022-06-30 00:14:50)
Fecha en la cual se firma el contrato</t>
        </r>
      </text>
    </comment>
    <comment ref="L4" authorId="0" shapeId="0">
      <text>
        <r>
          <rPr>
            <sz val="11"/>
            <color theme="1"/>
            <rFont val="Calibri"/>
            <scheme val="minor"/>
          </rPr>
          <t>======
ID#AAAAcQSiPVs
NOHEMI DEL CARMEN LOZANO AVILEZ    (2022-06-30 00:14:50)
Fecha hasta la cual se prorroga el contrato</t>
        </r>
      </text>
    </comment>
    <comment ref="N4" authorId="0" shapeId="0">
      <text>
        <r>
          <rPr>
            <sz val="11"/>
            <color theme="1"/>
            <rFont val="Calibri"/>
            <scheme val="minor"/>
          </rPr>
          <t>======
ID#AAAAcQSiPVU
NOHEMI DEL CARMEN LOZANO AVILEZ    (2022-06-30 00:14:50)
Diligenciar el rubro que fue asignado al contrato (Esta información se encuentra en el Registro Presupuestal del Compromiso y corresponde a la información que contiene la casilla POSICIÓN CATALOGO DE GASTO.
Si el contrato presenta 2 o mas Registros Presupuestales del Compromiso con rubros diferentes se deben diligenciar todos los numeros de rubro  separados con /.</t>
        </r>
      </text>
    </comment>
    <comment ref="P4" authorId="0" shapeId="0">
      <text>
        <r>
          <rPr>
            <sz val="11"/>
            <color theme="1"/>
            <rFont val="Calibri"/>
            <scheme val="minor"/>
          </rPr>
          <t>======
ID#AAAAcQSiPVc
NOHEMI DEL CARMEN LOZANO AVILEZ    (2022-06-30 00:14:50)
Diligenciar  el Recurso que fue asignado al contrato (Esta información se encuentra en el Registro Presupuestal del Compromiso y corresponde a la información que contiene la casilla RECURSO.
Si el contrato presenta 2 o mas  Registros Presupuestales del Compromiso con recurso diferente se debe diligenciar todos los numeros de recurso  separados con /.</t>
        </r>
      </text>
    </comment>
    <comment ref="Q4" authorId="0" shapeId="0">
      <text>
        <r>
          <rPr>
            <sz val="11"/>
            <color theme="1"/>
            <rFont val="Calibri"/>
            <scheme val="minor"/>
          </rPr>
          <t>======
ID#AAAAcQSiPVk
NOHEMI DEL CARMEN LOZANO AVILEZ    (2022-06-30 00:14:50)
Si el contrato se realizó con Recursos Propios y con Presupuesto de Entidad Nacional indicar ambos separados con /</t>
        </r>
      </text>
    </comment>
    <comment ref="R4" authorId="0" shapeId="0">
      <text>
        <r>
          <rPr>
            <sz val="11"/>
            <color theme="1"/>
            <rFont val="Calibri"/>
            <scheme val="minor"/>
          </rPr>
          <t>======
ID#AAAAcQSiPVM
NOHEMI DEL CARMEN LOZANO AVILEZ    (2022-06-30 00:14:50)
Número o nombre con el cual se crea y publica el proceso en el SECOP II</t>
        </r>
      </text>
    </comment>
  </commentList>
  <extLst>
    <ext xmlns:r="http://schemas.openxmlformats.org/officeDocument/2006/relationships" uri="GoogleSheetsCustomDataVersion1">
      <go:sheetsCustomData xmlns:go="http://customooxmlschemas.google.com/" r:id="rId1" roundtripDataSignature="AMtx7mhQude75JPhBLZZ46EHEK1GEKe9Pw=="/>
    </ext>
  </extLst>
</comments>
</file>

<file path=xl/sharedStrings.xml><?xml version="1.0" encoding="utf-8"?>
<sst xmlns="http://schemas.openxmlformats.org/spreadsheetml/2006/main" count="681" uniqueCount="406">
  <si>
    <t>INFORME DE EJECUCIÓN CONTRACTUAL - DE  (JUNIO ) DE  2022</t>
  </si>
  <si>
    <t>1. Nombre de la Sede (Dirección General, Dirección Regional xxx, Establecimiento de Reclusión o Escuela de Formación)</t>
  </si>
  <si>
    <t>2. Número del contrato</t>
  </si>
  <si>
    <t>3. Modalidad contratación</t>
  </si>
  <si>
    <t>4. Tipo del contrato</t>
  </si>
  <si>
    <t>5. Nombre completo contratista</t>
  </si>
  <si>
    <t>6. Objeto</t>
  </si>
  <si>
    <t>7. Cuantía inicial del contrato</t>
  </si>
  <si>
    <t>8. Adiciones</t>
  </si>
  <si>
    <t>9. Cuantía total del contrato</t>
  </si>
  <si>
    <t>10. Fecha de suscripción del contrato</t>
  </si>
  <si>
    <t>11. Fecha de inicio del contrato</t>
  </si>
  <si>
    <t>12. Prorrogas</t>
  </si>
  <si>
    <t>13. Fecha terminación del contrato</t>
  </si>
  <si>
    <t>14. Rubro</t>
  </si>
  <si>
    <t>15. Correo electronico del Contratista</t>
  </si>
  <si>
    <t>16. Recurso</t>
  </si>
  <si>
    <t>17. Origen de los Recursos (Recursos Propios o Presupuesto de Entidad Nacional)</t>
  </si>
  <si>
    <t>18. Número de proceso en el SECOP II</t>
  </si>
  <si>
    <t>19.  Link del proceso</t>
  </si>
  <si>
    <t>20. Observación</t>
  </si>
  <si>
    <t>501 - CPAMSPA</t>
  </si>
  <si>
    <t>ORDEN DE COMPRA 89450</t>
  </si>
  <si>
    <t>ACUERDO MARCO DE PRECIOS</t>
  </si>
  <si>
    <t>COMPRAVENTA</t>
  </si>
  <si>
    <t>ALVARO ENRIQUE RAMIREZ ECHAVARRIA - DOTAHOGAR NIT. 98.475.036 – 1</t>
  </si>
  <si>
    <t>CONTRATAR LA ADQUISICIÓN DE COLCHONETAS Y ALMOHADAS PARA LA POBLACIÓN PRIVADA DE LA LIBERTAD DE LA CÁRCEL Y PENITENCIARIA CON ALTA Y MEDIA SEGURIDAD LA PAZ DEL INPEC.</t>
  </si>
  <si>
    <t>A-03-03-01-017</t>
  </si>
  <si>
    <t>gerencia@colchonesdotahogar.com</t>
  </si>
  <si>
    <t>RECURSOS NACIÓN</t>
  </si>
  <si>
    <t>N/A</t>
  </si>
  <si>
    <t>https://www.colombiacompra.gov.co/tienda-virtual-del-estado-colombiano/ordenes-compra/89450</t>
  </si>
  <si>
    <t>EN EJECUCIÓN - se reporta en este mes, en atencion a que el mes pasado no se reporto.</t>
  </si>
  <si>
    <t>ORDEN DE COMPRA 91849</t>
  </si>
  <si>
    <t>MÍNIMA CUANTÍA</t>
  </si>
  <si>
    <t>SUMINISTROS</t>
  </si>
  <si>
    <t>LA RECETTA SOLUCIONES GASTRONÓMICAS INTEGRADAS S.A.S NIT. 900.213.759-0</t>
  </si>
  <si>
    <t>CONTRATAR EL SUMINISTRO DE PRODUCTOS ALIMENTICIOS (CÁRNICOS) PARA LA VENTA A LA POBLACIÓN PRIVADA DE LA LIBERTAD A TRAVÉS DEL ALMACÉN EXPENDIO DE LA CÁRCEL Y PENITENCIARIA CON ALTA Y MEDIA SEGURIDAD LA PAZ – INPEC.</t>
  </si>
  <si>
    <t>A-05-01-01-002-001</t>
  </si>
  <si>
    <t xml:space="preserve">idcastaneda@larecetta.com - jaruiz@larecetta.com </t>
  </si>
  <si>
    <t>RECURSOS PROPIOS</t>
  </si>
  <si>
    <t>https://www.colombiacompra.gov.co/tienda-virtual-del-estado-colombiano/ordenes-compra/91849</t>
  </si>
  <si>
    <t>EN EJECUCIÓN</t>
  </si>
  <si>
    <t>ORDEN DE COMPRA 91850</t>
  </si>
  <si>
    <t>PANAMERICANA LIBRERÍA Y
PAPELERÍA S.A. NIT. 830.037.946-3</t>
  </si>
  <si>
    <t>CONTRATAR LA ADQUISICIÓN DE PRODUCTOS METÁLICOS ELABORADOS CON DESTINO A LAS ÁREAS LABORALES DE LA POBLACIÓN PRIVADA DE LA LIBERTAD DE LA CÁRCEL Y PENITENCIARIA CON ALTA Y MEDIA SEGURIDAD LA PAZ DEL INPEC.</t>
  </si>
  <si>
    <t>A-02-02-01-004-002</t>
  </si>
  <si>
    <t xml:space="preserve">gobiernovirtual@panamericana.com.co -  angy.aristizabal@panamericana.com.co </t>
  </si>
  <si>
    <t>https://www.colombiacompra.gov.co/tienda-virtual-del-estado-colombiano/ordenes-compra/91850</t>
  </si>
  <si>
    <t>ORDEN DE COMPRA 91852</t>
  </si>
  <si>
    <t>FERRICENTROS S.A.S NIT. 800.237.412 - 1</t>
  </si>
  <si>
    <t>CONTRATAR LA ADQUISICIÓN DE MAQUINARIA PARA USO ESPECIAL CON DESTINO A LAS ÁREAS LABORALES DE LA POBLACIÓN PRIVADA DE LA LIBERTAD DE LA CÁRCEL Y PENITENCIARIA CON ALTA Y MEDIA SEGURIDAD LA PAZ DEL INPEC.</t>
  </si>
  <si>
    <t>A-02-01-01-004-004</t>
  </si>
  <si>
    <t xml:space="preserve">licitaciones2@ferricentro.com; asistenteventas01@ferricentros.com </t>
  </si>
  <si>
    <t>https://www.colombiacompra.gov.co/tienda-virtual-del-estado-colombiano/ordenes-compra/91852</t>
  </si>
  <si>
    <t>ORDEN DE COMPRA 92192</t>
  </si>
  <si>
    <t>CONTRATAR LA COMPRA DE ELEMENTOS DE ASEO PERSONAL Y DE LIMPIEZA PARA LA VENTA A LA POBLACIÓN PRIVADA DE LA LIBERTAD EN EL ALMACÉN EXPENDIO DE LA CÁRCEL Y PENITENCIARIA CON ALTA Y MEDIA SEGURIDAD LA PAZ – INPEC</t>
  </si>
  <si>
    <t>A-05-01-01-003-005</t>
  </si>
  <si>
    <t>https://www.colombiacompra.gov.co/tienda-virtual-del-estado-colombiano/ordenes-compra/92192</t>
  </si>
  <si>
    <t>ORDEN DE COMPRA 92484</t>
  </si>
  <si>
    <t>CONTRATAR LA COMPRA DE PAPELERÍA E INSUMOS DE OFICINA PARA EL FUNCIONAMIENTO ADMINISTRATIVO DE  LA CÁRCEL Y PENITENCIARIA CON ALTA Y MEDIA SEGURIDAD LA PAZ DEL INPEC.</t>
  </si>
  <si>
    <t>A-02-02-01-003-002; A-02-02-01-004-005; A-02-02-01-003-008</t>
  </si>
  <si>
    <t>https://www.colombiacompra.gov.co/tienda-virtual-del-estado-colombiano/ordenes-compra/92484</t>
  </si>
  <si>
    <t>ORDEN DE COMPRA 92546</t>
  </si>
  <si>
    <t>CONTRATAR LA COMPRA DE HERRAMIENTAS Y REPUESTOS PARA EL FUNCIONAMIENTO ADMINISTRATIVO DE  LA CÁRCEL Y PENITENCIARIA CON ALTA Y MEDIA SEGURIDAD LA PAZ DEL INPEC.</t>
  </si>
  <si>
    <t>https://www.colombiacompra.gov.co/tienda-virtual-del-estado-colombiano/ordenes-compra/92546</t>
  </si>
  <si>
    <t>ORDEN DE COMPRA 92555</t>
  </si>
  <si>
    <t>CONTRATAR LA COMPRA DE ELEMENTOS DE ASEO DE LIMPIEZA PARA EL FUNCIONAMIENTO ADMINISTRATIVO DE  LA CÁRCEL Y PENITENCIARIA CON ALTA Y MEDIA SEGURIDAD LA PAZ DEL INPEC.</t>
  </si>
  <si>
    <t>A-02-02-01-003-005; A-02-02-01-003-008</t>
  </si>
  <si>
    <t>https://www.colombiacompra.gov.co/tienda-virtual-del-estado-colombiano/ordenes-compra/92555</t>
  </si>
  <si>
    <t>ORDEN DE COMPRA 92619</t>
  </si>
  <si>
    <t>CONTRATAR LA COMPRA DE REFLECTORES TIPO LED Y BOMBILLOS PARA EL FUNCIONAMIENTO ADMINISTRATIVO DE  LA CÁRCEL Y PENITENCIARIA CON ALTA Y MEDIA SEGURIDAD LA PAZ DEL INPEC.</t>
  </si>
  <si>
    <t>A-02-02-01-004-006</t>
  </si>
  <si>
    <t>https://www.colombiacompra.gov.co/tienda-virtual-del-estado-colombiano/ordenes-compra/92619</t>
  </si>
  <si>
    <t>501- MC-007–2022</t>
  </si>
  <si>
    <t>SERVICIOS</t>
  </si>
  <si>
    <t>JOSE HERIBERTO LLANO CASTAÑO  - EXTINTORES EJE CAFETERO NIT. 79.712.262 - 6</t>
  </si>
  <si>
    <t>CONTRATAR LOS SERVICIOS DE RECARGA DE EXTINTORES Y COMPRA DE AVISOS DE SEÑALIZACIÓN PARA LAS ÁREAS OCUPACIONALES Y LABORALES DE LA CÁRCEL Y PENITENCIARIA CON ALTA Y MEDIA SEGURIDAD LA PAZ – INPEC.</t>
  </si>
  <si>
    <t>joseheriberto3679@gmail.com</t>
  </si>
  <si>
    <t>(id.CO1.BDOS.2987616)</t>
  </si>
  <si>
    <t>https://community.secop.gov.co/Public/Tendering/OpportunityDetail/Index?noticeUID=CO1.NTC.2991072&amp;isFromPublicArea=True&amp;isModal=False</t>
  </si>
  <si>
    <t xml:space="preserve">501 - CPAMSPA
</t>
  </si>
  <si>
    <t>ORDEN DE COMPRA 88482</t>
  </si>
  <si>
    <t>GRANDES SUPERFICIES</t>
  </si>
  <si>
    <t>FALABELLA DE COLOMBIA S.A NIT. 900.017.447- 8</t>
  </si>
  <si>
    <t>CONTRATAR LA ADQUISICIÓN DE ELEMENTOS DE ASEO, SABANAS Y COBIJAS PARA LA POBLACIÓN PRIVADA DE LA LIBERTAD DE LA CÁRCEL Y PENITENCIARIA CON ALTA Y MEDIA SEGURIDAD LA PAZ DEL INPEC.</t>
  </si>
  <si>
    <t>A-03-03-01-017 ATENCION REHABILITACION AL RECLUSO</t>
  </si>
  <si>
    <t>sabautista@falabella.com.co; aquiroga@falabella.com.co</t>
  </si>
  <si>
    <t>RECURSOS NACION</t>
  </si>
  <si>
    <t>https://www.colombiacompra.gov.co/tienda-virtual-del-estado-colombiano/ordenes-compra/88482</t>
  </si>
  <si>
    <t>EN EJECUCIÓN. Se realiza prorroga.</t>
  </si>
  <si>
    <t>Para diligenciar el formato seguir las siguientes instrucciones:</t>
  </si>
  <si>
    <t>Nombre de la columna</t>
  </si>
  <si>
    <t>Indicaciones para diligenciamiento</t>
  </si>
  <si>
    <t>Diligenciar el nombre de la sede donde se adjudicó el contrato.</t>
  </si>
  <si>
    <t>Diligenciar solo el número de contrato, porque en el título del informe se coloca la vigencia.</t>
  </si>
  <si>
    <t>Diligenciar la modalidad de contratación que se aplicó al contrato y que debe corresponder con lo programado en el PAA. EJ: Contratación Directa, Mínima cuantía, Selección Abreviada Menor Cuantía, Selección Abreviada Subasta Inversa, Selección Abreviada Licitación Pública, Selección Abreviada por Concurso de Méritos, Selección Abreviada-Acuerdo, ect…</t>
  </si>
  <si>
    <t>Diligenciar el tipo de contrato, Ej: Arrendamiento, Suministro, Compraventa, prestación de servicios, Interadministrativo, Convenio, prestación de servicios profesionales y de apoyo a la gestión, etc…</t>
  </si>
  <si>
    <t>Diligenciar los nombres y apellidos completos del contratista.</t>
  </si>
  <si>
    <t>Transcribir el objeto completo como quedo establecido en el contrato.</t>
  </si>
  <si>
    <t>Diligenciar el valor inicial con el cual se adjudicó el contrato.</t>
  </si>
  <si>
    <t>Diligenciar el valor total de las adiciones realizadas al contrato durante toda la vigencia.</t>
  </si>
  <si>
    <t>Diligenciar la suma del valor de la cuantía inicial del contrato más el valor de las adiciones realizadas durante toda la vigencia.</t>
  </si>
  <si>
    <t>Diligenciar la fecha en la cual se firmó el contrato.</t>
  </si>
  <si>
    <t xml:space="preserve">Diligenciar la fecha en la cual inició el contrato </t>
  </si>
  <si>
    <t>Diligenciar el tiempo que se prorrogó el contrato en días o meses.</t>
  </si>
  <si>
    <t xml:space="preserve">Diligenciar la fecha real de terminación del contrato (si se realizó prorroga la fecha de terminación es hasta la cual fue prorrogado y si se realizó terminación anticipada se diligencia la fecha de terminación anticipada).  </t>
  </si>
  <si>
    <t xml:space="preserve">Diligenciar el rubro que fue asignado al contrato (Esta información se encuentra en el Registro Presupuestal del Compromiso y corresponde a la información que contiene la casilla POSICIÓN CATALOGO DE GASTO.
Si el contrato presenta 2 o más Registros Presupuestales del Compromiso con rubros diferentes se debe diligenciar todos los números de rubro  separados con /.
</t>
  </si>
  <si>
    <t>15. Correo electrónico  del Contratista</t>
  </si>
  <si>
    <t>Diligenciar el correo electrónico del contratista.</t>
  </si>
  <si>
    <t>Diligenciar  el Recurso que fue asignado al contrato (Esta información se encuentra en el Registro Presupuestal del Compromiso y corresponde a la información que contiene la casilla RECURSO.
Si el contrato presenta 2 o más  Registros Presupuestales del Compromiso con recurso diferente se debe diligenciar todos los números de recurso  separados con /.</t>
  </si>
  <si>
    <t>Si el contrato se realizó con Recursos Propios y con Presupuesto de Entidad Nacional indicar ambos separados con /.</t>
  </si>
  <si>
    <t>Diligenciar el Número o nombre con el cual se creó y publicó el proceso en el SECOP II del cual fue producto el contrato adjudicado.</t>
  </si>
  <si>
    <t>19. Link de publicacion de cada proceso</t>
  </si>
  <si>
    <r>
      <rPr>
        <sz val="11"/>
        <color theme="1"/>
        <rFont val="Calibri"/>
      </rPr>
      <t xml:space="preserve">Para acceder a cada uno de los links de los procesos se debe realizar dela siguiente manera: 1. Se ingresa al proceso, 2. Linea de tiempo: superior - izquierda boton pequeño blanco. 3. Ver enlace. 4. Se acciona untexto y aparece una URL en negrita asi. </t>
    </r>
    <r>
      <rPr>
        <b/>
        <sz val="11"/>
        <color rgb="FF000000"/>
        <rFont val="Calibri"/>
      </rPr>
      <t xml:space="preserve">Https://.........., </t>
    </r>
    <r>
      <rPr>
        <sz val="11"/>
        <color theme="1"/>
        <rFont val="Calibri"/>
      </rPr>
      <t>lo copio y lo pego  el nuevo link que aparece donde me va arrojar al proceso.</t>
    </r>
  </si>
  <si>
    <t>Diligenciar por ejemplo: el número de prorrogas o adiciones que haya tenido el contrato, cualquier otra modificación realizada al contrato,  si el contrato fue terminado anticipadamente y cualquier observación que se considere importante reportar.</t>
  </si>
  <si>
    <t xml:space="preserve">Nota importante: </t>
  </si>
  <si>
    <t>Este formato se debe alimentar mensualmente pero solo se reporta para su publicación lo que se adjudica en el mes solicitado y una vez finalizada la vigencia contractual el archivo con el resumen consolidado de toda la contratación de la vigencia se debe reportar dentro de los primeros 5 días hábiles del año siguiente. Ej: si se adjudica un contrato en el mes de enero del año 2018 y se le realiza una prorroga en el mes de febrero del año 2018, se debe reportar dentro de los primeros 5 días hábiles de febrero el contrato adjudicado durante el mes de enero, la prorroga que se le realizó se diligencia en el formato pero no se reporta durante el mes de febrero sino que se reporta al finalizar la vigencia contractual del año 2018 en el archivo consolidado que se reporta para publicación dentro de los primeros 5 días hábiles del mes de enero de 2019.</t>
  </si>
  <si>
    <t>500- DRN</t>
  </si>
  <si>
    <t>DRN-MC-06-2022</t>
  </si>
  <si>
    <t>DRN-MC-07-2022</t>
  </si>
  <si>
    <t>MANTENIMIENTO</t>
  </si>
  <si>
    <t>SERTECOPY S.A.S.</t>
  </si>
  <si>
    <t xml:space="preserve">RODOS GROUP S.A.S </t>
  </si>
  <si>
    <t>CONTRATAR EL SERVICIO DE MANTENIMIENTO CORRECTIVO Y PREVENTIVO PARA LAS IMPRESORAS DE LA DIRECCIÓN REGIONAL NOROESTE DEL INPEC.</t>
  </si>
  <si>
    <t>CONTRATAR LA ADQUISICIÓN RECIPIENTES PARA RECOLECCIÓN DE RESIDUOS SÓLIDOS, AGUA POTABLE, PUNTOS ECOLÓGICOS Y CARROS RECOLECTORES DE RESIDUOS SOLIDOS PARA LOS ESTABLECIMIENTOS DE RECLUSIÓN ADSCRITOS A LA REGIONAL NOROESTE DEL INPEC</t>
  </si>
  <si>
    <t xml:space="preserve">A-02-02-02-008-007 </t>
  </si>
  <si>
    <t xml:space="preserve">A-03-03-01-017 </t>
  </si>
  <si>
    <t>ventas@sertecopy.com</t>
  </si>
  <si>
    <t>rodosgroupsas@gmail.com</t>
  </si>
  <si>
    <t>NACION</t>
  </si>
  <si>
    <t>(id.CO1.BDOS.2945938)</t>
  </si>
  <si>
    <t>(id.CO1.BDOS.2968269)</t>
  </si>
  <si>
    <t>https://community.secop.gov.co/Public/Tendering/OpportunityDetail/Index?noticeUID=CO1.NTC.2950460&amp;isFromPublicArea=True&amp;isModal=False</t>
  </si>
  <si>
    <t>https://community.secop.gov.co/Public/Tendering/OpportunityDetail/Index?noticeUID=CO1.NTC.2972200&amp;isFromPublicArea=True&amp;isModal=False</t>
  </si>
  <si>
    <t>R.N / CPMSBEL</t>
  </si>
  <si>
    <t>SUMINISTRO</t>
  </si>
  <si>
    <t xml:space="preserve">CENTROLAB S.A.S </t>
  </si>
  <si>
    <t>SERVICIO DE EXAMEN OCUPACIONALES Y LABORATORIO PARA EL PERSONAL PRIVADO DE LA LIBERTAD QUE LABORAN EN LOS PROYECTOS PRODUCTIVOS AREPERÍA, GALLETERÍA, PANADERÍA, ASADERO  Y COMIDAS RÁPIDAS CPMSBEL CON EL FIN DE OBTENER EL CERTIFICADO DE APTITUD PARA MANIPULAR ALIMENTOS</t>
  </si>
  <si>
    <t xml:space="preserve">A-05-01-02-008-003 </t>
  </si>
  <si>
    <t>gerencia@centrolab.com.co</t>
  </si>
  <si>
    <t>PROPIOS</t>
  </si>
  <si>
    <t>CO1.PCCNTR.3721701</t>
  </si>
  <si>
    <t>https://community.secop.gov.co/Public/Tendering/OpportunityDetail/Index?noticeUID=CO1.NTC.2943070&amp;isFromPublicArea=True&amp;isModal=False</t>
  </si>
  <si>
    <t>C.A. MEJÍA &amp; CIA. S.A.S.</t>
  </si>
  <si>
    <t>ADQUISICIÓN DE MATERIA PRIMA PARA EL PROYECTO PRODUCTIVO FABRICA DE GAVIONES DEL CÁRCEL Y PENITENCIARIA DE MEDIA SEGURIDAD DE BELLO (ANTIOQUIA) DE ACUERDO A LAS ESPECIFICACIONES TÉCNICAS DESCRITAS DENTRO DEL ESTUDIO PREVIO</t>
  </si>
  <si>
    <t xml:space="preserve">A-05-01-01-004-002 </t>
  </si>
  <si>
    <t xml:space="preserve">carolina.castrillon@camejia.com </t>
  </si>
  <si>
    <t>CO1.PCCNTR.3725016</t>
  </si>
  <si>
    <t>https://community.secop.gov.co/Public/Tendering/OpportunityDetail/Index?noticeUID=CO1.NTC.2943076&amp;isFromPublicArea=True&amp;isModal=False</t>
  </si>
  <si>
    <t>CONTROL SERVICES ENGINEERING S.A.S.</t>
  </si>
  <si>
    <t>ADQUISICIÓN DE MAQUINARIA Y EQUIPO   PARA EL FORTALECIMIENTO DE LAS ACTIVIDADES PRODUCTIVAS DEL PROYECTO PANADERÍA DE LA CÁRCEL Y PENITENCIARIA DE MEDIA SEGURIDAD DE BELLO DE ACUERDO A LAS ESPECIFICACIONES TÉCNICAS DESCRITAS DENTRO DEL ESTUDIO PREVIO.</t>
  </si>
  <si>
    <t xml:space="preserve">A-05-01-01-004-004 </t>
  </si>
  <si>
    <t xml:space="preserve">controlservicesing@gmail.com   </t>
  </si>
  <si>
    <t>CO1.PCCNTR.3721602</t>
  </si>
  <si>
    <t>https://community.secop.gov.co/Public/Tendering/OpportunityDetail/Index?noticeUID=CO1.NTC.2943516&amp;isFromPublicArea=True&amp;isModal=False</t>
  </si>
  <si>
    <t>AUTOMATIZACIÓN Y MANTENIMIENTO DE EQUIPOS SAS</t>
  </si>
  <si>
    <t>MANTENIMIENTO A TODO COSTO PREVENTIVO Y CORRECTIVO DE LOS EQUIPOS DEL PROYECTO PRODUCTIVO TALLER DE MARROQUINERÍA -CALZADO- DE LA CÁRCEL Y PENITENCIARIA DE MEDIA SEGURIDAD DE BELLO</t>
  </si>
  <si>
    <t xml:space="preserve">A-05-01-02-008-007 </t>
  </si>
  <si>
    <t>automatizacionymantenimientos@gmail.com</t>
  </si>
  <si>
    <t>CO1.PCCNTR.3744336</t>
  </si>
  <si>
    <t>https://community.secop.gov.co/Public/Tendering/OpportunityDetail/Index?noticeUID=CO1.NTC.2961577&amp;isFromPublicArea=True&amp;isModal=False</t>
  </si>
  <si>
    <t>SOLUCIONES AGROPECUARIAS Y VETERINARIAS -SOLUAGRO S.A.S.-</t>
  </si>
  <si>
    <t>ADQUISICIÓN DE ELEMENTOS DE ASEO PERSONAL y LIMPIEZA PARA LA COMERCIALIZACIÓN A LA POBLACIÓN PRIVADA DE LA LIBERTAD DE LA CPMSBEL DE ACUERDO A LAS ESPECIFICACIONES TÉCNICAS DESCRITAS DENTRO DEL ESTUDIO PREVIO</t>
  </si>
  <si>
    <t xml:space="preserve">A-05-01-01-003-005 </t>
  </si>
  <si>
    <t>administracion@soluagro.com.co</t>
  </si>
  <si>
    <t>CO1.PCCNTR.3748657</t>
  </si>
  <si>
    <t>https://community.secop.gov.co/Public/Tendering/ContractNoticePhases/View?PPI=CO1.PPI.18882650&amp;isFromPublicArea=True&amp;isModal=False</t>
  </si>
  <si>
    <t>LOTE UNO</t>
  </si>
  <si>
    <t>ADQUISICIÓN DE ELEMENTOS DE BETERÍA y BOMBILLOS PARA LA COMERCIALIZACIÓN A LA POBLACIÓN PRIVADA DE LA LIBERTAD DE LA CPMSBEL DE ACUERDO A LAS ESPECIFICACIONES TÉCNICAS DESCRITAS DENTRO DEL ESTUDIO PREVIO</t>
  </si>
  <si>
    <t xml:space="preserve">A-05-01-01-004-006 </t>
  </si>
  <si>
    <t>LOTE DOS</t>
  </si>
  <si>
    <t>FABIO DE JESÚS BERMÚDEZ CASTAÑO (DISTRIBUIDORA F.B.)</t>
  </si>
  <si>
    <t>ADQUISICIÓN DE CARNES, PESCADO, FRUTAS, HORTALIZAS, ACEITES Y GRASAS PARA EL PROYECTO PRODUCTIVO –AREPERÍA- DE LA CÁRCEL Y PENITENCIARIA DE MEDIA SEGURIDAD DE BELLO (ANTIOQUIA) –CPMSBEL- CON ACOMODO FINAL A LA POBLACIÓN PRIVADA DE LA LIBERTAD –PPL- DE ACUERDO A LAS ESPECIFICACIONES TÉCNICAS DESCRITAS DENTRO DEL ESTUDIO PREVIO</t>
  </si>
  <si>
    <t xml:space="preserve">A-05-01-01-002-003 </t>
  </si>
  <si>
    <t>claudiagilp72@hotmail.com</t>
  </si>
  <si>
    <t>CO1.PCCNTR.3744132</t>
  </si>
  <si>
    <t>https://community.secop.gov.co/Public/Tendering/ContractNoticePhases/View?PPI=CO1.PPI.18903612&amp;isFromPublicArea=True&amp;isModal=False</t>
  </si>
  <si>
    <t>INVERSIONES DOGICA S.A.S</t>
  </si>
  <si>
    <t>ADQUISICIÓN DE CARNES, PESCADO, FRUTAS, HORTALIZAS, ACEITES Y GRASAS; PRODUCTOS LÁCTEOS Y OVOPRODUCTOS; PRODUCTOS DE MOLINERÍA, ALMIDONES Y PRODUCTOS DERIVADOS DEL ALMIDÓN PARA EL PROYECTO PRODUCTIVO –GALLETERÍA- DE LA CÁRCEL Y PENITENCIARIA DE MEDIA SEGURIDAD DE BELLO (ANTIOQUIA) –CPMSBEL- CON ACOMODO FINAL A LA POBLACIÓN PRIVADA DE LA LIBERTAD –PPL- DE ACUERDO A LAS ESPECIFICACIONES TÉCNICAS DESCRITAS DENTRO DEL ESTUDIO PREVIO.</t>
  </si>
  <si>
    <t xml:space="preserve">A-05-01-01-002-002 </t>
  </si>
  <si>
    <t xml:space="preserve">inverdogica@gmail.com </t>
  </si>
  <si>
    <t>CO1.PCCNTR.3744135</t>
  </si>
  <si>
    <t>https://community.secop.gov.co/Public/Tendering/OpportunityDetail/Index?noticeUID=CO1.NTC.2963544&amp;isFromPublicArea=True&amp;isModal=False</t>
  </si>
  <si>
    <t>GRUPO EMPRESARIAL VID SAS</t>
  </si>
  <si>
    <t>SUMINISTRO DE MAQUINARIA PARA USO GENERAL y ESPECIAL AL IGUAL PRODUCTOS METÁLICOS, REQUERIDOS PARA EL PROYECTO PRODUCTIVO DE AUTOABASTECIMIENTO y CALZADO DE LA CÁRCEL Y PENITENCIARIA DE MEDIA SEGURIDAD DE BELLO</t>
  </si>
  <si>
    <t xml:space="preserve">A-05-02-02-004-002 </t>
  </si>
  <si>
    <t xml:space="preserve">contabilidadgrupovidsas@gmail.com   </t>
  </si>
  <si>
    <t>CO1.PCCNTR.3744138</t>
  </si>
  <si>
    <t>https://community.secop.gov.co/Public/Tendering/OpportunityDetail/Index?noticeUID=CO1.NTC.2967493&amp;isFromPublicArea=True&amp;isModal=False</t>
  </si>
  <si>
    <t>ODC 90528</t>
  </si>
  <si>
    <t>PANAMERICANA LIBRERÍA Y PAPELERIA</t>
  </si>
  <si>
    <t>ADQUISICIÓN DE ARTÍCULOS DE DEPORTE, RECREACIÓN, CULTURA Y CONCURSO DE TEATRO, MÚSICA Y PINTURA Y FORTALECIMIENTO DE PROGRAMAS DE CULTURA DEPORTE Y RECREACIÓN DE LA C.P.M.S. DE BELLO</t>
  </si>
  <si>
    <t xml:space="preserve">A-02-02-01-002 </t>
  </si>
  <si>
    <t>angy.aristizabal@panamericana.com.co</t>
  </si>
  <si>
    <t>https://www.colombiacompra.gov.co/tienda-virtual-del-estado-colombiano/ordenes-compra/90528</t>
  </si>
  <si>
    <t>Epmsc Andes</t>
  </si>
  <si>
    <t>Mc 04-2022</t>
  </si>
  <si>
    <t>Minima Cuantia</t>
  </si>
  <si>
    <t>Servicio</t>
  </si>
  <si>
    <t>Eco kontrol MIP S.A.S</t>
  </si>
  <si>
    <t>Servicio de fumigacion, desratizacion y lavado de tanques en el Epmsc Andes</t>
  </si>
  <si>
    <t>ecocontrol.mip@gmail.com</t>
  </si>
  <si>
    <t>Presupuesto de entidad nacional</t>
  </si>
  <si>
    <t>CO1,BDOS.2958111</t>
  </si>
  <si>
    <t>OC 91839</t>
  </si>
  <si>
    <t>TVEC</t>
  </si>
  <si>
    <t>Compraventa</t>
  </si>
  <si>
    <t>Panamericana Librería y Papeleria S.A</t>
  </si>
  <si>
    <t>Adquisición de elementos para programas psicosociales en el Establecimiento Penitenciario de Mediana Seguridad y Carcelario de Andes Antioquia</t>
  </si>
  <si>
    <t xml:space="preserve">A-02-02-01-003-002 </t>
  </si>
  <si>
    <t>https://www.colombiacompra.gov.co/tienda-virtual-del-estado-colombiano/ordenes-compra/?number_order=91839&amp;state=&amp;entity=&amp;tool=&amp;date_to&amp;date_from</t>
  </si>
  <si>
    <t>EPMSC BOLIVAR</t>
  </si>
  <si>
    <t>MC 507-018-2022</t>
  </si>
  <si>
    <t>MINIMA CUANTIA</t>
  </si>
  <si>
    <t xml:space="preserve">PRESTACION DE SERVICIOS </t>
  </si>
  <si>
    <t>SUMINISTROS MAYBE SAS</t>
  </si>
  <si>
    <t>“CONTRATAR LA ADQUISICIÓN DE PRODUCTOS DE TABACO PARA EL EXPENDIO DEL ESTABLECIMIENTO PENITENCIARIO DE MEDIANA SEGURIDAD Y CARCELARIO DE CIUDAD BOLIVAR VIGENCIA 2022”.</t>
  </si>
  <si>
    <t>NO</t>
  </si>
  <si>
    <t>A-05-01-01-002-005</t>
  </si>
  <si>
    <t>maybe@une.net.co</t>
  </si>
  <si>
    <t>id.CO1.BDOS.2972899</t>
  </si>
  <si>
    <t xml:space="preserve">https://community.secop.gov.co/Public/Tendering/OpportunityDetail/Index?noticeUID=CO1.NTC.2978220&amp;isFromPublicArea=True&amp;isModal=False
</t>
  </si>
  <si>
    <t>EL CONTRATO SE ENCUENTRA EN EJECUCION</t>
  </si>
  <si>
    <t>https://community.secop.gov.co/Public/Tendering/OpportunityDetail/Index?noticeUID=CO1.NTC.2963106&amp;isFromPublicArea=True&amp;isModal=False</t>
  </si>
  <si>
    <t>CPMS JERICO</t>
  </si>
  <si>
    <t>JER0014-2022</t>
  </si>
  <si>
    <t xml:space="preserve">MINIMA CUANTIA </t>
  </si>
  <si>
    <t xml:space="preserve">NATASHA VANNESA MONTOYA CALLE </t>
  </si>
  <si>
    <t>CONTRATAR LA ADQUISICIÓN DE MATERIAL DIDÁCTICO E INSUMOS PARA EL PROGRAMA DE EDUCACIÓN FORMAL Y GRUPOS EXCEPCIONALES DEL CPMS JERICÓ-INPEC</t>
  </si>
  <si>
    <t>suministrosnc14@gmail.com</t>
  </si>
  <si>
    <t>id.CO1.BDOS.2947671</t>
  </si>
  <si>
    <t>NINGUNA</t>
  </si>
  <si>
    <t>JER0015-2022</t>
  </si>
  <si>
    <t>LEONARDO JIMENEZ ZAMORA</t>
  </si>
  <si>
    <t>CONTRATAR LA COMPRA DE ELEMENTOS PARA EL FONDO DE REHABILITACION DEL CPMS JERICÓ-INPEC</t>
  </si>
  <si>
    <t>A-02-02-01-003-002</t>
  </si>
  <si>
    <t>leozamji@gmail.com</t>
  </si>
  <si>
    <t>id.CO1.BDOS.2947574</t>
  </si>
  <si>
    <t>SE ADICIONO</t>
  </si>
  <si>
    <t>JER0016-2022</t>
  </si>
  <si>
    <t>READYNET SAS</t>
  </si>
  <si>
    <t>CONTRATAR LA ADQUISICIÓN DE MATERIAL PARA EL SISTEMA INTEGRAL DE TRATAMIENTO PROGRESIVO PENITENCIARIO DEL CPMS JERICÓ- INPEC</t>
  </si>
  <si>
    <t>A-03-03-01-018</t>
  </si>
  <si>
    <t>obarrero@readynet.net.co</t>
  </si>
  <si>
    <t>id.CO1.BDOS.2947769</t>
  </si>
  <si>
    <t>JER0017-2022</t>
  </si>
  <si>
    <t>id.CO1.BDOS.2985216</t>
  </si>
  <si>
    <t>https://community.secop.gov.co/Public/Tendering/OpportunityDetail/Index?noticeUID=CO1.NTC.2951760&amp;isFromPublicArea=True&amp;isModal=False</t>
  </si>
  <si>
    <t>https://community.secop.gov.co/Public/Tendering/OpportunityDetail/Index?noticeUID=CO1.NTC.2952074&amp;isFromPublicArea=True&amp;isModal=False</t>
  </si>
  <si>
    <t>https://community.secop.gov.co/Public/Tendering/OpportunityDetail/Index?noticeUID=CO1.NTC.2952170&amp;isFromPublicArea=True&amp;isModal=False</t>
  </si>
  <si>
    <t>https://community.secop.gov.co/Public/Tendering/OpportunityDetail/Index?noticeUID=CO1.NTC.2988588&amp;isFromPublicArea=True&amp;isModal=False</t>
  </si>
  <si>
    <t>FALABELLA COLOMBIA S.A</t>
  </si>
  <si>
    <t>CONTRATAR A TRAVÉS LA TIENDA VIRTUAL DEL ESTADO COLOMBIANO LA ADQUISICION DE ELEMENTOS PARA DOTACION DEL PERSONAL PRIVADO DE LA LIBERTAD DEL ESTABLECIMIENTO PENITENCIARIO DE MEDIANA SEGURIDAD DE PUERTO BERRIO- EPMSC PUERTO BERRIO</t>
  </si>
  <si>
    <t>comercial@centraldesuministros.com</t>
  </si>
  <si>
    <t>NACIÓN</t>
  </si>
  <si>
    <t>MCM-515-005-2022</t>
  </si>
  <si>
    <t>CENTRAL DE SUMINISTROS LTDA</t>
  </si>
  <si>
    <t>CONTRATAR LA COMPRA DE MATERIAL DIDÁCTICO PARA EL PROGRAMA DE EDUCACIÓN FORMAL DE LOS PRIVADOS DE LA LIBERTAD DEL ESTABLECIMIENTO PENITENCIARIO Y CARCELARIO DE MEDIANA SEGURIDAD DE PUERTO BERRIO DEL INSTITUTO NACIONAL PENITENCIARIO Y CARCELARIO INPEC.</t>
  </si>
  <si>
    <t>5,999,550.00</t>
  </si>
  <si>
    <t>sabautista@falabella.com.co</t>
  </si>
  <si>
    <t>id.CO1.BDOS.2959278</t>
  </si>
  <si>
    <t>https://community.secop.gov.co/Public/Tendering/OpportunityDetail/Index?noticeUID=CO1.NTC.2967339&amp;isFromPublicArea=True&amp;isModal=False</t>
  </si>
  <si>
    <t>https://www.colombiacompra.gov.co/tienda-virtual-del-estado-colombiano/ordenes-compra/89097</t>
  </si>
  <si>
    <t>CPMS DE SANTO DOMINGO</t>
  </si>
  <si>
    <t>CPMSSDO-518-MC-08-22</t>
  </si>
  <si>
    <t>COMPRA VENTA SUMINISTRO</t>
  </si>
  <si>
    <t>SERVIAUTOMOTRIZ MECAIRES JF S.A.S.</t>
  </si>
  <si>
    <t>Contratar el Servicio de Mantenimiento Preventivo y Correctivo a Todo Costo con Repuestos Originales para el Vehículo de la Carcel y Penitenciaria de Media Seguridad de Santo Domingo en Antioquia - CPMSSDO</t>
  </si>
  <si>
    <t>A-02-02-02-008-007</t>
  </si>
  <si>
    <t>servi@mecaires.com</t>
  </si>
  <si>
    <t>CO1.PCCNTR.3730420</t>
  </si>
  <si>
    <t xml:space="preserve">https://community.secop.gov.co/Public/Tendering/OpportunityDetail/Index?noticeUID=CO1.NTC.2961327&amp;isFromPublicArea=True&amp;isModal=False
</t>
  </si>
  <si>
    <t xml:space="preserve">Proceso adjudicado y en ejecucion </t>
  </si>
  <si>
    <t>CPMSSDO-518-MC-09-22</t>
  </si>
  <si>
    <t>FUMIGACIONES INDUSTRIALES LTDA.</t>
  </si>
  <si>
    <t>Contratar los Servicios de Fumigación, Desratización, Desinfección por Nebulización ULV (Ultra Bajo Volumen) y Control de Chinches de Cama en las Áreas Comunes de la Carcel y Penitenciaria de Media Seguridad de Santo Domingo en Antioquia – CPMSSDO</t>
  </si>
  <si>
    <t>fumindustrialesltda@une.net.co</t>
  </si>
  <si>
    <t>CO1.PCCNTR.3757101</t>
  </si>
  <si>
    <t>https://community.secop.gov.co/Public/Tendering/OpportunityDetail/Index?noticeUID=CO1.NTC.2977706&amp;isFromPublicArea=True&amp;isModal=False</t>
  </si>
  <si>
    <t>CPMSSDO-518-MC-10-22</t>
  </si>
  <si>
    <t>EQUIPOS RAPIDOS S.A.S.</t>
  </si>
  <si>
    <t xml:space="preserve">Contratar la Compra de Elementos de Señalización de Áreas Ocupacionales; Compra, Revisión, Recarga y Mantenimiento de Extintores Áreas Laborales para las Personas Privadas de la Libertad  de la Cárcel y Penitenciaria de Media Seguridad de Santo Domingo, Antioquia </t>
  </si>
  <si>
    <t>gerencia@equiposelrapido.com</t>
  </si>
  <si>
    <t>CO1.PCCNTR.3767061</t>
  </si>
  <si>
    <t>https://community.secop.gov.co/Public/Tendering/OpportunityDetail/Index?noticeUID=CO1.NTC.2988405&amp;isFromPublicArea=True&amp;isModal=False</t>
  </si>
  <si>
    <t>CPMSSDO-518-MC-02-22</t>
  </si>
  <si>
    <t>INVERSIONES DOGICA S.A.S.</t>
  </si>
  <si>
    <t xml:space="preserve">CONTRATAR EL SUMINISTRO DE CIGARRILLOS PARA EL EXPENDIO DE LA CARCEL Y PENITENCIARIA DE MEDIA SEGURIDAD DE SANTO DOMINGO EN ANTIOQUIA – CPMSSDO.
</t>
  </si>
  <si>
    <t>inverdogica@gmail.com</t>
  </si>
  <si>
    <t>CO1.PCCNTR.3579050</t>
  </si>
  <si>
    <t xml:space="preserve">https://community.secop.gov.co/Public/Tendering/OpportunityDetail/Index?noticeUID=CO1.NTC.2834109&amp;isFromPublicArea=True&amp;isModal=False
</t>
  </si>
  <si>
    <t>El presente contrato fue adjudicado el 28 de febrero de 2022; el 22 de junio de 2022 se realizo la adicion al contrato por la suma de $6230400, por tal motivo se reporta de nuevo este mes. (el inicial fue reportado en el informe de febrero)</t>
  </si>
  <si>
    <t>PUERTO BERRIO</t>
  </si>
  <si>
    <t>EPMSC SANTA ROSA DE OSOS</t>
  </si>
  <si>
    <t>SRO-519-013-2022</t>
  </si>
  <si>
    <t>DOTACIONES ARMEC</t>
  </si>
  <si>
    <t>Contratación de kits de aseo y elementos de cama para la ppl del epmsc santa rosa de osos.</t>
  </si>
  <si>
    <t>id.CO1.BDOS.2968215</t>
  </si>
  <si>
    <t xml:space="preserve">https://community.secop.gov.co/Public/Tendering/OpportunityDetail/Index?noticeUID=CO1.NTC.2971864&amp;isFromPublicArea=True&amp;isModal=False
</t>
  </si>
  <si>
    <t>527 EPMSC YARUMAL</t>
  </si>
  <si>
    <t>MC-003-2022</t>
  </si>
  <si>
    <t>MINIMA CUANTÍA - (SECOP II)</t>
  </si>
  <si>
    <t>MAYBE S.A.S.</t>
  </si>
  <si>
    <t>CONTRATAR EL SUMINISTRO DE PRODUCTOS DE TABACO (CIGARRILLOS) PARA EL PROYECTO PRODUCTIVO DE EXPENDIO Y ASÍ CUBRIR LAS NECESIDADES QUE DEMANDAN LOS PRIVADOS DE LA LIBERTAD DEL EPMSC YARUMAL</t>
  </si>
  <si>
    <t>Propios</t>
  </si>
  <si>
    <t>id.CO1.BDOS.2567158</t>
  </si>
  <si>
    <t>https://community.secop.gov.co/Public/Tendering/OpportunityDetail/Index?noticeUID=CO1.NTC.2585231&amp;isFromPublicArea=True&amp;isModal=False</t>
  </si>
  <si>
    <t>SEGUNDO REGISTRO; SE REALIZA OTRO SI NO. 01 AL CONTRATO 003-2022 POR VALOR DE $13.261.578.</t>
  </si>
  <si>
    <t>EPMSC QUIBDO</t>
  </si>
  <si>
    <t>007-2022</t>
  </si>
  <si>
    <t xml:space="preserve">SUMINISTRO </t>
  </si>
  <si>
    <t xml:space="preserve">CARLOS MARIO OLARTE BETANCUR </t>
  </si>
  <si>
    <t>CONTRATAR LA ADQUISICIÓN DE PRODUCTOS DE PAPEL, IMPRESOS Y ARTICULOS RELACIONADOS,PRODUCTOS QUIMICOS;FIBRAS ARTIFICIALES O INDUSTRIALES HECHAS POR EL HOMBRE,PRODUCTOS DE CAUCHO Y PLASTICO, BIENES TRASPORTABLES,PRODUCTOS QUIMICOS, FIBRAS ARIFICIALES O INDUSTRIALES HECHAS POR EL HOMBRE,PRODUCTOS METALICOS ELABORADOS,PRODUCTOS METALICOS ELABORADOS, MAQUINARIA DE OFICINA, CONTABILIDAD E INFORMATICA, MAQUINARIA Y APARATOS ELECTRICOS Y EQUIPOS Y APARATOS DE RADIO, TELEVISION Y COMUNICACIONES DESTINADOS AL   ESTABLECIMIENTO PENITENCIARIO DE MEDIANA SEGURIDAD Y CARCELARIO QUIBDO</t>
  </si>
  <si>
    <t>A-02-02-01-003-002,A-02-02-01-003-005,A-02-02-01-003-008,A-02-02-01-004-002,A-02-02-01-004-005,A-02-02-01-004-006,A-02-02-01-004-007</t>
  </si>
  <si>
    <t xml:space="preserve">NACION </t>
  </si>
  <si>
    <t>id.CO1.BDOS.2949209</t>
  </si>
  <si>
    <t>https://community.secop.gov.co/Public/Tendering/OpportunityDetail/Index?noticeUID=CO1.NTC.2953418&amp;isFromPublicArea=True&amp;isModal=False</t>
  </si>
  <si>
    <t>0006-2022</t>
  </si>
  <si>
    <t>MARIA FERNANDA ARAUJO MAESTRE</t>
  </si>
  <si>
    <t>CONTRATAR LA ADQUISICIÓN PRODUCTOS LACTEOS Y PRODUCTOS DE MOLINERIA, ALMIDONES Y PRODUCTOS DERIVADOS DEL ALMIDON; OTROS PRODUCTOS ALIMENTICIOS PARA GARANTIZAR EL SUMINISTRO DE ALIMENTOS PARA LA COMERCIALIZACIÓN EN EL EXPENDIO DEL EPMSC QUIBDÓ</t>
  </si>
  <si>
    <t>A-05-01-01-002-002,A-05-01-01-002-003</t>
  </si>
  <si>
    <t xml:space="preserve">jgm.ssyc@gmail.com </t>
  </si>
  <si>
    <t xml:space="preserve">PROPIOS </t>
  </si>
  <si>
    <t>id.CO1.BDOS.2966652</t>
  </si>
  <si>
    <t>https://community.secop.gov.co/Public/Tendering/OpportunityDetail/Index?noticeUID=CO1.NTC.2970580&amp;isFromPublicArea=True&amp;isModal=False</t>
  </si>
  <si>
    <t>EPMSC Istmina</t>
  </si>
  <si>
    <t>MC No. 09- 2022</t>
  </si>
  <si>
    <t>Mínima Cuantía</t>
  </si>
  <si>
    <t>Suministro</t>
  </si>
  <si>
    <t>Leonardo Zamora Jimenez</t>
  </si>
  <si>
    <t>Adquisición de elementos e insumos para los programas de educación formal, programas psico siales y  el funcionamiento de los cuerpos colegiados  y población en condiciones excepcionales en el EPMSC Istmina</t>
  </si>
  <si>
    <t>Ncion</t>
  </si>
  <si>
    <t>(id.CO1.BDOS.2958430)</t>
  </si>
  <si>
    <t>https://community.secop.gov.co/Public/Tendering/OpportunityDetail/Index?noticeUID=CO1.NTC.2962476&amp;isFromPublicArea=True&amp;isModal=False</t>
  </si>
  <si>
    <t xml:space="preserve">En ejecion </t>
  </si>
  <si>
    <t>MC No. 10- 2022</t>
  </si>
  <si>
    <t>Fundacion Espìritu parra el Pacìfico</t>
  </si>
  <si>
    <t>Adquisición de artículos para el fortalecimiento de los programas de deporte, recreacion y cultura para los privados de la libertad del establecimiento penitenciario de mediana seguridad de Istmina</t>
  </si>
  <si>
    <t>A-02-02-01-002-007</t>
  </si>
  <si>
    <t>funespaci@gmail.com</t>
  </si>
  <si>
    <t>(id.CO1.BDOS.2971007)</t>
  </si>
  <si>
    <t>https://community.secop.gov.co/Public/Tendering/OpportunityDetail/Index?noticeUID=CO1.NTC.2975904&amp;isFromPublicArea=True&amp;isModal=False</t>
  </si>
  <si>
    <t>Recien adjudicado</t>
  </si>
  <si>
    <t>MC No. 11- 2022</t>
  </si>
  <si>
    <t>Carlos Julio Romero</t>
  </si>
  <si>
    <t>Compra y recarga de extintores, compra de camillas y botiquines para las áreas laborales de los privados de la libertad del Establecimiento Penitenciario de Mediana Seguridad y Carcelario Istmina</t>
  </si>
  <si>
    <t>extin2005@gmail.com</t>
  </si>
  <si>
    <t>(id.CO1.BDOS.2975502)</t>
  </si>
  <si>
    <t>https://community.secop.gov.co/Public/Tendering/OpportunityDetail/Index?noticeUID=CO1.NTC.2979904&amp;isFromPublicArea=True&amp;isModal=False</t>
  </si>
  <si>
    <t>CPMS PUERTO TRIUNFO</t>
  </si>
  <si>
    <t>ESTUDIOS PREVIOS PARA ADQUIRIR ELEMENTOS AUDIOVISUALES Y EQUIPOS DE OFICINA PARA LA ATENCIÓN DE GRUPOS EN CONDICIONES EXCEPCIONALES DE LA CÁRCEL Y PENITENCIARIA DE MEDIANA SEGURIDAD DE PUERTO TRIUNFO</t>
  </si>
  <si>
    <t>goviernovirtual@panamericana.com.co</t>
  </si>
  <si>
    <t>ESTUDIOS PREVIOS PARA CONTRATAR LA ADQUISICION DE ARTICULOS DE DEPORTE, RECREACION, CULTURA, CONCURSO DE TEATRO, MUSICA Y PINTURA  PARA LA PPL DEL CPMS PUERTO TRIUNFO.</t>
  </si>
  <si>
    <t>A-02-02-01-002-006/A-02-02-01-002-007/A-02-02-01-002-008/A-02-02-01-003-001/A-02-02-01-003-002/A-02-02-01-003-003/A-02-02-01-003-004/A-02-02-01-003-005/A-02-02-01-003-006/A-02-02-01-003-008/A-02-02-01-004-002/A-02-02-01-004-006/A-02-02-01-004-007/A-02-02-01-004-008</t>
  </si>
  <si>
    <t>ADICION Y PRÓROGA</t>
  </si>
  <si>
    <t>https://www.colombiacompra.gov.co/tienda-virtual-del-estado-colombiano/ordenes-compra/91261</t>
  </si>
  <si>
    <t>https://www.colombiacompra.gov.co/tienda-virtual-del-estado-colombiano/ordenes-compra/90877</t>
  </si>
  <si>
    <t>COPED PEDREGAL</t>
  </si>
  <si>
    <t>022 COPED 2022</t>
  </si>
  <si>
    <t>PAPELERIA EL CID S.A.S.</t>
  </si>
  <si>
    <t>CONTRATAR LA ADQUISICIÓN DE MATERIAL DIDACTICO E INSUMOS NECESARIOS PARA IMPLEMENTACION Y DESARROLLO DEL SISTEMA INTEGRAL DE TRATAMIENTO PROGRESIVO PENITENCIARIO - DEL COMPLEJO PENITENCIARIO Y CARCELARIO DE ALTA Y MEDIA SEGURIDAD DE MEDELLIN PEDREGAL-COPED</t>
  </si>
  <si>
    <t>31/2/2022</t>
  </si>
  <si>
    <t xml:space="preserve">A-03-03-01-018  </t>
  </si>
  <si>
    <t xml:space="preserve">ventas11@papelcid.com </t>
  </si>
  <si>
    <t>id.CO1.BDOS.2945950</t>
  </si>
  <si>
    <t>https://community.secop.gov.co/Public/Tendering/OpportunityDetail/Index?noticeUID=CO1.NTC.2950458&amp;isFromPublicArea=True&amp;isModal=False</t>
  </si>
  <si>
    <t>EN EJECUCION</t>
  </si>
  <si>
    <t>023 COPED 2022</t>
  </si>
  <si>
    <t xml:space="preserve">CLINICA DE ESPECIALIDADES VETERINARIAS MEVET ENVIGADO S.A.S </t>
  </si>
  <si>
    <t>CONTRATAR SERVICIOS MEDICO VETERINARIOS Y MATERIAL VETERINARIO PARA LOS SEMOVIENTES CANINOS FISCALES DEL COMPLEJO CARCELARIO Y PENITENCIARIO DE ALTA Y MEDIA SEGURIDAD EL PEDREGAL- MEDELLÍN</t>
  </si>
  <si>
    <t xml:space="preserve">A-02-02-01-003-005, 02-02-02-008-003 </t>
  </si>
  <si>
    <t xml:space="preserve">contabilidad@mevet.pet </t>
  </si>
  <si>
    <t>id.CO1.BDOS.2946312</t>
  </si>
  <si>
    <t>https://community.secop.gov.co/Public/Tendering/OpportunityDetail/Index?noticeUID=CO1.NTC.2950522&amp;isFromPublicArea=True&amp;isModal=False</t>
  </si>
  <si>
    <t>025 COPED 2022</t>
  </si>
  <si>
    <t>PRESTACION DE SERVICIO</t>
  </si>
  <si>
    <t xml:space="preserve">LUIS FELIPE DUQUE RODRIGUEZ </t>
  </si>
  <si>
    <t>CONTRATAR EL SERVICIO DE MANTENIMIENTO PREVENTIVO Y CORRECTIVO DE HIDROLAVADORA, GUADAÑAS, GUITARRA ELECTRICA, CONSOLA, PIANO, SAXOFON Y TAMBORES DEL SISTEMA INTEGRAL DE TRATAMIENTO PROGRESIVO PENITENCIARIO  DEL COMPLEJO PENITENCIARIO Y CARCELARIO DE ALTA Y MEDIA SEGURIDAD DE MEDELLIN PEDREGAL-COPED</t>
  </si>
  <si>
    <t>A-02-02-02-008-007 , A-03-03-01-017</t>
  </si>
  <si>
    <t>gerencia@electronicaservicios.com.co</t>
  </si>
  <si>
    <t>id.CO1.BDOS.2947890</t>
  </si>
  <si>
    <t>https://community.secop.gov.co/Public/Tendering/OpportunityDetail/Index?noticeUID=CO1.NTC.2952193&amp;isFromPublicArea=True&amp;isModal=False</t>
  </si>
  <si>
    <t>026 COPED 2022</t>
  </si>
  <si>
    <t>CONTRATAR LA ADQUISICIÓN DE ARTICULOS DE DEPORTE, RECREACION, CULTURA Y CONCURSO DE TEATRO, MUSICA Y PINTURA - NECESARIOS PARA FORTALECIMIENTO DE PROGRAMAS DE CULTURA, DEPORTE Y RECREACION Y QUE HACEN PARTE DEL COMPLEJO PENITENCIARIO Y CARCELARIO CON ALTA Y MEDIA SEGURIDAD DE MEDELLIN PEDREGAL-COPED</t>
  </si>
  <si>
    <t>A-02-02-01-002-006, A-02-02-01-002-007, A-02-02-01-002-008, A-02-02-01-003-001, A-02-02-01-003-002, A-02-02-01-003-003, A-02-02-01-003-004 , A-02-02-01-003-005 , A-02-02-01-003-006, A-02-02-01-003-008, A-02-02-01-004-002, A-02-02-01-004-006, A-02-02-01-004-007</t>
  </si>
  <si>
    <t>id.CO1.BDOS.2958999</t>
  </si>
  <si>
    <t>https://community.secop.gov.co/Public/Tendering/OpportunityDetail/Index?noticeUID=CO1.NTC.2963309&amp;isFromPublicArea=True&amp;isModal=False</t>
  </si>
  <si>
    <t>027 COPED 2022</t>
  </si>
  <si>
    <t xml:space="preserve">ECO KONTROL MIP S.A.S </t>
  </si>
  <si>
    <r>
      <t>CONTRATACIÓN DE LOS SERVICIOS DE FUMIGACIÓN CONTRA CHINCHES, GARRAPATAS Y OTROS INSECTOS, ASÍ COMO LA DESRATIZACIÓN PRINCIPALMENTE EN LOS SERVICIOS DONDE SE ALMACENAN VÍVERES Y SE PROCESAN ALIMENTOS, ADEMÁS EL LAVADO DE TANQUES CON ANÁLISIS MICROBIOLÓGICO PARA EL COMPLEJO CARCELARIO Y PENITENCIARIO CON ALTA Y MEDIA SEGURIDAD DE MEDELLÍN PEDREGAL PARA LA VIGENCIA 2022CARCELARIO Y PENITENCIARIO CON ALTA Y MEDIA SEGURIDAD DE MEDELLÍN PEDREGAL, CONTRATACIÓN PÚBLICA POR SELECCIÓN ABREVIADA MEDIANTE LA MODALIDAD DE SUBASTA INVERSA Grupo 1. VERDURAS</t>
    </r>
    <r>
      <rPr>
        <b/>
        <sz val="11"/>
        <color indexed="8"/>
        <rFont val="Arial Narrow"/>
        <family val="2"/>
      </rPr>
      <t xml:space="preserve"> </t>
    </r>
  </si>
  <si>
    <t>ecokontrol.mip@gmail.com</t>
  </si>
  <si>
    <t>id.CO1.BDOS.2972911</t>
  </si>
  <si>
    <t>https://community.secop.gov.co/Public/Tendering/OpportunityDetail/Index?noticeUID=CO1.NTC.2976724&amp;isFromPublicArea=True&amp;isModal=False</t>
  </si>
  <si>
    <t>028 COPED 2022</t>
  </si>
  <si>
    <t>ADILAB- AYUDAS DIAGNOSTICAS Y LABORATORIO CLINICO S.A.S</t>
  </si>
  <si>
    <t>CONTRATAR EXÁMENES MÉDICOS OCUPACIONALES DE INGRESO Y/O PERMANENCIA, CON ÉNFASIS EN EL ANALISIS PARA MANIPULADORES DE ALIMENTOS KOH (UÑAS), FROTIS FARINGEO, COPROLOGICO, EXAMEN MEDICO OSTEOMUSCULAR, VISIOMETRIA Y AUDIOMETRIA TAMIZ, DIRIGIDOS AL PERSONAL PRIVADO DE LA LIBERTAD QUE REDIMEN EN LOS PROYECTOS PRODUCTIVOS DEL COMPLEJO CARCELARIO Y PENITENCIARIO CON ALTA Y MEDIA SEGURIDAD DE MEDELLÍN PEDREGAL.</t>
  </si>
  <si>
    <t>A-05-01-02-008-003</t>
  </si>
  <si>
    <t>laboratorio@adilab.com</t>
  </si>
  <si>
    <t>id.CO1.BDOS.2973240</t>
  </si>
  <si>
    <t>https://community.secop.gov.co/Public/Tendering/OpportunityDetail/Index?noticeUID=CO1.NTC.2976949&amp;isFromPublicArea=True&amp;isModal=False</t>
  </si>
  <si>
    <t>O.C 92116</t>
  </si>
  <si>
    <t>PANAMERICANA LIBRERÍA Y PAPALERIA S.A.S</t>
  </si>
  <si>
    <t>CONTRATAR LA ADQUICION DE PAPALERIA PARA LOS PROYECTOS PRODUCTIVOS DEL OMPLEJO CARCELARIO Y PENITENCIARIO CON ALTA Y MEDIA SEGURIDAD DE MEDELLÍN PEDREGAL.</t>
  </si>
  <si>
    <t>A-05-01-01-003-002</t>
  </si>
  <si>
    <t>https://www.colombiacompra.gov.co/tienda-virtual-del-estado-colombiano/ordenes-compra/92116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</si>
</sst>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 #,##0.00"/>
    <numFmt numFmtId="165" formatCode="d/m/yyyy"/>
  </numFmts>
  <fonts count="17" x14ac:knownFonts="1">
    <font>
      <sz val="11"/>
      <color theme="1"/>
      <name val="Calibri"/>
      <scheme val="minor"/>
    </font>
    <font>
      <sz val="11"/>
      <color theme="1"/>
      <name val="Calibri"/>
    </font>
    <font>
      <b/>
      <sz val="16"/>
      <color theme="1"/>
      <name val="Calibri"/>
    </font>
    <font>
      <b/>
      <sz val="8"/>
      <color rgb="FFFFFFFF"/>
      <name val="Arial"/>
    </font>
    <font>
      <b/>
      <sz val="11"/>
      <color theme="1"/>
      <name val="Calibri"/>
    </font>
    <font>
      <sz val="10"/>
      <color theme="1"/>
      <name val="Calibri"/>
    </font>
    <font>
      <sz val="10"/>
      <color rgb="FF000000"/>
      <name val="Calibri"/>
    </font>
    <font>
      <b/>
      <sz val="10"/>
      <color rgb="FF000000"/>
      <name val="Calibri"/>
    </font>
    <font>
      <u/>
      <sz val="10"/>
      <color theme="10"/>
      <name val="Calibri"/>
    </font>
    <font>
      <sz val="9"/>
      <color theme="1"/>
      <name val="Calibri"/>
    </font>
    <font>
      <u/>
      <sz val="10"/>
      <color theme="10"/>
      <name val="Calibri"/>
    </font>
    <font>
      <b/>
      <sz val="14"/>
      <color theme="0"/>
      <name val="Calibri"/>
    </font>
    <font>
      <b/>
      <sz val="11"/>
      <color rgb="FF000000"/>
      <name val="Calibri"/>
    </font>
    <font>
      <u/>
      <sz val="11"/>
      <color theme="10"/>
      <name val="Calibri"/>
      <scheme val="minor"/>
    </font>
    <font>
      <sz val="10"/>
      <name val="Arial"/>
      <family val="2"/>
    </font>
    <font>
      <sz val="10"/>
      <color theme="1"/>
      <name val="Calibri"/>
      <family val="2"/>
    </font>
    <font>
      <b/>
      <sz val="11"/>
      <color indexed="8"/>
      <name val="Arial Narrow"/>
      <family val="2"/>
    </font>
  </fonts>
  <fills count="6">
    <fill>
      <patternFill patternType="none"/>
    </fill>
    <fill>
      <patternFill patternType="gray125"/>
    </fill>
    <fill>
      <patternFill patternType="solid">
        <fgColor rgb="FFE36C09"/>
        <bgColor rgb="FFE36C09"/>
      </patternFill>
    </fill>
    <fill>
      <patternFill patternType="solid">
        <fgColor theme="0"/>
        <bgColor theme="0"/>
      </patternFill>
    </fill>
    <fill>
      <patternFill patternType="solid">
        <fgColor rgb="FF0F243E"/>
        <bgColor rgb="FF0F243E"/>
      </patternFill>
    </fill>
    <fill>
      <patternFill patternType="solid">
        <fgColor rgb="FF548DD4"/>
        <bgColor rgb="FF548DD4"/>
      </patternFill>
    </fill>
  </fills>
  <borders count="20">
    <border>
      <left/>
      <right/>
      <top/>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3">
    <xf numFmtId="0" fontId="0" fillId="0" borderId="0"/>
    <xf numFmtId="0" fontId="13" fillId="0" borderId="0" applyNumberFormat="0" applyFill="0" applyBorder="0" applyAlignment="0" applyProtection="0"/>
    <xf numFmtId="0" fontId="14" fillId="0" borderId="11"/>
  </cellStyleXfs>
  <cellXfs count="58">
    <xf numFmtId="0" fontId="0" fillId="0" borderId="0" xfId="0" applyFont="1" applyAlignment="1"/>
    <xf numFmtId="0" fontId="1" fillId="0" borderId="0" xfId="0" applyFont="1"/>
    <xf numFmtId="0" fontId="1" fillId="0" borderId="0" xfId="0" applyFont="1" applyAlignment="1">
      <alignment horizontal="left" wrapText="1"/>
    </xf>
    <xf numFmtId="164" fontId="1" fillId="0" borderId="0" xfId="0" applyNumberFormat="1" applyFont="1" applyAlignment="1"/>
    <xf numFmtId="0" fontId="1" fillId="0" borderId="1" xfId="0" applyFont="1" applyBorder="1" applyAlignment="1">
      <alignment horizontal="center"/>
    </xf>
    <xf numFmtId="0" fontId="1" fillId="0" borderId="1" xfId="0" applyFont="1" applyBorder="1" applyAlignment="1">
      <alignment horizontal="left" wrapText="1"/>
    </xf>
    <xf numFmtId="164" fontId="1" fillId="0" borderId="1" xfId="0" applyNumberFormat="1"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3" xfId="0" applyFont="1" applyBorder="1" applyAlignment="1">
      <alignment horizontal="left" wrapText="1"/>
    </xf>
    <xf numFmtId="164" fontId="2" fillId="0" borderId="3" xfId="0" applyNumberFormat="1" applyFont="1" applyBorder="1" applyAlignment="1">
      <alignment horizontal="center"/>
    </xf>
    <xf numFmtId="0" fontId="2" fillId="0" borderId="4" xfId="0" applyFont="1" applyBorder="1" applyAlignment="1">
      <alignment horizontal="center"/>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6" xfId="0" applyFont="1" applyFill="1" applyBorder="1" applyAlignment="1">
      <alignment horizontal="left" vertical="center" wrapText="1"/>
    </xf>
    <xf numFmtId="164" fontId="3" fillId="2" borderId="6" xfId="0" applyNumberFormat="1"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4" fillId="0" borderId="0" xfId="0" applyFont="1" applyAlignment="1"/>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6" fillId="0" borderId="10" xfId="0" applyFont="1" applyBorder="1" applyAlignment="1">
      <alignment horizontal="center" vertical="center" wrapText="1"/>
    </xf>
    <xf numFmtId="0" fontId="7" fillId="0" borderId="10" xfId="0" applyFont="1" applyBorder="1" applyAlignment="1">
      <alignment horizontal="center" vertical="center" wrapText="1"/>
    </xf>
    <xf numFmtId="0" fontId="6" fillId="0" borderId="10" xfId="0" applyFont="1" applyBorder="1" applyAlignment="1">
      <alignment horizontal="left" vertical="top" wrapText="1"/>
    </xf>
    <xf numFmtId="2" fontId="5" fillId="0" borderId="10" xfId="0" applyNumberFormat="1" applyFont="1" applyBorder="1" applyAlignment="1">
      <alignment horizontal="center" vertical="center" wrapText="1"/>
    </xf>
    <xf numFmtId="0" fontId="5" fillId="0" borderId="10" xfId="0" applyFont="1" applyBorder="1" applyAlignment="1">
      <alignment horizontal="center" vertical="center"/>
    </xf>
    <xf numFmtId="2" fontId="6" fillId="0" borderId="10" xfId="0" applyNumberFormat="1" applyFont="1" applyBorder="1" applyAlignment="1">
      <alignment horizontal="center" vertical="center" wrapText="1"/>
    </xf>
    <xf numFmtId="165" fontId="6" fillId="0" borderId="10" xfId="0" applyNumberFormat="1" applyFont="1" applyBorder="1" applyAlignment="1">
      <alignment horizontal="left" vertical="center" wrapText="1"/>
    </xf>
    <xf numFmtId="0" fontId="8" fillId="3" borderId="10" xfId="0" applyFont="1" applyFill="1" applyBorder="1" applyAlignment="1">
      <alignment horizontal="center" vertical="center" wrapText="1"/>
    </xf>
    <xf numFmtId="0" fontId="1" fillId="0" borderId="10" xfId="0" applyFont="1" applyBorder="1" applyAlignment="1">
      <alignment vertical="center" wrapText="1"/>
    </xf>
    <xf numFmtId="0" fontId="9" fillId="0" borderId="10" xfId="0" applyFont="1" applyBorder="1" applyAlignment="1">
      <alignment horizontal="center" vertical="center" wrapText="1"/>
    </xf>
    <xf numFmtId="0" fontId="1" fillId="0" borderId="10" xfId="0" applyFont="1" applyBorder="1" applyAlignment="1">
      <alignment horizontal="center" vertical="center" wrapText="1"/>
    </xf>
    <xf numFmtId="0" fontId="10" fillId="0" borderId="10" xfId="0" applyFont="1" applyBorder="1" applyAlignment="1">
      <alignment horizontal="left" vertical="center" wrapText="1"/>
    </xf>
    <xf numFmtId="0" fontId="1" fillId="3" borderId="11" xfId="0" applyFont="1" applyFill="1" applyBorder="1" applyAlignment="1"/>
    <xf numFmtId="165" fontId="6" fillId="0" borderId="10" xfId="0" applyNumberFormat="1" applyFont="1" applyBorder="1" applyAlignment="1">
      <alignment horizontal="center" vertical="center" wrapText="1"/>
    </xf>
    <xf numFmtId="0" fontId="11" fillId="4" borderId="12" xfId="0" applyFont="1" applyFill="1" applyBorder="1" applyAlignment="1">
      <alignment horizontal="center" vertical="center"/>
    </xf>
    <xf numFmtId="0" fontId="11" fillId="4" borderId="13" xfId="0" applyFont="1" applyFill="1" applyBorder="1" applyAlignment="1">
      <alignment horizontal="center" vertical="center"/>
    </xf>
    <xf numFmtId="0" fontId="1" fillId="0" borderId="14" xfId="0" applyFont="1" applyBorder="1" applyAlignment="1">
      <alignment horizontal="left" vertical="top" wrapText="1"/>
    </xf>
    <xf numFmtId="0" fontId="1" fillId="0" borderId="15" xfId="0" applyFont="1" applyBorder="1" applyAlignment="1">
      <alignment horizontal="left" vertical="center" wrapText="1"/>
    </xf>
    <xf numFmtId="0" fontId="1" fillId="0" borderId="9" xfId="0" applyFont="1" applyBorder="1" applyAlignment="1">
      <alignment vertical="center"/>
    </xf>
    <xf numFmtId="0" fontId="1" fillId="0" borderId="16" xfId="0" applyFont="1" applyBorder="1" applyAlignment="1">
      <alignment wrapText="1"/>
    </xf>
    <xf numFmtId="0" fontId="1" fillId="0" borderId="9" xfId="0" applyFont="1" applyBorder="1" applyAlignment="1"/>
    <xf numFmtId="0" fontId="1" fillId="0" borderId="16" xfId="0" applyFont="1" applyBorder="1" applyAlignment="1">
      <alignment vertical="center" wrapText="1"/>
    </xf>
    <xf numFmtId="0" fontId="1" fillId="0" borderId="16" xfId="0" applyFont="1" applyBorder="1" applyAlignment="1"/>
    <xf numFmtId="0" fontId="1" fillId="0" borderId="9" xfId="0" applyFont="1" applyBorder="1" applyAlignment="1">
      <alignment wrapText="1"/>
    </xf>
    <xf numFmtId="0" fontId="1" fillId="0" borderId="17" xfId="0" applyFont="1" applyBorder="1" applyAlignment="1">
      <alignment wrapText="1"/>
    </xf>
    <xf numFmtId="0" fontId="1" fillId="0" borderId="18" xfId="0" applyFont="1" applyBorder="1" applyAlignment="1"/>
    <xf numFmtId="0" fontId="1" fillId="0" borderId="19" xfId="0" applyFont="1" applyBorder="1" applyAlignment="1">
      <alignment wrapText="1"/>
    </xf>
    <xf numFmtId="0" fontId="2" fillId="5" borderId="10" xfId="0" applyFont="1" applyFill="1" applyBorder="1" applyAlignment="1">
      <alignment horizontal="center" vertical="center"/>
    </xf>
    <xf numFmtId="0" fontId="4" fillId="5" borderId="10" xfId="0" applyFont="1" applyFill="1" applyBorder="1" applyAlignment="1">
      <alignment wrapText="1"/>
    </xf>
    <xf numFmtId="14" fontId="0" fillId="0" borderId="0" xfId="0" applyNumberFormat="1" applyProtection="1">
      <protection locked="0"/>
    </xf>
    <xf numFmtId="0" fontId="13" fillId="0" borderId="0" xfId="1"/>
    <xf numFmtId="0" fontId="13" fillId="0" borderId="10" xfId="1" applyBorder="1" applyAlignment="1">
      <alignment horizontal="left" vertical="center" wrapText="1"/>
    </xf>
    <xf numFmtId="0" fontId="13" fillId="0" borderId="0" xfId="1" applyProtection="1">
      <protection locked="0"/>
    </xf>
    <xf numFmtId="0" fontId="15" fillId="0" borderId="9" xfId="0" applyFont="1" applyBorder="1" applyAlignment="1">
      <alignment horizontal="center" vertical="center" wrapText="1"/>
    </xf>
    <xf numFmtId="0" fontId="13" fillId="0" borderId="0" xfId="1" applyAlignment="1" applyProtection="1">
      <alignment wrapText="1"/>
      <protection locked="0"/>
    </xf>
    <xf numFmtId="0" fontId="2" fillId="0" borderId="0" xfId="0" applyFont="1" applyAlignment="1">
      <alignment horizontal="left" wrapText="1"/>
    </xf>
    <xf numFmtId="0" fontId="0" fillId="0" borderId="0" xfId="0" applyFont="1" applyAlignment="1"/>
  </cellXfs>
  <cellStyles count="3">
    <cellStyle name="Hipervínculo" xfId="1" builtinId="8"/>
    <cellStyle name="Normal" xfId="0" builtinId="0"/>
    <cellStyle name="Normal 2" xfId="2"/>
  </cellStyles>
  <dxfs count="84">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295275</xdr:colOff>
      <xdr:row>1</xdr:row>
      <xdr:rowOff>809625</xdr:rowOff>
    </xdr:from>
    <xdr:ext cx="8201025" cy="38100"/>
    <xdr:grpSp>
      <xdr:nvGrpSpPr>
        <xdr:cNvPr id="2" name="Shape 2"/>
        <xdr:cNvGrpSpPr/>
      </xdr:nvGrpSpPr>
      <xdr:grpSpPr>
        <a:xfrm>
          <a:off x="2333625" y="866775"/>
          <a:ext cx="8201025" cy="38100"/>
          <a:chOff x="1245488" y="3780000"/>
          <a:chExt cx="8201025" cy="0"/>
        </a:xfrm>
      </xdr:grpSpPr>
      <xdr:cxnSp macro="">
        <xdr:nvCxnSpPr>
          <xdr:cNvPr id="3" name="Shape 3"/>
          <xdr:cNvCxnSpPr/>
        </xdr:nvCxnSpPr>
        <xdr:spPr>
          <a:xfrm>
            <a:off x="1245488" y="3780000"/>
            <a:ext cx="8201025" cy="0"/>
          </a:xfrm>
          <a:prstGeom prst="straightConnector1">
            <a:avLst/>
          </a:prstGeom>
          <a:noFill/>
          <a:ln w="25400" cap="flat" cmpd="sng">
            <a:solidFill>
              <a:srgbClr val="003D5F"/>
            </a:solidFill>
            <a:prstDash val="solid"/>
            <a:miter lim="800000"/>
            <a:headEnd type="none" w="med" len="med"/>
            <a:tailEnd type="none" w="med" len="med"/>
          </a:ln>
        </xdr:spPr>
      </xdr:cxnSp>
    </xdr:grpSp>
    <xdr:clientData fLocksWithSheet="0"/>
  </xdr:oneCellAnchor>
  <xdr:oneCellAnchor>
    <xdr:from>
      <xdr:col>0</xdr:col>
      <xdr:colOff>333375</xdr:colOff>
      <xdr:row>0</xdr:row>
      <xdr:rowOff>0</xdr:rowOff>
    </xdr:from>
    <xdr:ext cx="2228850" cy="733425"/>
    <xdr:pic>
      <xdr:nvPicPr>
        <xdr:cNvPr id="4" name="image1.png"/>
        <xdr:cNvPicPr preferRelativeResize="0"/>
      </xdr:nvPicPr>
      <xdr:blipFill>
        <a:blip xmlns:r="http://schemas.openxmlformats.org/officeDocument/2006/relationships" r:embed="rId1" cstate="print"/>
        <a:stretch>
          <a:fillRect/>
        </a:stretch>
      </xdr:blipFill>
      <xdr:spPr>
        <a:xfrm>
          <a:off x="333375" y="0"/>
          <a:ext cx="2228850" cy="73342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ecocontrol.mip@gmail.com" TargetMode="External"/><Relationship Id="rId21" Type="http://schemas.openxmlformats.org/officeDocument/2006/relationships/hyperlink" Target="mailto:gerencia@colchonesdotahogar.com" TargetMode="External"/><Relationship Id="rId42" Type="http://schemas.openxmlformats.org/officeDocument/2006/relationships/hyperlink" Target="https://community.secop.gov.co/Public/Tendering/OpportunityDetail/Index?noticeUID=CO1.NTC.2834109&amp;isFromPublicArea=True&amp;isModal=False" TargetMode="External"/><Relationship Id="rId47" Type="http://schemas.openxmlformats.org/officeDocument/2006/relationships/hyperlink" Target="https://community.secop.gov.co/Public/Tendering/OpportunityDetail/Index?noticeUID=CO1.NTC.2988405&amp;isFromPublicArea=True&amp;isModal=False" TargetMode="External"/><Relationship Id="rId63" Type="http://schemas.openxmlformats.org/officeDocument/2006/relationships/hyperlink" Target="mailto:ventas11@papelcid.com" TargetMode="External"/><Relationship Id="rId68" Type="http://schemas.openxmlformats.org/officeDocument/2006/relationships/hyperlink" Target="https://community.secop.gov.co/Public/Tendering/OpportunityDetail/Index?noticeUID=CO1.NTC.2952193&amp;isFromPublicArea=True&amp;isModal=False" TargetMode="External"/><Relationship Id="rId2" Type="http://schemas.openxmlformats.org/officeDocument/2006/relationships/hyperlink" Target="https://www.colombiacompra.gov.co/tienda-virtual-del-estado-colombiano/ordenes-compra/91849" TargetMode="External"/><Relationship Id="rId16" Type="http://schemas.openxmlformats.org/officeDocument/2006/relationships/hyperlink" Target="https://www.colombiacompra.gov.co/tienda-virtual-del-estado-colombiano/ordenes-compra/92619" TargetMode="External"/><Relationship Id="rId29" Type="http://schemas.openxmlformats.org/officeDocument/2006/relationships/hyperlink" Target="https://www.colombiacompra.gov.co/tienda-virtual-del-estado-colombiano/ordenes-compra/?number_order=91839&amp;state=&amp;entity=&amp;tool=&amp;date_to&amp;date_from" TargetMode="External"/><Relationship Id="rId11" Type="http://schemas.openxmlformats.org/officeDocument/2006/relationships/hyperlink" Target="mailto:licitaciones2@ferricentro.com" TargetMode="External"/><Relationship Id="rId24" Type="http://schemas.openxmlformats.org/officeDocument/2006/relationships/hyperlink" Target="https://community.secop.gov.co/Public/Tendering/OpportunityDetail/Index?noticeUID=CO1.NTC.2972200&amp;isFromPublicArea=True&amp;isModal=False" TargetMode="External"/><Relationship Id="rId32" Type="http://schemas.openxmlformats.org/officeDocument/2006/relationships/hyperlink" Target="mailto:obarrero@readynet.net.co" TargetMode="External"/><Relationship Id="rId37" Type="http://schemas.openxmlformats.org/officeDocument/2006/relationships/hyperlink" Target="https://community.secop.gov.co/Public/Tendering/OpportunityDetail/Index?noticeUID=CO1.NTC.2952170&amp;isFromPublicArea=True&amp;isModal=False" TargetMode="External"/><Relationship Id="rId40" Type="http://schemas.openxmlformats.org/officeDocument/2006/relationships/hyperlink" Target="https://www.colombiacompra.gov.co/tienda-virtual-del-estado-colombiano/ordenes-compra/89097" TargetMode="External"/><Relationship Id="rId45" Type="http://schemas.openxmlformats.org/officeDocument/2006/relationships/hyperlink" Target="https://community.secop.gov.co/Public/Tendering/OpportunityDetail/Index?noticeUID=CO1.NTC.2977706&amp;isFromPublicArea=True&amp;isModal=False" TargetMode="External"/><Relationship Id="rId53" Type="http://schemas.openxmlformats.org/officeDocument/2006/relationships/hyperlink" Target="https://community.secop.gov.co/Public/Tendering/OpportunityDetail/Index?noticeUID=CO1.NTC.2953418&amp;isFromPublicArea=True&amp;isModal=False" TargetMode="External"/><Relationship Id="rId58" Type="http://schemas.openxmlformats.org/officeDocument/2006/relationships/hyperlink" Target="mailto:goviernovirtual@panamericana.com.co" TargetMode="External"/><Relationship Id="rId66" Type="http://schemas.openxmlformats.org/officeDocument/2006/relationships/hyperlink" Target="https://community.secop.gov.co/Public/Tendering/OpportunityDetail/Index?noticeUID=CO1.NTC.2950458&amp;isFromPublicArea=True&amp;isModal=False" TargetMode="External"/><Relationship Id="rId74" Type="http://schemas.openxmlformats.org/officeDocument/2006/relationships/drawing" Target="../drawings/drawing1.xml"/><Relationship Id="rId5" Type="http://schemas.openxmlformats.org/officeDocument/2006/relationships/hyperlink" Target="mailto:licitaciones2@ferricentro.com" TargetMode="External"/><Relationship Id="rId61" Type="http://schemas.openxmlformats.org/officeDocument/2006/relationships/hyperlink" Target="mailto:contabilidad@mevet.pet" TargetMode="External"/><Relationship Id="rId19" Type="http://schemas.openxmlformats.org/officeDocument/2006/relationships/hyperlink" Target="mailto:sabautista@falabella.com.co" TargetMode="External"/><Relationship Id="rId14" Type="http://schemas.openxmlformats.org/officeDocument/2006/relationships/hyperlink" Target="https://www.colombiacompra.gov.co/tienda-virtual-del-estado-colombiano/ordenes-compra/92555" TargetMode="External"/><Relationship Id="rId22" Type="http://schemas.openxmlformats.org/officeDocument/2006/relationships/hyperlink" Target="https://www.colombiacompra.gov.co/tienda-virtual-del-estado-colombiano/ordenes-compra/89450" TargetMode="External"/><Relationship Id="rId27" Type="http://schemas.openxmlformats.org/officeDocument/2006/relationships/hyperlink" Target="mailto:maybe@une.net.co" TargetMode="External"/><Relationship Id="rId30" Type="http://schemas.openxmlformats.org/officeDocument/2006/relationships/hyperlink" Target="https://community.secop.gov.co/Public/Tendering/OpportunityDetail/Index?noticeUID=CO1.NTC.2963106&amp;isFromPublicArea=True&amp;isModal=False" TargetMode="External"/><Relationship Id="rId35" Type="http://schemas.openxmlformats.org/officeDocument/2006/relationships/hyperlink" Target="https://community.secop.gov.co/Public/Tendering/OpportunityDetail/Index?noticeUID=CO1.NTC.2951760&amp;isFromPublicArea=True&amp;isModal=False" TargetMode="External"/><Relationship Id="rId43" Type="http://schemas.openxmlformats.org/officeDocument/2006/relationships/hyperlink" Target="mailto:servi@mecaires.com" TargetMode="External"/><Relationship Id="rId48" Type="http://schemas.openxmlformats.org/officeDocument/2006/relationships/hyperlink" Target="https://community.secop.gov.co/Public/Tendering/OpportunityDetail/Index?noticeUID=CO1.NTC.2961327&amp;isFromPublicArea=True&amp;isModal=False" TargetMode="External"/><Relationship Id="rId56" Type="http://schemas.openxmlformats.org/officeDocument/2006/relationships/hyperlink" Target="mailto:extin2005@gmail.com" TargetMode="External"/><Relationship Id="rId64" Type="http://schemas.openxmlformats.org/officeDocument/2006/relationships/hyperlink" Target="mailto:ecokontrol.mip@gmail.com" TargetMode="External"/><Relationship Id="rId69" Type="http://schemas.openxmlformats.org/officeDocument/2006/relationships/hyperlink" Target="https://community.secop.gov.co/Public/Tendering/OpportunityDetail/Index?noticeUID=CO1.NTC.2963309&amp;isFromPublicArea=True&amp;isModal=False" TargetMode="External"/><Relationship Id="rId8" Type="http://schemas.openxmlformats.org/officeDocument/2006/relationships/hyperlink" Target="https://www.colombiacompra.gov.co/tienda-virtual-del-estado-colombiano/ordenes-compra/92192" TargetMode="External"/><Relationship Id="rId51" Type="http://schemas.openxmlformats.org/officeDocument/2006/relationships/hyperlink" Target="https://community.secop.gov.co/Public/Tendering/OpportunityDetail/Index?noticeUID=CO1.NTC.2585231&amp;isFromPublicArea=True&amp;isModal=False" TargetMode="External"/><Relationship Id="rId72" Type="http://schemas.openxmlformats.org/officeDocument/2006/relationships/hyperlink" Target="https://www.colombiacompra.gov.co/tienda-virtual-del-estado-colombiano/ordenes-compra/92116" TargetMode="External"/><Relationship Id="rId3" Type="http://schemas.openxmlformats.org/officeDocument/2006/relationships/hyperlink" Target="mailto:gobiernovirtual@panamericana.com.co" TargetMode="External"/><Relationship Id="rId12" Type="http://schemas.openxmlformats.org/officeDocument/2006/relationships/hyperlink" Target="https://www.colombiacompra.gov.co/tienda-virtual-del-estado-colombiano/ordenes-compra/92546" TargetMode="External"/><Relationship Id="rId17" Type="http://schemas.openxmlformats.org/officeDocument/2006/relationships/hyperlink" Target="mailto:joseheriberto3679@gmail.com" TargetMode="External"/><Relationship Id="rId25" Type="http://schemas.openxmlformats.org/officeDocument/2006/relationships/hyperlink" Target="mailto:angy.aristizabal@panamericana.com.co" TargetMode="External"/><Relationship Id="rId33" Type="http://schemas.openxmlformats.org/officeDocument/2006/relationships/hyperlink" Target="mailto:leozamji@gmail.com" TargetMode="External"/><Relationship Id="rId38" Type="http://schemas.openxmlformats.org/officeDocument/2006/relationships/hyperlink" Target="https://community.secop.gov.co/Public/Tendering/OpportunityDetail/Index?noticeUID=CO1.NTC.2988588&amp;isFromPublicArea=True&amp;isModal=False" TargetMode="External"/><Relationship Id="rId46" Type="http://schemas.openxmlformats.org/officeDocument/2006/relationships/hyperlink" Target="mailto:gerencia@equiposelrapido.com" TargetMode="External"/><Relationship Id="rId59" Type="http://schemas.openxmlformats.org/officeDocument/2006/relationships/hyperlink" Target="https://www.colombiacompra.gov.co/tienda-virtual-del-estado-colombiano/ordenes-compra/89097" TargetMode="External"/><Relationship Id="rId67" Type="http://schemas.openxmlformats.org/officeDocument/2006/relationships/hyperlink" Target="https://community.secop.gov.co/Public/Tendering/OpportunityDetail/Index?noticeUID=CO1.NTC.2950522&amp;isFromPublicArea=True&amp;isModal=False" TargetMode="External"/><Relationship Id="rId20" Type="http://schemas.openxmlformats.org/officeDocument/2006/relationships/hyperlink" Target="https://www.colombiacompra.gov.co/tienda-virtual-del-estado-colombiano/ordenes-compra/88482" TargetMode="External"/><Relationship Id="rId41" Type="http://schemas.openxmlformats.org/officeDocument/2006/relationships/hyperlink" Target="mailto:inverdogica@gmail.com" TargetMode="External"/><Relationship Id="rId54" Type="http://schemas.openxmlformats.org/officeDocument/2006/relationships/hyperlink" Target="mailto:leozamji@gmail.com" TargetMode="External"/><Relationship Id="rId62" Type="http://schemas.openxmlformats.org/officeDocument/2006/relationships/hyperlink" Target="mailto:gerencia@electronicaservicios.com.co" TargetMode="External"/><Relationship Id="rId70" Type="http://schemas.openxmlformats.org/officeDocument/2006/relationships/hyperlink" Target="mailto:laboratorio@adilab.com" TargetMode="External"/><Relationship Id="rId75" Type="http://schemas.openxmlformats.org/officeDocument/2006/relationships/vmlDrawing" Target="../drawings/vmlDrawing1.vml"/><Relationship Id="rId1" Type="http://schemas.openxmlformats.org/officeDocument/2006/relationships/hyperlink" Target="mailto:idcastaneda@larecetta.com" TargetMode="External"/><Relationship Id="rId6" Type="http://schemas.openxmlformats.org/officeDocument/2006/relationships/hyperlink" Target="https://www.colombiacompra.gov.co/tienda-virtual-del-estado-colombiano/ordenes-compra/91852" TargetMode="External"/><Relationship Id="rId15" Type="http://schemas.openxmlformats.org/officeDocument/2006/relationships/hyperlink" Target="mailto:licitaciones2@ferricentro.com" TargetMode="External"/><Relationship Id="rId23" Type="http://schemas.openxmlformats.org/officeDocument/2006/relationships/hyperlink" Target="https://community.secop.gov.co/Public/Tendering/OpportunityDetail/Index?noticeUID=CO1.NTC.2950460&amp;isFromPublicArea=True&amp;isModal=False" TargetMode="External"/><Relationship Id="rId28" Type="http://schemas.openxmlformats.org/officeDocument/2006/relationships/hyperlink" Target="https://community.secop.gov.co/Public/Tendering/OpportunityDetail/Index?noticeUID=CO1.NTC.2978220&amp;isFromPublicArea=True&amp;isModal=False" TargetMode="External"/><Relationship Id="rId36" Type="http://schemas.openxmlformats.org/officeDocument/2006/relationships/hyperlink" Target="https://community.secop.gov.co/Public/Tendering/OpportunityDetail/Index?noticeUID=CO1.NTC.2952074&amp;isFromPublicArea=True&amp;isModal=False" TargetMode="External"/><Relationship Id="rId49" Type="http://schemas.openxmlformats.org/officeDocument/2006/relationships/hyperlink" Target="https://community.secop.gov.co/Public/Tendering/OpportunityDetail/Index?noticeUID=CO1.NTC.2971864&amp;isFromPublicArea=True&amp;isModal=False" TargetMode="External"/><Relationship Id="rId57" Type="http://schemas.openxmlformats.org/officeDocument/2006/relationships/hyperlink" Target="https://community.secop.gov.co/Public/Tendering/OpportunityDetail/Index?noticeUID=CO1.NTC.2962476&amp;isFromPublicArea=True&amp;isModal=False" TargetMode="External"/><Relationship Id="rId10" Type="http://schemas.openxmlformats.org/officeDocument/2006/relationships/hyperlink" Target="https://www.colombiacompra.gov.co/tienda-virtual-del-estado-colombiano/ordenes-compra/92484" TargetMode="External"/><Relationship Id="rId31" Type="http://schemas.openxmlformats.org/officeDocument/2006/relationships/hyperlink" Target="mailto:suministrosnc14@gmail.com" TargetMode="External"/><Relationship Id="rId44" Type="http://schemas.openxmlformats.org/officeDocument/2006/relationships/hyperlink" Target="mailto:fumindustrialesltda@une.net.co" TargetMode="External"/><Relationship Id="rId52" Type="http://schemas.openxmlformats.org/officeDocument/2006/relationships/hyperlink" Target="mailto:jgm.ssyc@gmail.com" TargetMode="External"/><Relationship Id="rId60" Type="http://schemas.openxmlformats.org/officeDocument/2006/relationships/hyperlink" Target="mailto:ventas11@papelcid.com" TargetMode="External"/><Relationship Id="rId65" Type="http://schemas.openxmlformats.org/officeDocument/2006/relationships/hyperlink" Target="https://community.secop.gov.co/Public/Tendering/OpportunityDetail/Index?noticeUID=CO1.NTC.2976724&amp;isFromPublicArea=True&amp;isModal=False" TargetMode="External"/><Relationship Id="rId73" Type="http://schemas.openxmlformats.org/officeDocument/2006/relationships/printerSettings" Target="../printerSettings/printerSettings1.bin"/><Relationship Id="rId4" Type="http://schemas.openxmlformats.org/officeDocument/2006/relationships/hyperlink" Target="https://www.colombiacompra.gov.co/tienda-virtual-del-estado-colombiano/ordenes-compra/91850" TargetMode="External"/><Relationship Id="rId9" Type="http://schemas.openxmlformats.org/officeDocument/2006/relationships/hyperlink" Target="mailto:gobiernovirtual@panamericana.com.co" TargetMode="External"/><Relationship Id="rId13" Type="http://schemas.openxmlformats.org/officeDocument/2006/relationships/hyperlink" Target="mailto:gobiernovirtual@panamericana.com.co" TargetMode="External"/><Relationship Id="rId18" Type="http://schemas.openxmlformats.org/officeDocument/2006/relationships/hyperlink" Target="https://community.secop.gov.co/Public/Tendering/OpportunityDetail/Index?noticeUID=CO1.NTC.2991072&amp;isFromPublicArea=True&amp;isModal=False" TargetMode="External"/><Relationship Id="rId39" Type="http://schemas.openxmlformats.org/officeDocument/2006/relationships/hyperlink" Target="https://community.secop.gov.co/Public/Tendering/OpportunityDetail/Index?noticeUID=CO1.NTC.2967339&amp;isFromPublicArea=True&amp;isModal=False" TargetMode="External"/><Relationship Id="rId34" Type="http://schemas.openxmlformats.org/officeDocument/2006/relationships/hyperlink" Target="mailto:obarrero@readynet.net.co" TargetMode="External"/><Relationship Id="rId50" Type="http://schemas.openxmlformats.org/officeDocument/2006/relationships/hyperlink" Target="mailto:maybe@une.net.co" TargetMode="External"/><Relationship Id="rId55" Type="http://schemas.openxmlformats.org/officeDocument/2006/relationships/hyperlink" Target="mailto:funespaci@gmail.com" TargetMode="External"/><Relationship Id="rId76" Type="http://schemas.openxmlformats.org/officeDocument/2006/relationships/comments" Target="../comments1.xml"/><Relationship Id="rId7" Type="http://schemas.openxmlformats.org/officeDocument/2006/relationships/hyperlink" Target="mailto:gobiernovirtual@panamericana.com.co" TargetMode="External"/><Relationship Id="rId71" Type="http://schemas.openxmlformats.org/officeDocument/2006/relationships/hyperlink" Target="https://community.secop.gov.co/Public/Tendering/OpportunityDetail/Index?noticeUID=CO1.NTC.2976949&amp;isFromPublicArea=True&amp;isModal=Fals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2"/>
  <sheetViews>
    <sheetView tabSelected="1" workbookViewId="0">
      <selection activeCell="A7" sqref="A7"/>
    </sheetView>
  </sheetViews>
  <sheetFormatPr baseColWidth="10" defaultColWidth="14.42578125" defaultRowHeight="15" customHeight="1" x14ac:dyDescent="0.25"/>
  <cols>
    <col min="1" max="1" width="17.85546875" customWidth="1"/>
    <col min="2" max="2" width="12.7109375" customWidth="1"/>
    <col min="3" max="3" width="17.140625" customWidth="1"/>
    <col min="4" max="4" width="15.28515625" customWidth="1"/>
    <col min="5" max="5" width="20.85546875" customWidth="1"/>
    <col min="6" max="6" width="39" customWidth="1"/>
    <col min="7" max="7" width="18.42578125" customWidth="1"/>
    <col min="8" max="8" width="11.42578125" customWidth="1"/>
    <col min="9" max="9" width="19" customWidth="1"/>
    <col min="10" max="11" width="13.7109375" customWidth="1"/>
    <col min="12" max="12" width="11.42578125" customWidth="1"/>
    <col min="13" max="13" width="13.42578125" customWidth="1"/>
    <col min="14" max="14" width="24.7109375" customWidth="1"/>
    <col min="15" max="15" width="23" customWidth="1"/>
    <col min="16" max="16" width="22.42578125" customWidth="1"/>
    <col min="17" max="18" width="16.85546875" customWidth="1"/>
    <col min="19" max="19" width="19.140625" customWidth="1"/>
    <col min="20" max="20" width="37" customWidth="1"/>
    <col min="21" max="21" width="11.42578125" customWidth="1"/>
    <col min="22" max="26" width="10" customWidth="1"/>
  </cols>
  <sheetData>
    <row r="1" spans="1:26" x14ac:dyDescent="0.25">
      <c r="A1" s="1"/>
      <c r="B1" s="1"/>
      <c r="C1" s="1"/>
      <c r="D1" s="1"/>
      <c r="E1" s="1"/>
      <c r="F1" s="2"/>
      <c r="G1" s="3"/>
      <c r="H1" s="1"/>
      <c r="I1" s="1"/>
      <c r="J1" s="1"/>
      <c r="K1" s="1"/>
      <c r="L1" s="1"/>
      <c r="M1" s="1"/>
      <c r="N1" s="1"/>
      <c r="O1" s="1"/>
      <c r="P1" s="1"/>
      <c r="Q1" s="1"/>
      <c r="R1" s="1"/>
      <c r="S1" s="1"/>
      <c r="T1" s="1"/>
      <c r="U1" s="1"/>
      <c r="V1" s="1"/>
      <c r="W1" s="1"/>
      <c r="X1" s="1"/>
      <c r="Y1" s="1"/>
      <c r="Z1" s="1"/>
    </row>
    <row r="2" spans="1:26" ht="53.25" customHeight="1" x14ac:dyDescent="0.25">
      <c r="A2" s="4"/>
      <c r="B2" s="4"/>
      <c r="C2" s="4"/>
      <c r="D2" s="4"/>
      <c r="E2" s="4"/>
      <c r="F2" s="5"/>
      <c r="G2" s="6"/>
      <c r="H2" s="4"/>
      <c r="I2" s="4"/>
      <c r="J2" s="4"/>
      <c r="K2" s="4"/>
      <c r="L2" s="4"/>
      <c r="M2" s="4"/>
      <c r="N2" s="4"/>
      <c r="O2" s="4"/>
      <c r="P2" s="4"/>
      <c r="Q2" s="4"/>
      <c r="R2" s="4"/>
      <c r="S2" s="4"/>
      <c r="T2" s="4"/>
      <c r="U2" s="1"/>
      <c r="V2" s="1"/>
      <c r="W2" s="1"/>
      <c r="X2" s="1"/>
      <c r="Y2" s="1"/>
      <c r="Z2" s="1"/>
    </row>
    <row r="3" spans="1:26" ht="25.5" customHeight="1" x14ac:dyDescent="0.35">
      <c r="A3" s="7" t="s">
        <v>0</v>
      </c>
      <c r="B3" s="8"/>
      <c r="C3" s="8"/>
      <c r="D3" s="8"/>
      <c r="E3" s="8"/>
      <c r="F3" s="9"/>
      <c r="G3" s="10"/>
      <c r="H3" s="8"/>
      <c r="I3" s="8"/>
      <c r="J3" s="8"/>
      <c r="K3" s="8"/>
      <c r="L3" s="8"/>
      <c r="M3" s="8"/>
      <c r="N3" s="8"/>
      <c r="O3" s="8"/>
      <c r="P3" s="8"/>
      <c r="Q3" s="8"/>
      <c r="R3" s="8"/>
      <c r="S3" s="8"/>
      <c r="T3" s="11"/>
      <c r="U3" s="1"/>
      <c r="V3" s="1"/>
      <c r="W3" s="1"/>
      <c r="X3" s="1"/>
      <c r="Y3" s="1"/>
      <c r="Z3" s="1"/>
    </row>
    <row r="4" spans="1:26" ht="78.75" customHeight="1" x14ac:dyDescent="0.25">
      <c r="A4" s="12" t="s">
        <v>1</v>
      </c>
      <c r="B4" s="13" t="s">
        <v>2</v>
      </c>
      <c r="C4" s="13" t="s">
        <v>3</v>
      </c>
      <c r="D4" s="13" t="s">
        <v>4</v>
      </c>
      <c r="E4" s="13" t="s">
        <v>5</v>
      </c>
      <c r="F4" s="14" t="s">
        <v>6</v>
      </c>
      <c r="G4" s="15" t="s">
        <v>7</v>
      </c>
      <c r="H4" s="13" t="s">
        <v>8</v>
      </c>
      <c r="I4" s="13" t="s">
        <v>9</v>
      </c>
      <c r="J4" s="16" t="s">
        <v>10</v>
      </c>
      <c r="K4" s="16" t="s">
        <v>11</v>
      </c>
      <c r="L4" s="13" t="s">
        <v>12</v>
      </c>
      <c r="M4" s="16" t="s">
        <v>13</v>
      </c>
      <c r="N4" s="13" t="s">
        <v>14</v>
      </c>
      <c r="O4" s="13" t="s">
        <v>15</v>
      </c>
      <c r="P4" s="13" t="s">
        <v>16</v>
      </c>
      <c r="Q4" s="17" t="s">
        <v>17</v>
      </c>
      <c r="R4" s="17" t="s">
        <v>18</v>
      </c>
      <c r="S4" s="17" t="s">
        <v>19</v>
      </c>
      <c r="T4" s="17" t="s">
        <v>20</v>
      </c>
      <c r="U4" s="18"/>
      <c r="V4" s="18"/>
      <c r="W4" s="18"/>
      <c r="X4" s="18"/>
      <c r="Y4" s="18"/>
      <c r="Z4" s="18"/>
    </row>
    <row r="5" spans="1:26" ht="21.75" customHeight="1" x14ac:dyDescent="0.25">
      <c r="A5" s="19" t="s">
        <v>118</v>
      </c>
      <c r="B5" s="20" t="s">
        <v>119</v>
      </c>
      <c r="C5" s="21" t="s">
        <v>34</v>
      </c>
      <c r="D5" s="21" t="s">
        <v>121</v>
      </c>
      <c r="E5" s="22" t="s">
        <v>122</v>
      </c>
      <c r="F5" s="23" t="s">
        <v>124</v>
      </c>
      <c r="G5" s="24">
        <v>4750000</v>
      </c>
      <c r="H5" s="25">
        <v>2350000</v>
      </c>
      <c r="I5" s="26">
        <f t="shared" ref="I5:I7" si="0">G5+H5</f>
        <v>7100000</v>
      </c>
      <c r="J5" s="34">
        <v>44718</v>
      </c>
      <c r="K5" s="34">
        <v>44718</v>
      </c>
      <c r="L5" s="25">
        <v>0</v>
      </c>
      <c r="M5" s="34">
        <v>44762</v>
      </c>
      <c r="N5" s="27" t="s">
        <v>126</v>
      </c>
      <c r="O5" s="28" t="s">
        <v>128</v>
      </c>
      <c r="P5" s="29">
        <v>10</v>
      </c>
      <c r="Q5" s="30" t="s">
        <v>130</v>
      </c>
      <c r="R5" s="31" t="s">
        <v>131</v>
      </c>
      <c r="S5" s="32" t="s">
        <v>133</v>
      </c>
      <c r="T5" s="29" t="s">
        <v>30</v>
      </c>
      <c r="U5" s="33"/>
      <c r="V5" s="1"/>
      <c r="W5" s="1"/>
      <c r="X5" s="1"/>
      <c r="Y5" s="1"/>
      <c r="Z5" s="1"/>
    </row>
    <row r="6" spans="1:26" ht="21.75" customHeight="1" x14ac:dyDescent="0.25">
      <c r="A6" s="19" t="s">
        <v>118</v>
      </c>
      <c r="B6" s="20" t="s">
        <v>120</v>
      </c>
      <c r="C6" s="21" t="s">
        <v>34</v>
      </c>
      <c r="D6" s="21" t="s">
        <v>24</v>
      </c>
      <c r="E6" s="22" t="s">
        <v>123</v>
      </c>
      <c r="F6" s="23" t="s">
        <v>125</v>
      </c>
      <c r="G6" s="24">
        <v>49722000</v>
      </c>
      <c r="H6" s="25">
        <v>12224000</v>
      </c>
      <c r="I6" s="26">
        <f t="shared" si="0"/>
        <v>61946000</v>
      </c>
      <c r="J6" s="34">
        <v>44735</v>
      </c>
      <c r="K6" s="34">
        <v>44736</v>
      </c>
      <c r="L6" s="25">
        <v>0</v>
      </c>
      <c r="M6" s="34">
        <v>44795</v>
      </c>
      <c r="N6" s="27" t="s">
        <v>127</v>
      </c>
      <c r="O6" s="28" t="s">
        <v>129</v>
      </c>
      <c r="P6" s="29">
        <v>10</v>
      </c>
      <c r="Q6" s="30" t="s">
        <v>130</v>
      </c>
      <c r="R6" s="31" t="s">
        <v>132</v>
      </c>
      <c r="S6" s="32" t="s">
        <v>134</v>
      </c>
      <c r="T6" s="29" t="s">
        <v>30</v>
      </c>
      <c r="U6" s="33"/>
      <c r="V6" s="1"/>
      <c r="W6" s="1"/>
      <c r="X6" s="1"/>
      <c r="Y6" s="1"/>
      <c r="Z6" s="1"/>
    </row>
    <row r="7" spans="1:26" ht="21.75" customHeight="1" x14ac:dyDescent="0.25">
      <c r="A7" s="19" t="s">
        <v>21</v>
      </c>
      <c r="B7" s="20" t="s">
        <v>22</v>
      </c>
      <c r="C7" s="21" t="s">
        <v>23</v>
      </c>
      <c r="D7" s="21" t="s">
        <v>24</v>
      </c>
      <c r="E7" s="22" t="s">
        <v>25</v>
      </c>
      <c r="F7" s="23" t="s">
        <v>26</v>
      </c>
      <c r="G7" s="24">
        <v>107608747.61</v>
      </c>
      <c r="H7" s="25">
        <v>0</v>
      </c>
      <c r="I7" s="26">
        <f t="shared" si="0"/>
        <v>107608747.61</v>
      </c>
      <c r="J7" s="34">
        <v>44687</v>
      </c>
      <c r="K7" s="34">
        <v>44690</v>
      </c>
      <c r="L7" s="25">
        <v>0</v>
      </c>
      <c r="M7" s="34">
        <v>44767</v>
      </c>
      <c r="N7" s="27" t="s">
        <v>27</v>
      </c>
      <c r="O7" s="28" t="s">
        <v>28</v>
      </c>
      <c r="P7" s="29">
        <v>10</v>
      </c>
      <c r="Q7" s="30" t="s">
        <v>29</v>
      </c>
      <c r="R7" s="31" t="s">
        <v>30</v>
      </c>
      <c r="S7" s="32" t="s">
        <v>31</v>
      </c>
      <c r="T7" s="29" t="s">
        <v>32</v>
      </c>
      <c r="U7" s="33"/>
      <c r="V7" s="1"/>
      <c r="W7" s="1"/>
      <c r="X7" s="1"/>
      <c r="Y7" s="1"/>
      <c r="Z7" s="1"/>
    </row>
    <row r="8" spans="1:26" ht="21.75" customHeight="1" x14ac:dyDescent="0.25">
      <c r="A8" s="19" t="s">
        <v>21</v>
      </c>
      <c r="B8" s="20" t="s">
        <v>33</v>
      </c>
      <c r="C8" s="21" t="s">
        <v>34</v>
      </c>
      <c r="D8" s="21" t="s">
        <v>35</v>
      </c>
      <c r="E8" s="22" t="s">
        <v>36</v>
      </c>
      <c r="F8" s="23" t="s">
        <v>37</v>
      </c>
      <c r="G8" s="24">
        <v>29997995</v>
      </c>
      <c r="H8" s="25">
        <v>0</v>
      </c>
      <c r="I8" s="26">
        <f t="shared" ref="I8:I16" si="1">G8+H8</f>
        <v>29997995</v>
      </c>
      <c r="J8" s="34">
        <v>44727</v>
      </c>
      <c r="K8" s="34">
        <v>44728</v>
      </c>
      <c r="L8" s="25">
        <v>0</v>
      </c>
      <c r="M8" s="34">
        <v>44922</v>
      </c>
      <c r="N8" s="27" t="s">
        <v>38</v>
      </c>
      <c r="O8" s="28" t="s">
        <v>39</v>
      </c>
      <c r="P8" s="29">
        <v>26</v>
      </c>
      <c r="Q8" s="30" t="s">
        <v>40</v>
      </c>
      <c r="R8" s="31" t="s">
        <v>30</v>
      </c>
      <c r="S8" s="32" t="s">
        <v>41</v>
      </c>
      <c r="T8" s="29" t="s">
        <v>42</v>
      </c>
      <c r="U8" s="33"/>
      <c r="V8" s="1"/>
      <c r="W8" s="1"/>
      <c r="X8" s="1"/>
      <c r="Y8" s="1"/>
      <c r="Z8" s="1"/>
    </row>
    <row r="9" spans="1:26" ht="21.75" customHeight="1" x14ac:dyDescent="0.25">
      <c r="A9" s="19" t="s">
        <v>21</v>
      </c>
      <c r="B9" s="20" t="s">
        <v>43</v>
      </c>
      <c r="C9" s="21" t="s">
        <v>34</v>
      </c>
      <c r="D9" s="21" t="s">
        <v>24</v>
      </c>
      <c r="E9" s="22" t="s">
        <v>44</v>
      </c>
      <c r="F9" s="23" t="s">
        <v>45</v>
      </c>
      <c r="G9" s="24">
        <v>1093500</v>
      </c>
      <c r="H9" s="25">
        <v>0</v>
      </c>
      <c r="I9" s="26">
        <f t="shared" si="1"/>
        <v>1093500</v>
      </c>
      <c r="J9" s="34">
        <v>44727</v>
      </c>
      <c r="K9" s="34">
        <v>44728</v>
      </c>
      <c r="L9" s="25">
        <v>0</v>
      </c>
      <c r="M9" s="34">
        <v>44783</v>
      </c>
      <c r="N9" s="27" t="s">
        <v>46</v>
      </c>
      <c r="O9" s="28" t="s">
        <v>47</v>
      </c>
      <c r="P9" s="29">
        <v>26</v>
      </c>
      <c r="Q9" s="30" t="s">
        <v>40</v>
      </c>
      <c r="R9" s="31" t="s">
        <v>30</v>
      </c>
      <c r="S9" s="32" t="s">
        <v>48</v>
      </c>
      <c r="T9" s="29" t="s">
        <v>42</v>
      </c>
      <c r="U9" s="33"/>
      <c r="V9" s="1"/>
      <c r="W9" s="1"/>
      <c r="X9" s="1"/>
      <c r="Y9" s="1"/>
      <c r="Z9" s="1"/>
    </row>
    <row r="10" spans="1:26" ht="21.75" customHeight="1" x14ac:dyDescent="0.25">
      <c r="A10" s="19" t="s">
        <v>21</v>
      </c>
      <c r="B10" s="20" t="s">
        <v>49</v>
      </c>
      <c r="C10" s="21" t="s">
        <v>34</v>
      </c>
      <c r="D10" s="21" t="s">
        <v>24</v>
      </c>
      <c r="E10" s="22" t="s">
        <v>50</v>
      </c>
      <c r="F10" s="23" t="s">
        <v>51</v>
      </c>
      <c r="G10" s="24">
        <v>1996610</v>
      </c>
      <c r="H10" s="25">
        <v>0</v>
      </c>
      <c r="I10" s="26">
        <f t="shared" si="1"/>
        <v>1996610</v>
      </c>
      <c r="J10" s="34">
        <v>44727</v>
      </c>
      <c r="K10" s="34">
        <v>44728</v>
      </c>
      <c r="L10" s="25">
        <v>0</v>
      </c>
      <c r="M10" s="34">
        <v>44796</v>
      </c>
      <c r="N10" s="27" t="s">
        <v>52</v>
      </c>
      <c r="O10" s="28" t="s">
        <v>53</v>
      </c>
      <c r="P10" s="29">
        <v>26</v>
      </c>
      <c r="Q10" s="30" t="s">
        <v>40</v>
      </c>
      <c r="R10" s="31" t="s">
        <v>30</v>
      </c>
      <c r="S10" s="32" t="s">
        <v>54</v>
      </c>
      <c r="T10" s="29" t="s">
        <v>42</v>
      </c>
      <c r="U10" s="33"/>
      <c r="V10" s="1"/>
      <c r="W10" s="1"/>
      <c r="X10" s="1"/>
      <c r="Y10" s="1"/>
      <c r="Z10" s="1"/>
    </row>
    <row r="11" spans="1:26" ht="21.75" customHeight="1" x14ac:dyDescent="0.25">
      <c r="A11" s="19" t="s">
        <v>21</v>
      </c>
      <c r="B11" s="20" t="s">
        <v>55</v>
      </c>
      <c r="C11" s="21" t="s">
        <v>34</v>
      </c>
      <c r="D11" s="21" t="s">
        <v>35</v>
      </c>
      <c r="E11" s="22" t="s">
        <v>44</v>
      </c>
      <c r="F11" s="23" t="s">
        <v>56</v>
      </c>
      <c r="G11" s="24">
        <v>36307090</v>
      </c>
      <c r="H11" s="25">
        <v>0</v>
      </c>
      <c r="I11" s="26">
        <f t="shared" si="1"/>
        <v>36307090</v>
      </c>
      <c r="J11" s="34">
        <v>44733</v>
      </c>
      <c r="K11" s="34">
        <v>44734</v>
      </c>
      <c r="L11" s="25">
        <v>0</v>
      </c>
      <c r="M11" s="34">
        <v>44865</v>
      </c>
      <c r="N11" s="27" t="s">
        <v>57</v>
      </c>
      <c r="O11" s="28" t="s">
        <v>47</v>
      </c>
      <c r="P11" s="29">
        <v>26</v>
      </c>
      <c r="Q11" s="30" t="s">
        <v>40</v>
      </c>
      <c r="R11" s="31" t="s">
        <v>30</v>
      </c>
      <c r="S11" s="32" t="s">
        <v>58</v>
      </c>
      <c r="T11" s="29" t="s">
        <v>42</v>
      </c>
      <c r="U11" s="33"/>
      <c r="V11" s="1"/>
      <c r="W11" s="1"/>
      <c r="X11" s="1"/>
      <c r="Y11" s="1"/>
      <c r="Z11" s="1"/>
    </row>
    <row r="12" spans="1:26" ht="21.75" customHeight="1" x14ac:dyDescent="0.25">
      <c r="A12" s="19" t="s">
        <v>21</v>
      </c>
      <c r="B12" s="20" t="s">
        <v>59</v>
      </c>
      <c r="C12" s="21" t="s">
        <v>34</v>
      </c>
      <c r="D12" s="21" t="s">
        <v>24</v>
      </c>
      <c r="E12" s="22" t="s">
        <v>44</v>
      </c>
      <c r="F12" s="23" t="s">
        <v>60</v>
      </c>
      <c r="G12" s="24">
        <f>1794030+358430+884050</f>
        <v>3036510</v>
      </c>
      <c r="H12" s="25">
        <v>0</v>
      </c>
      <c r="I12" s="26">
        <f t="shared" si="1"/>
        <v>3036510</v>
      </c>
      <c r="J12" s="34">
        <v>44740</v>
      </c>
      <c r="K12" s="34">
        <v>44741</v>
      </c>
      <c r="L12" s="25">
        <v>0</v>
      </c>
      <c r="M12" s="34">
        <v>44804</v>
      </c>
      <c r="N12" s="27" t="s">
        <v>61</v>
      </c>
      <c r="O12" s="28" t="s">
        <v>47</v>
      </c>
      <c r="P12" s="29">
        <v>10</v>
      </c>
      <c r="Q12" s="30" t="s">
        <v>29</v>
      </c>
      <c r="R12" s="31" t="s">
        <v>30</v>
      </c>
      <c r="S12" s="32" t="s">
        <v>62</v>
      </c>
      <c r="T12" s="29" t="s">
        <v>42</v>
      </c>
      <c r="U12" s="33"/>
      <c r="V12" s="1"/>
      <c r="W12" s="1"/>
      <c r="X12" s="1"/>
      <c r="Y12" s="1"/>
      <c r="Z12" s="1"/>
    </row>
    <row r="13" spans="1:26" ht="21.75" customHeight="1" x14ac:dyDescent="0.25">
      <c r="A13" s="19" t="s">
        <v>21</v>
      </c>
      <c r="B13" s="20" t="s">
        <v>63</v>
      </c>
      <c r="C13" s="21" t="s">
        <v>34</v>
      </c>
      <c r="D13" s="21" t="s">
        <v>24</v>
      </c>
      <c r="E13" s="22" t="s">
        <v>50</v>
      </c>
      <c r="F13" s="23" t="s">
        <v>64</v>
      </c>
      <c r="G13" s="24">
        <v>2259257</v>
      </c>
      <c r="H13" s="25">
        <v>0</v>
      </c>
      <c r="I13" s="26">
        <f t="shared" si="1"/>
        <v>2259257</v>
      </c>
      <c r="J13" s="34">
        <v>44740</v>
      </c>
      <c r="K13" s="34">
        <v>44741</v>
      </c>
      <c r="L13" s="25">
        <v>0</v>
      </c>
      <c r="M13" s="34">
        <v>44804</v>
      </c>
      <c r="N13" s="27" t="s">
        <v>46</v>
      </c>
      <c r="O13" s="28" t="s">
        <v>53</v>
      </c>
      <c r="P13" s="29">
        <v>10</v>
      </c>
      <c r="Q13" s="30" t="s">
        <v>29</v>
      </c>
      <c r="R13" s="31" t="s">
        <v>30</v>
      </c>
      <c r="S13" s="32" t="s">
        <v>65</v>
      </c>
      <c r="T13" s="29" t="s">
        <v>42</v>
      </c>
      <c r="U13" s="33"/>
      <c r="V13" s="1"/>
      <c r="W13" s="1"/>
      <c r="X13" s="1"/>
      <c r="Y13" s="1"/>
      <c r="Z13" s="1"/>
    </row>
    <row r="14" spans="1:26" ht="21.75" customHeight="1" x14ac:dyDescent="0.25">
      <c r="A14" s="19" t="s">
        <v>21</v>
      </c>
      <c r="B14" s="20" t="s">
        <v>66</v>
      </c>
      <c r="C14" s="21" t="s">
        <v>34</v>
      </c>
      <c r="D14" s="21" t="s">
        <v>24</v>
      </c>
      <c r="E14" s="22" t="s">
        <v>44</v>
      </c>
      <c r="F14" s="23" t="s">
        <v>67</v>
      </c>
      <c r="G14" s="24">
        <f>1995750+204600</f>
        <v>2200350</v>
      </c>
      <c r="H14" s="25">
        <v>0</v>
      </c>
      <c r="I14" s="26">
        <f t="shared" si="1"/>
        <v>2200350</v>
      </c>
      <c r="J14" s="34">
        <v>44740</v>
      </c>
      <c r="K14" s="34">
        <v>44741</v>
      </c>
      <c r="L14" s="25">
        <v>0</v>
      </c>
      <c r="M14" s="34">
        <v>44804</v>
      </c>
      <c r="N14" s="27" t="s">
        <v>68</v>
      </c>
      <c r="O14" s="28" t="s">
        <v>47</v>
      </c>
      <c r="P14" s="29">
        <v>10</v>
      </c>
      <c r="Q14" s="30" t="s">
        <v>29</v>
      </c>
      <c r="R14" s="31" t="s">
        <v>30</v>
      </c>
      <c r="S14" s="32" t="s">
        <v>69</v>
      </c>
      <c r="T14" s="29" t="s">
        <v>42</v>
      </c>
      <c r="U14" s="33"/>
      <c r="V14" s="1"/>
      <c r="W14" s="1"/>
      <c r="X14" s="1"/>
      <c r="Y14" s="1"/>
      <c r="Z14" s="1"/>
    </row>
    <row r="15" spans="1:26" ht="21.75" customHeight="1" x14ac:dyDescent="0.25">
      <c r="A15" s="19" t="s">
        <v>21</v>
      </c>
      <c r="B15" s="20" t="s">
        <v>70</v>
      </c>
      <c r="C15" s="21" t="s">
        <v>34</v>
      </c>
      <c r="D15" s="21" t="s">
        <v>24</v>
      </c>
      <c r="E15" s="22" t="s">
        <v>50</v>
      </c>
      <c r="F15" s="23" t="s">
        <v>71</v>
      </c>
      <c r="G15" s="24">
        <v>1922077</v>
      </c>
      <c r="H15" s="25">
        <v>0</v>
      </c>
      <c r="I15" s="26">
        <f t="shared" si="1"/>
        <v>1922077</v>
      </c>
      <c r="J15" s="34">
        <v>44741</v>
      </c>
      <c r="K15" s="34">
        <v>44741</v>
      </c>
      <c r="L15" s="25">
        <v>0</v>
      </c>
      <c r="M15" s="34">
        <v>44804</v>
      </c>
      <c r="N15" s="27" t="s">
        <v>72</v>
      </c>
      <c r="O15" s="28" t="s">
        <v>53</v>
      </c>
      <c r="P15" s="29">
        <v>10</v>
      </c>
      <c r="Q15" s="30" t="s">
        <v>29</v>
      </c>
      <c r="R15" s="31" t="s">
        <v>30</v>
      </c>
      <c r="S15" s="32" t="s">
        <v>73</v>
      </c>
      <c r="T15" s="29" t="s">
        <v>42</v>
      </c>
      <c r="U15" s="33"/>
      <c r="V15" s="1"/>
      <c r="W15" s="1"/>
      <c r="X15" s="1"/>
      <c r="Y15" s="1"/>
      <c r="Z15" s="1"/>
    </row>
    <row r="16" spans="1:26" ht="21.75" customHeight="1" x14ac:dyDescent="0.25">
      <c r="A16" s="19" t="s">
        <v>21</v>
      </c>
      <c r="B16" s="20" t="s">
        <v>74</v>
      </c>
      <c r="C16" s="21" t="s">
        <v>34</v>
      </c>
      <c r="D16" s="21" t="s">
        <v>75</v>
      </c>
      <c r="E16" s="22" t="s">
        <v>76</v>
      </c>
      <c r="F16" s="23" t="s">
        <v>77</v>
      </c>
      <c r="G16" s="24">
        <f>200000+1400000</f>
        <v>1600000</v>
      </c>
      <c r="H16" s="25">
        <v>0</v>
      </c>
      <c r="I16" s="26">
        <f t="shared" si="1"/>
        <v>1600000</v>
      </c>
      <c r="J16" s="34">
        <v>44741</v>
      </c>
      <c r="K16" s="34">
        <v>44742</v>
      </c>
      <c r="L16" s="25">
        <v>0</v>
      </c>
      <c r="M16" s="34">
        <v>44912</v>
      </c>
      <c r="N16" s="27" t="s">
        <v>27</v>
      </c>
      <c r="O16" s="28" t="s">
        <v>78</v>
      </c>
      <c r="P16" s="29">
        <v>10</v>
      </c>
      <c r="Q16" s="30" t="s">
        <v>29</v>
      </c>
      <c r="R16" s="31" t="s">
        <v>79</v>
      </c>
      <c r="S16" s="32" t="s">
        <v>80</v>
      </c>
      <c r="T16" s="29" t="s">
        <v>42</v>
      </c>
      <c r="U16" s="33"/>
      <c r="V16" s="1"/>
      <c r="W16" s="1"/>
      <c r="X16" s="1"/>
      <c r="Y16" s="1"/>
      <c r="Z16" s="1"/>
    </row>
    <row r="17" spans="1:26" ht="21.75" customHeight="1" x14ac:dyDescent="0.25">
      <c r="A17" s="19" t="s">
        <v>81</v>
      </c>
      <c r="B17" s="20" t="s">
        <v>82</v>
      </c>
      <c r="C17" s="21" t="s">
        <v>83</v>
      </c>
      <c r="D17" s="21" t="s">
        <v>24</v>
      </c>
      <c r="E17" s="22" t="s">
        <v>84</v>
      </c>
      <c r="F17" s="23" t="s">
        <v>85</v>
      </c>
      <c r="G17" s="24">
        <v>99994441</v>
      </c>
      <c r="H17" s="25">
        <v>0</v>
      </c>
      <c r="I17" s="26">
        <f>+G17+H17</f>
        <v>99994441</v>
      </c>
      <c r="J17" s="34">
        <v>44671</v>
      </c>
      <c r="K17" s="34">
        <v>44673</v>
      </c>
      <c r="L17" s="25">
        <v>28</v>
      </c>
      <c r="M17" s="34">
        <v>44763</v>
      </c>
      <c r="N17" s="27" t="s">
        <v>86</v>
      </c>
      <c r="O17" s="28" t="s">
        <v>87</v>
      </c>
      <c r="P17" s="29">
        <v>10</v>
      </c>
      <c r="Q17" s="30" t="s">
        <v>88</v>
      </c>
      <c r="R17" s="31" t="s">
        <v>30</v>
      </c>
      <c r="S17" s="32" t="s">
        <v>89</v>
      </c>
      <c r="T17" s="29" t="s">
        <v>90</v>
      </c>
      <c r="U17" s="33"/>
      <c r="V17" s="1"/>
      <c r="W17" s="1"/>
      <c r="X17" s="1"/>
      <c r="Y17" s="1"/>
      <c r="Z17" s="1"/>
    </row>
    <row r="18" spans="1:26" ht="21.75" customHeight="1" x14ac:dyDescent="0.25">
      <c r="A18" s="19" t="s">
        <v>135</v>
      </c>
      <c r="B18" s="20">
        <v>50</v>
      </c>
      <c r="C18" s="21" t="s">
        <v>34</v>
      </c>
      <c r="D18" s="21" t="s">
        <v>136</v>
      </c>
      <c r="E18" s="22" t="s">
        <v>137</v>
      </c>
      <c r="F18" s="23" t="s">
        <v>138</v>
      </c>
      <c r="G18" s="24">
        <v>3657000</v>
      </c>
      <c r="H18" s="25"/>
      <c r="I18" s="26">
        <v>3657000</v>
      </c>
      <c r="J18" s="34">
        <v>44712</v>
      </c>
      <c r="K18" s="34">
        <v>44714</v>
      </c>
      <c r="L18" s="25"/>
      <c r="M18" s="34">
        <v>44744</v>
      </c>
      <c r="N18" s="27" t="s">
        <v>139</v>
      </c>
      <c r="O18" s="28" t="s">
        <v>140</v>
      </c>
      <c r="P18" s="29">
        <v>26</v>
      </c>
      <c r="Q18" s="30" t="s">
        <v>141</v>
      </c>
      <c r="R18" s="31" t="s">
        <v>142</v>
      </c>
      <c r="S18" s="32" t="s">
        <v>143</v>
      </c>
      <c r="T18" s="29"/>
      <c r="U18" s="33"/>
      <c r="V18" s="1"/>
      <c r="W18" s="1"/>
      <c r="X18" s="1"/>
      <c r="Y18" s="1"/>
      <c r="Z18" s="1"/>
    </row>
    <row r="19" spans="1:26" ht="21.75" customHeight="1" x14ac:dyDescent="0.25">
      <c r="A19" s="19" t="s">
        <v>135</v>
      </c>
      <c r="B19" s="20">
        <v>51</v>
      </c>
      <c r="C19" s="21" t="s">
        <v>34</v>
      </c>
      <c r="D19" s="21" t="s">
        <v>24</v>
      </c>
      <c r="E19" s="22" t="s">
        <v>144</v>
      </c>
      <c r="F19" s="23" t="s">
        <v>145</v>
      </c>
      <c r="G19" s="24">
        <v>96774000</v>
      </c>
      <c r="H19" s="25"/>
      <c r="I19" s="26">
        <v>96774000</v>
      </c>
      <c r="J19" s="34">
        <v>44715</v>
      </c>
      <c r="K19" s="34">
        <v>44718</v>
      </c>
      <c r="L19" s="25"/>
      <c r="M19" s="34">
        <v>44748</v>
      </c>
      <c r="N19" s="27" t="s">
        <v>146</v>
      </c>
      <c r="O19" s="28" t="s">
        <v>147</v>
      </c>
      <c r="P19" s="29">
        <v>26</v>
      </c>
      <c r="Q19" s="30" t="s">
        <v>141</v>
      </c>
      <c r="R19" s="31" t="s">
        <v>148</v>
      </c>
      <c r="S19" s="32" t="s">
        <v>149</v>
      </c>
      <c r="T19" s="29"/>
      <c r="U19" s="33"/>
      <c r="V19" s="1"/>
      <c r="W19" s="1"/>
      <c r="X19" s="1"/>
      <c r="Y19" s="1"/>
      <c r="Z19" s="1"/>
    </row>
    <row r="20" spans="1:26" ht="21.75" customHeight="1" x14ac:dyDescent="0.25">
      <c r="A20" s="19" t="s">
        <v>135</v>
      </c>
      <c r="B20" s="20">
        <v>52</v>
      </c>
      <c r="C20" s="21" t="s">
        <v>34</v>
      </c>
      <c r="D20" s="21" t="s">
        <v>24</v>
      </c>
      <c r="E20" s="22" t="s">
        <v>150</v>
      </c>
      <c r="F20" s="23" t="s">
        <v>151</v>
      </c>
      <c r="G20" s="24">
        <v>6661000</v>
      </c>
      <c r="H20" s="25"/>
      <c r="I20" s="26">
        <v>6661000</v>
      </c>
      <c r="J20" s="34">
        <v>44712</v>
      </c>
      <c r="K20" s="34">
        <v>44714</v>
      </c>
      <c r="L20" s="25"/>
      <c r="M20" s="34">
        <v>44744</v>
      </c>
      <c r="N20" s="27" t="s">
        <v>152</v>
      </c>
      <c r="O20" s="28" t="s">
        <v>153</v>
      </c>
      <c r="P20" s="29">
        <v>26</v>
      </c>
      <c r="Q20" s="30" t="s">
        <v>141</v>
      </c>
      <c r="R20" s="31" t="s">
        <v>154</v>
      </c>
      <c r="S20" s="32" t="s">
        <v>155</v>
      </c>
      <c r="T20" s="29"/>
      <c r="U20" s="33"/>
      <c r="V20" s="1"/>
      <c r="W20" s="1"/>
      <c r="X20" s="1"/>
      <c r="Y20" s="1"/>
      <c r="Z20" s="1"/>
    </row>
    <row r="21" spans="1:26" ht="21.75" customHeight="1" x14ac:dyDescent="0.25">
      <c r="A21" s="19" t="s">
        <v>135</v>
      </c>
      <c r="B21" s="20">
        <v>55</v>
      </c>
      <c r="C21" s="21" t="s">
        <v>34</v>
      </c>
      <c r="D21" s="21" t="s">
        <v>24</v>
      </c>
      <c r="E21" s="22" t="s">
        <v>156</v>
      </c>
      <c r="F21" s="23" t="s">
        <v>157</v>
      </c>
      <c r="G21" s="24">
        <v>5176500</v>
      </c>
      <c r="H21" s="25"/>
      <c r="I21" s="26">
        <v>5176500</v>
      </c>
      <c r="J21" s="34">
        <v>44725</v>
      </c>
      <c r="K21" s="34">
        <v>44728</v>
      </c>
      <c r="L21" s="25"/>
      <c r="M21" s="34">
        <v>44786</v>
      </c>
      <c r="N21" s="27" t="s">
        <v>158</v>
      </c>
      <c r="O21" s="28" t="s">
        <v>159</v>
      </c>
      <c r="P21" s="29">
        <v>10</v>
      </c>
      <c r="Q21" s="30" t="s">
        <v>130</v>
      </c>
      <c r="R21" s="31" t="s">
        <v>160</v>
      </c>
      <c r="S21" s="32" t="s">
        <v>161</v>
      </c>
      <c r="T21" s="29"/>
      <c r="U21" s="33"/>
      <c r="V21" s="1"/>
      <c r="W21" s="1"/>
      <c r="X21" s="1"/>
      <c r="Y21" s="1"/>
      <c r="Z21" s="1"/>
    </row>
    <row r="22" spans="1:26" ht="21.75" customHeight="1" x14ac:dyDescent="0.25">
      <c r="A22" s="19" t="s">
        <v>135</v>
      </c>
      <c r="B22" s="20">
        <v>59</v>
      </c>
      <c r="C22" s="21" t="s">
        <v>34</v>
      </c>
      <c r="D22" s="21" t="s">
        <v>24</v>
      </c>
      <c r="E22" s="22" t="s">
        <v>162</v>
      </c>
      <c r="F22" s="23" t="s">
        <v>163</v>
      </c>
      <c r="G22" s="24">
        <v>9199818</v>
      </c>
      <c r="H22" s="25"/>
      <c r="I22" s="26">
        <v>9199818</v>
      </c>
      <c r="J22" s="34">
        <v>44729</v>
      </c>
      <c r="K22" s="34">
        <v>44734</v>
      </c>
      <c r="L22" s="25"/>
      <c r="M22" s="34">
        <v>44826</v>
      </c>
      <c r="N22" s="27" t="s">
        <v>164</v>
      </c>
      <c r="O22" s="28" t="s">
        <v>165</v>
      </c>
      <c r="P22" s="29">
        <v>26</v>
      </c>
      <c r="Q22" s="30" t="s">
        <v>141</v>
      </c>
      <c r="R22" s="31" t="s">
        <v>166</v>
      </c>
      <c r="S22" s="32" t="s">
        <v>167</v>
      </c>
      <c r="T22" s="29" t="s">
        <v>168</v>
      </c>
      <c r="U22" s="33"/>
      <c r="V22" s="1"/>
      <c r="W22" s="1"/>
      <c r="X22" s="1"/>
      <c r="Y22" s="1"/>
      <c r="Z22" s="1"/>
    </row>
    <row r="23" spans="1:26" ht="21.75" customHeight="1" x14ac:dyDescent="0.25">
      <c r="A23" s="19" t="s">
        <v>135</v>
      </c>
      <c r="B23" s="20">
        <v>60</v>
      </c>
      <c r="C23" s="21" t="s">
        <v>34</v>
      </c>
      <c r="D23" s="21" t="s">
        <v>24</v>
      </c>
      <c r="E23" s="22" t="s">
        <v>162</v>
      </c>
      <c r="F23" s="23" t="s">
        <v>169</v>
      </c>
      <c r="G23" s="24">
        <v>4649265</v>
      </c>
      <c r="H23" s="25"/>
      <c r="I23" s="26">
        <v>4649265</v>
      </c>
      <c r="J23" s="34">
        <v>44729</v>
      </c>
      <c r="K23" s="34">
        <v>44734</v>
      </c>
      <c r="L23" s="25"/>
      <c r="M23" s="34">
        <v>44826</v>
      </c>
      <c r="N23" s="27" t="s">
        <v>170</v>
      </c>
      <c r="O23" s="28" t="s">
        <v>165</v>
      </c>
      <c r="P23" s="29">
        <v>26</v>
      </c>
      <c r="Q23" s="30" t="s">
        <v>141</v>
      </c>
      <c r="R23" s="31" t="s">
        <v>166</v>
      </c>
      <c r="S23" s="32" t="s">
        <v>167</v>
      </c>
      <c r="T23" s="29" t="s">
        <v>171</v>
      </c>
      <c r="U23" s="33"/>
      <c r="V23" s="1"/>
      <c r="W23" s="1"/>
      <c r="X23" s="1"/>
      <c r="Y23" s="1"/>
      <c r="Z23" s="1"/>
    </row>
    <row r="24" spans="1:26" ht="21.75" customHeight="1" x14ac:dyDescent="0.25">
      <c r="A24" s="19" t="s">
        <v>135</v>
      </c>
      <c r="B24" s="20">
        <v>56</v>
      </c>
      <c r="C24" s="21" t="s">
        <v>34</v>
      </c>
      <c r="D24" s="21" t="s">
        <v>24</v>
      </c>
      <c r="E24" s="22" t="s">
        <v>172</v>
      </c>
      <c r="F24" s="23" t="s">
        <v>173</v>
      </c>
      <c r="G24" s="24">
        <v>1502920</v>
      </c>
      <c r="H24" s="25"/>
      <c r="I24" s="26">
        <v>1502920</v>
      </c>
      <c r="J24" s="34">
        <v>44727</v>
      </c>
      <c r="K24" s="34">
        <v>44734</v>
      </c>
      <c r="L24" s="25"/>
      <c r="M24" s="34">
        <v>44826</v>
      </c>
      <c r="N24" s="27" t="s">
        <v>174</v>
      </c>
      <c r="O24" s="28" t="s">
        <v>175</v>
      </c>
      <c r="P24" s="29">
        <v>26</v>
      </c>
      <c r="Q24" s="30" t="s">
        <v>141</v>
      </c>
      <c r="R24" s="31" t="s">
        <v>176</v>
      </c>
      <c r="S24" s="32" t="s">
        <v>177</v>
      </c>
      <c r="T24" s="29"/>
      <c r="U24" s="33"/>
      <c r="V24" s="1"/>
      <c r="W24" s="1"/>
      <c r="X24" s="1"/>
      <c r="Y24" s="1"/>
      <c r="Z24" s="1"/>
    </row>
    <row r="25" spans="1:26" ht="21.75" customHeight="1" x14ac:dyDescent="0.25">
      <c r="A25" s="19" t="s">
        <v>135</v>
      </c>
      <c r="B25" s="20">
        <v>57</v>
      </c>
      <c r="C25" s="21" t="s">
        <v>34</v>
      </c>
      <c r="D25" s="21" t="s">
        <v>24</v>
      </c>
      <c r="E25" s="22" t="s">
        <v>178</v>
      </c>
      <c r="F25" s="23" t="s">
        <v>179</v>
      </c>
      <c r="G25" s="24">
        <v>13551133</v>
      </c>
      <c r="H25" s="25"/>
      <c r="I25" s="26">
        <v>13551133</v>
      </c>
      <c r="J25" s="34">
        <v>44727</v>
      </c>
      <c r="K25" s="34">
        <v>44734</v>
      </c>
      <c r="L25" s="25"/>
      <c r="M25" s="34">
        <v>44826</v>
      </c>
      <c r="N25" s="27" t="s">
        <v>180</v>
      </c>
      <c r="O25" s="28" t="s">
        <v>181</v>
      </c>
      <c r="P25" s="29">
        <v>26</v>
      </c>
      <c r="Q25" s="30" t="s">
        <v>141</v>
      </c>
      <c r="R25" s="31" t="s">
        <v>182</v>
      </c>
      <c r="S25" s="32" t="s">
        <v>183</v>
      </c>
      <c r="T25" s="29"/>
      <c r="U25" s="33"/>
      <c r="V25" s="1"/>
      <c r="W25" s="1"/>
      <c r="X25" s="1"/>
      <c r="Y25" s="1"/>
      <c r="Z25" s="1"/>
    </row>
    <row r="26" spans="1:26" ht="21.75" customHeight="1" x14ac:dyDescent="0.25">
      <c r="A26" s="19" t="s">
        <v>135</v>
      </c>
      <c r="B26" s="20">
        <v>58</v>
      </c>
      <c r="C26" s="21" t="s">
        <v>34</v>
      </c>
      <c r="D26" s="21" t="s">
        <v>24</v>
      </c>
      <c r="E26" s="22" t="s">
        <v>184</v>
      </c>
      <c r="F26" s="23" t="s">
        <v>185</v>
      </c>
      <c r="G26" s="24">
        <v>7578000</v>
      </c>
      <c r="H26" s="25"/>
      <c r="I26" s="26">
        <v>7578000</v>
      </c>
      <c r="J26" s="34">
        <v>44727</v>
      </c>
      <c r="K26" s="34">
        <v>44734</v>
      </c>
      <c r="L26" s="25"/>
      <c r="M26" s="34">
        <v>44764</v>
      </c>
      <c r="N26" s="27" t="s">
        <v>186</v>
      </c>
      <c r="O26" s="28" t="s">
        <v>187</v>
      </c>
      <c r="P26" s="29">
        <v>26</v>
      </c>
      <c r="Q26" s="30" t="s">
        <v>141</v>
      </c>
      <c r="R26" s="31" t="s">
        <v>188</v>
      </c>
      <c r="S26" s="32" t="s">
        <v>189</v>
      </c>
      <c r="T26" s="29"/>
      <c r="U26" s="33"/>
      <c r="V26" s="1"/>
      <c r="W26" s="1"/>
      <c r="X26" s="1"/>
      <c r="Y26" s="1"/>
      <c r="Z26" s="1"/>
    </row>
    <row r="27" spans="1:26" ht="21.75" customHeight="1" x14ac:dyDescent="0.25">
      <c r="A27" s="19" t="s">
        <v>135</v>
      </c>
      <c r="B27" s="20" t="s">
        <v>190</v>
      </c>
      <c r="C27" s="21" t="s">
        <v>34</v>
      </c>
      <c r="D27" s="21" t="s">
        <v>24</v>
      </c>
      <c r="E27" s="22" t="s">
        <v>191</v>
      </c>
      <c r="F27" s="23" t="s">
        <v>192</v>
      </c>
      <c r="G27" s="24">
        <v>20309136</v>
      </c>
      <c r="H27" s="25"/>
      <c r="I27" s="26">
        <v>20309136</v>
      </c>
      <c r="J27" s="34">
        <v>44705</v>
      </c>
      <c r="K27" s="34">
        <v>44687</v>
      </c>
      <c r="L27" s="25"/>
      <c r="M27" s="34">
        <v>44750</v>
      </c>
      <c r="N27" s="27" t="s">
        <v>193</v>
      </c>
      <c r="O27" s="28" t="s">
        <v>194</v>
      </c>
      <c r="P27" s="29">
        <v>26</v>
      </c>
      <c r="Q27" s="30" t="s">
        <v>141</v>
      </c>
      <c r="R27" s="31" t="s">
        <v>30</v>
      </c>
      <c r="S27" s="32" t="s">
        <v>195</v>
      </c>
      <c r="T27" s="29"/>
      <c r="U27" s="33"/>
      <c r="V27" s="1"/>
      <c r="W27" s="1"/>
      <c r="X27" s="1"/>
      <c r="Y27" s="1"/>
      <c r="Z27" s="1"/>
    </row>
    <row r="28" spans="1:26" ht="21.75" customHeight="1" x14ac:dyDescent="0.25">
      <c r="A28" s="19" t="s">
        <v>196</v>
      </c>
      <c r="B28" s="20" t="s">
        <v>197</v>
      </c>
      <c r="C28" s="21" t="s">
        <v>198</v>
      </c>
      <c r="D28" s="21" t="s">
        <v>199</v>
      </c>
      <c r="E28" s="22" t="s">
        <v>200</v>
      </c>
      <c r="F28" s="23" t="s">
        <v>201</v>
      </c>
      <c r="G28" s="24">
        <v>1642200</v>
      </c>
      <c r="H28" s="25">
        <v>0</v>
      </c>
      <c r="I28" s="26">
        <v>1642200</v>
      </c>
      <c r="J28" s="34">
        <v>44725</v>
      </c>
      <c r="K28" s="34">
        <v>44727</v>
      </c>
      <c r="L28" s="25"/>
      <c r="M28" s="34">
        <v>44908</v>
      </c>
      <c r="N28" s="27" t="s">
        <v>27</v>
      </c>
      <c r="O28" s="28" t="s">
        <v>202</v>
      </c>
      <c r="P28" s="29">
        <v>10</v>
      </c>
      <c r="Q28" s="30" t="s">
        <v>203</v>
      </c>
      <c r="R28" s="31" t="s">
        <v>204</v>
      </c>
      <c r="S28" s="51" t="s">
        <v>224</v>
      </c>
      <c r="T28" s="29"/>
      <c r="U28" s="33"/>
      <c r="V28" s="1"/>
      <c r="W28" s="1"/>
      <c r="X28" s="1"/>
      <c r="Y28" s="1"/>
      <c r="Z28" s="1"/>
    </row>
    <row r="29" spans="1:26" ht="21.75" customHeight="1" x14ac:dyDescent="0.25">
      <c r="A29" s="19" t="s">
        <v>196</v>
      </c>
      <c r="B29" s="20" t="s">
        <v>205</v>
      </c>
      <c r="C29" s="21" t="s">
        <v>206</v>
      </c>
      <c r="D29" s="21" t="s">
        <v>207</v>
      </c>
      <c r="E29" s="22" t="s">
        <v>208</v>
      </c>
      <c r="F29" s="23" t="s">
        <v>209</v>
      </c>
      <c r="G29" s="24">
        <v>2398058</v>
      </c>
      <c r="H29" s="25">
        <v>0</v>
      </c>
      <c r="I29" s="26">
        <v>2398058</v>
      </c>
      <c r="J29" s="34">
        <v>44727</v>
      </c>
      <c r="K29" s="34">
        <v>44727</v>
      </c>
      <c r="L29" s="25"/>
      <c r="M29" s="34">
        <v>44757</v>
      </c>
      <c r="N29" s="27" t="s">
        <v>210</v>
      </c>
      <c r="O29" s="28" t="s">
        <v>194</v>
      </c>
      <c r="P29" s="29">
        <v>10</v>
      </c>
      <c r="Q29" s="30" t="s">
        <v>203</v>
      </c>
      <c r="R29" s="31"/>
      <c r="S29" s="52" t="s">
        <v>211</v>
      </c>
      <c r="T29" s="29"/>
      <c r="U29" s="33"/>
      <c r="V29" s="1"/>
      <c r="W29" s="1"/>
      <c r="X29" s="1"/>
      <c r="Y29" s="1"/>
      <c r="Z29" s="1"/>
    </row>
    <row r="30" spans="1:26" ht="21.75" customHeight="1" x14ac:dyDescent="0.25">
      <c r="A30" s="19" t="s">
        <v>212</v>
      </c>
      <c r="B30" s="20" t="s">
        <v>213</v>
      </c>
      <c r="C30" s="21" t="s">
        <v>214</v>
      </c>
      <c r="D30" s="21" t="s">
        <v>215</v>
      </c>
      <c r="E30" s="22" t="s">
        <v>216</v>
      </c>
      <c r="F30" s="23" t="s">
        <v>217</v>
      </c>
      <c r="G30" s="24">
        <v>6357260</v>
      </c>
      <c r="H30" s="25">
        <v>280280</v>
      </c>
      <c r="I30" s="26">
        <f>SUM(G30:H30)</f>
        <v>6637540</v>
      </c>
      <c r="J30" s="34">
        <v>44734</v>
      </c>
      <c r="K30" s="34">
        <v>44734</v>
      </c>
      <c r="L30" s="25" t="s">
        <v>218</v>
      </c>
      <c r="M30" s="34">
        <v>44875</v>
      </c>
      <c r="N30" s="27" t="s">
        <v>219</v>
      </c>
      <c r="O30" s="28" t="s">
        <v>220</v>
      </c>
      <c r="P30" s="29">
        <v>10</v>
      </c>
      <c r="Q30" s="30" t="s">
        <v>130</v>
      </c>
      <c r="R30" s="31" t="s">
        <v>221</v>
      </c>
      <c r="S30" s="52" t="s">
        <v>222</v>
      </c>
      <c r="T30" s="29" t="s">
        <v>223</v>
      </c>
      <c r="U30" s="33"/>
      <c r="V30" s="1"/>
      <c r="W30" s="1"/>
      <c r="X30" s="1"/>
      <c r="Y30" s="1"/>
      <c r="Z30" s="1"/>
    </row>
    <row r="31" spans="1:26" ht="21.75" customHeight="1" x14ac:dyDescent="0.25">
      <c r="A31" s="19" t="s">
        <v>225</v>
      </c>
      <c r="B31" s="20" t="s">
        <v>226</v>
      </c>
      <c r="C31" s="21" t="s">
        <v>227</v>
      </c>
      <c r="D31" s="21" t="s">
        <v>136</v>
      </c>
      <c r="E31" s="22" t="s">
        <v>228</v>
      </c>
      <c r="F31" s="23" t="s">
        <v>229</v>
      </c>
      <c r="G31" s="24">
        <v>2856291</v>
      </c>
      <c r="H31" s="25">
        <v>0</v>
      </c>
      <c r="I31" s="26">
        <f>+G31+H31</f>
        <v>2856291</v>
      </c>
      <c r="J31" s="34">
        <v>44719</v>
      </c>
      <c r="K31" s="34">
        <v>44727</v>
      </c>
      <c r="L31" s="25" t="s">
        <v>218</v>
      </c>
      <c r="M31" s="34">
        <v>44926</v>
      </c>
      <c r="N31" s="27" t="s">
        <v>27</v>
      </c>
      <c r="O31" s="28" t="s">
        <v>230</v>
      </c>
      <c r="P31" s="29">
        <v>10</v>
      </c>
      <c r="Q31" s="30" t="s">
        <v>130</v>
      </c>
      <c r="R31" s="31" t="s">
        <v>231</v>
      </c>
      <c r="S31" s="53" t="s">
        <v>248</v>
      </c>
      <c r="T31" s="29" t="s">
        <v>232</v>
      </c>
      <c r="U31" s="33"/>
      <c r="V31" s="1"/>
      <c r="W31" s="1"/>
      <c r="X31" s="1"/>
      <c r="Y31" s="1"/>
      <c r="Z31" s="1"/>
    </row>
    <row r="32" spans="1:26" ht="21.75" customHeight="1" x14ac:dyDescent="0.25">
      <c r="A32" s="19" t="s">
        <v>225</v>
      </c>
      <c r="B32" s="20" t="s">
        <v>233</v>
      </c>
      <c r="C32" s="21" t="s">
        <v>227</v>
      </c>
      <c r="D32" s="21" t="s">
        <v>136</v>
      </c>
      <c r="E32" s="22" t="s">
        <v>234</v>
      </c>
      <c r="F32" s="23" t="s">
        <v>235</v>
      </c>
      <c r="G32" s="24">
        <v>1223400</v>
      </c>
      <c r="H32" s="25">
        <v>375600</v>
      </c>
      <c r="I32" s="26">
        <f t="shared" ref="I32:I33" si="2">+G32+H32</f>
        <v>1599000</v>
      </c>
      <c r="J32" s="34">
        <v>44719</v>
      </c>
      <c r="K32" s="34">
        <v>44728</v>
      </c>
      <c r="L32" s="25" t="s">
        <v>218</v>
      </c>
      <c r="M32" s="34">
        <v>44926</v>
      </c>
      <c r="N32" s="27" t="s">
        <v>236</v>
      </c>
      <c r="O32" s="28" t="s">
        <v>237</v>
      </c>
      <c r="P32" s="29">
        <v>26</v>
      </c>
      <c r="Q32" s="30" t="s">
        <v>141</v>
      </c>
      <c r="R32" s="31" t="s">
        <v>238</v>
      </c>
      <c r="S32" s="53" t="s">
        <v>249</v>
      </c>
      <c r="T32" s="29" t="s">
        <v>239</v>
      </c>
      <c r="U32" s="33"/>
      <c r="V32" s="1"/>
      <c r="W32" s="1"/>
      <c r="X32" s="1"/>
      <c r="Y32" s="1"/>
      <c r="Z32" s="1"/>
    </row>
    <row r="33" spans="1:26" ht="21.75" customHeight="1" x14ac:dyDescent="0.25">
      <c r="A33" s="19" t="s">
        <v>225</v>
      </c>
      <c r="B33" s="20" t="s">
        <v>240</v>
      </c>
      <c r="C33" s="21" t="s">
        <v>227</v>
      </c>
      <c r="D33" s="21" t="s">
        <v>136</v>
      </c>
      <c r="E33" s="22" t="s">
        <v>241</v>
      </c>
      <c r="F33" s="23" t="s">
        <v>242</v>
      </c>
      <c r="G33" s="24">
        <v>1800000</v>
      </c>
      <c r="H33" s="25">
        <v>0</v>
      </c>
      <c r="I33" s="26">
        <f t="shared" si="2"/>
        <v>1800000</v>
      </c>
      <c r="J33" s="34">
        <v>44719</v>
      </c>
      <c r="K33" s="34">
        <v>44727</v>
      </c>
      <c r="L33" s="25" t="s">
        <v>218</v>
      </c>
      <c r="M33" s="34">
        <v>44926</v>
      </c>
      <c r="N33" s="27" t="s">
        <v>243</v>
      </c>
      <c r="O33" s="28" t="s">
        <v>244</v>
      </c>
      <c r="P33" s="29">
        <v>10</v>
      </c>
      <c r="Q33" s="30" t="s">
        <v>130</v>
      </c>
      <c r="R33" s="31" t="s">
        <v>245</v>
      </c>
      <c r="S33" s="53" t="s">
        <v>250</v>
      </c>
      <c r="T33" s="29" t="s">
        <v>232</v>
      </c>
      <c r="U33" s="33"/>
      <c r="V33" s="1"/>
      <c r="W33" s="1"/>
      <c r="X33" s="1"/>
      <c r="Y33" s="1"/>
      <c r="Z33" s="1"/>
    </row>
    <row r="34" spans="1:26" ht="21.75" customHeight="1" x14ac:dyDescent="0.25">
      <c r="A34" s="19" t="s">
        <v>225</v>
      </c>
      <c r="B34" s="20" t="s">
        <v>246</v>
      </c>
      <c r="C34" s="21" t="s">
        <v>227</v>
      </c>
      <c r="D34" s="21" t="s">
        <v>136</v>
      </c>
      <c r="E34" s="22" t="s">
        <v>241</v>
      </c>
      <c r="F34" s="23" t="s">
        <v>229</v>
      </c>
      <c r="G34" s="24">
        <v>2869500</v>
      </c>
      <c r="H34" s="25">
        <v>573900</v>
      </c>
      <c r="I34" s="26">
        <f>+G34+H34</f>
        <v>3443400</v>
      </c>
      <c r="J34" s="34">
        <v>44741</v>
      </c>
      <c r="K34" s="34">
        <v>44741</v>
      </c>
      <c r="L34" s="25" t="s">
        <v>218</v>
      </c>
      <c r="M34" s="34">
        <v>44926</v>
      </c>
      <c r="N34" s="27" t="s">
        <v>27</v>
      </c>
      <c r="O34" s="28" t="s">
        <v>244</v>
      </c>
      <c r="P34" s="29">
        <v>10</v>
      </c>
      <c r="Q34" s="30" t="s">
        <v>130</v>
      </c>
      <c r="R34" s="31" t="s">
        <v>247</v>
      </c>
      <c r="S34" s="53" t="s">
        <v>251</v>
      </c>
      <c r="T34" s="29" t="s">
        <v>239</v>
      </c>
      <c r="U34" s="33"/>
      <c r="V34" s="1"/>
      <c r="W34" s="1"/>
      <c r="X34" s="1"/>
      <c r="Y34" s="1"/>
      <c r="Z34" s="1"/>
    </row>
    <row r="35" spans="1:26" ht="21.75" customHeight="1" x14ac:dyDescent="0.25">
      <c r="A35" s="54" t="s">
        <v>293</v>
      </c>
      <c r="B35" s="20">
        <v>89097</v>
      </c>
      <c r="C35" s="21" t="s">
        <v>214</v>
      </c>
      <c r="D35" s="21" t="s">
        <v>24</v>
      </c>
      <c r="E35" s="22" t="s">
        <v>252</v>
      </c>
      <c r="F35" s="23" t="s">
        <v>253</v>
      </c>
      <c r="G35" s="24">
        <v>48748378</v>
      </c>
      <c r="H35" s="25">
        <v>0</v>
      </c>
      <c r="I35" s="26">
        <v>48748378</v>
      </c>
      <c r="J35" s="34">
        <v>44680</v>
      </c>
      <c r="K35" s="34">
        <v>44729</v>
      </c>
      <c r="L35" s="25" t="s">
        <v>30</v>
      </c>
      <c r="M35" s="34">
        <v>44926</v>
      </c>
      <c r="N35" s="27" t="s">
        <v>27</v>
      </c>
      <c r="O35" s="28" t="s">
        <v>254</v>
      </c>
      <c r="P35" s="29">
        <v>10</v>
      </c>
      <c r="Q35" s="30" t="s">
        <v>255</v>
      </c>
      <c r="R35" s="31" t="s">
        <v>30</v>
      </c>
      <c r="S35" s="50" t="s">
        <v>263</v>
      </c>
      <c r="T35" s="29" t="s">
        <v>42</v>
      </c>
      <c r="U35" s="33"/>
      <c r="V35" s="1"/>
      <c r="W35" s="1"/>
      <c r="X35" s="1"/>
      <c r="Y35" s="1"/>
      <c r="Z35" s="1"/>
    </row>
    <row r="36" spans="1:26" ht="21.75" customHeight="1" x14ac:dyDescent="0.25">
      <c r="A36" s="54" t="s">
        <v>293</v>
      </c>
      <c r="B36" s="20" t="s">
        <v>256</v>
      </c>
      <c r="C36" s="21" t="s">
        <v>214</v>
      </c>
      <c r="D36" s="21" t="s">
        <v>24</v>
      </c>
      <c r="E36" s="22" t="s">
        <v>257</v>
      </c>
      <c r="F36" s="23" t="s">
        <v>258</v>
      </c>
      <c r="G36" s="24">
        <v>6000000</v>
      </c>
      <c r="H36" s="25">
        <v>0</v>
      </c>
      <c r="I36" s="26" t="s">
        <v>259</v>
      </c>
      <c r="J36" s="34">
        <v>44729</v>
      </c>
      <c r="K36" s="34">
        <v>44729</v>
      </c>
      <c r="L36" s="25" t="s">
        <v>30</v>
      </c>
      <c r="M36" s="34">
        <v>44926</v>
      </c>
      <c r="N36" s="27" t="s">
        <v>27</v>
      </c>
      <c r="O36" s="28" t="s">
        <v>260</v>
      </c>
      <c r="P36" s="29">
        <v>10</v>
      </c>
      <c r="Q36" s="30" t="s">
        <v>255</v>
      </c>
      <c r="R36" s="31" t="s">
        <v>261</v>
      </c>
      <c r="S36" s="53" t="s">
        <v>262</v>
      </c>
      <c r="T36" s="29" t="s">
        <v>42</v>
      </c>
      <c r="U36" s="33"/>
      <c r="V36" s="1"/>
      <c r="W36" s="1"/>
      <c r="X36" s="1"/>
      <c r="Y36" s="1"/>
      <c r="Z36" s="1"/>
    </row>
    <row r="37" spans="1:26" ht="21.75" customHeight="1" x14ac:dyDescent="0.25">
      <c r="A37" s="19" t="s">
        <v>264</v>
      </c>
      <c r="B37" s="20" t="s">
        <v>265</v>
      </c>
      <c r="C37" s="21" t="s">
        <v>214</v>
      </c>
      <c r="D37" s="21" t="s">
        <v>266</v>
      </c>
      <c r="E37" s="22" t="s">
        <v>267</v>
      </c>
      <c r="F37" s="23" t="s">
        <v>268</v>
      </c>
      <c r="G37" s="24">
        <v>4050000</v>
      </c>
      <c r="H37" s="25">
        <v>2020000</v>
      </c>
      <c r="I37" s="26">
        <f>G37+H37</f>
        <v>6070000</v>
      </c>
      <c r="J37" s="34">
        <v>44719</v>
      </c>
      <c r="K37" s="34">
        <v>44719</v>
      </c>
      <c r="L37" s="25" t="s">
        <v>30</v>
      </c>
      <c r="M37" s="34">
        <v>44926</v>
      </c>
      <c r="N37" s="27" t="s">
        <v>269</v>
      </c>
      <c r="O37" s="28" t="s">
        <v>270</v>
      </c>
      <c r="P37" s="29">
        <v>10</v>
      </c>
      <c r="Q37" s="30" t="s">
        <v>88</v>
      </c>
      <c r="R37" s="31" t="s">
        <v>271</v>
      </c>
      <c r="S37" s="53" t="s">
        <v>272</v>
      </c>
      <c r="T37" s="29" t="s">
        <v>273</v>
      </c>
      <c r="U37" s="33"/>
      <c r="V37" s="1"/>
      <c r="W37" s="1"/>
      <c r="X37" s="1"/>
      <c r="Y37" s="1"/>
      <c r="Z37" s="1"/>
    </row>
    <row r="38" spans="1:26" ht="21.75" customHeight="1" x14ac:dyDescent="0.25">
      <c r="A38" s="19" t="s">
        <v>264</v>
      </c>
      <c r="B38" s="20" t="s">
        <v>274</v>
      </c>
      <c r="C38" s="21" t="s">
        <v>214</v>
      </c>
      <c r="D38" s="21" t="s">
        <v>266</v>
      </c>
      <c r="E38" s="22" t="s">
        <v>275</v>
      </c>
      <c r="F38" s="23" t="s">
        <v>276</v>
      </c>
      <c r="G38" s="24">
        <v>1230000</v>
      </c>
      <c r="H38" s="25"/>
      <c r="I38" s="26">
        <v>1230000</v>
      </c>
      <c r="J38" s="34">
        <v>44735</v>
      </c>
      <c r="K38" s="34">
        <v>44735</v>
      </c>
      <c r="L38" s="25" t="s">
        <v>30</v>
      </c>
      <c r="M38" s="34">
        <v>44925</v>
      </c>
      <c r="N38" s="27" t="s">
        <v>27</v>
      </c>
      <c r="O38" s="28" t="s">
        <v>277</v>
      </c>
      <c r="P38" s="29">
        <v>10</v>
      </c>
      <c r="Q38" s="30" t="s">
        <v>88</v>
      </c>
      <c r="R38" s="31" t="s">
        <v>278</v>
      </c>
      <c r="S38" s="53" t="s">
        <v>279</v>
      </c>
      <c r="T38" s="29" t="s">
        <v>273</v>
      </c>
      <c r="U38" s="33"/>
      <c r="V38" s="1"/>
      <c r="W38" s="1"/>
      <c r="X38" s="1"/>
      <c r="Y38" s="1"/>
      <c r="Z38" s="1"/>
    </row>
    <row r="39" spans="1:26" ht="21.75" customHeight="1" x14ac:dyDescent="0.25">
      <c r="A39" s="19" t="s">
        <v>264</v>
      </c>
      <c r="B39" s="20" t="s">
        <v>280</v>
      </c>
      <c r="C39" s="21" t="s">
        <v>214</v>
      </c>
      <c r="D39" s="21" t="s">
        <v>266</v>
      </c>
      <c r="E39" s="22" t="s">
        <v>281</v>
      </c>
      <c r="F39" s="23" t="s">
        <v>282</v>
      </c>
      <c r="G39" s="24">
        <v>451000</v>
      </c>
      <c r="H39" s="25"/>
      <c r="I39" s="26">
        <v>451000</v>
      </c>
      <c r="J39" s="34">
        <v>44741</v>
      </c>
      <c r="K39" s="34">
        <v>44741</v>
      </c>
      <c r="L39" s="25" t="s">
        <v>30</v>
      </c>
      <c r="M39" s="34">
        <v>44925</v>
      </c>
      <c r="N39" s="27" t="s">
        <v>27</v>
      </c>
      <c r="O39" s="28" t="s">
        <v>283</v>
      </c>
      <c r="P39" s="29">
        <v>10</v>
      </c>
      <c r="Q39" s="30" t="s">
        <v>88</v>
      </c>
      <c r="R39" s="31" t="s">
        <v>284</v>
      </c>
      <c r="S39" s="53" t="s">
        <v>285</v>
      </c>
      <c r="T39" s="29" t="s">
        <v>273</v>
      </c>
      <c r="U39" s="33"/>
      <c r="V39" s="1"/>
      <c r="W39" s="1"/>
      <c r="X39" s="1"/>
      <c r="Y39" s="1"/>
      <c r="Z39" s="1"/>
    </row>
    <row r="40" spans="1:26" ht="21.75" customHeight="1" x14ac:dyDescent="0.25">
      <c r="A40" s="19" t="s">
        <v>264</v>
      </c>
      <c r="B40" s="20" t="s">
        <v>286</v>
      </c>
      <c r="C40" s="21" t="s">
        <v>214</v>
      </c>
      <c r="D40" s="21" t="s">
        <v>266</v>
      </c>
      <c r="E40" s="22" t="s">
        <v>287</v>
      </c>
      <c r="F40" s="23" t="s">
        <v>288</v>
      </c>
      <c r="G40" s="24">
        <v>12460800</v>
      </c>
      <c r="H40" s="25">
        <v>6230400</v>
      </c>
      <c r="I40" s="26">
        <f>G40+H40</f>
        <v>18691200</v>
      </c>
      <c r="J40" s="34">
        <v>44610</v>
      </c>
      <c r="K40" s="34">
        <v>44610</v>
      </c>
      <c r="L40" s="25" t="s">
        <v>30</v>
      </c>
      <c r="M40" s="34">
        <v>44918</v>
      </c>
      <c r="N40" s="27" t="s">
        <v>219</v>
      </c>
      <c r="O40" s="28" t="s">
        <v>289</v>
      </c>
      <c r="P40" s="29">
        <v>26</v>
      </c>
      <c r="Q40" s="30" t="s">
        <v>40</v>
      </c>
      <c r="R40" s="31" t="s">
        <v>290</v>
      </c>
      <c r="S40" s="53" t="s">
        <v>291</v>
      </c>
      <c r="T40" s="29" t="s">
        <v>292</v>
      </c>
      <c r="U40" s="33"/>
      <c r="V40" s="1"/>
      <c r="W40" s="1"/>
      <c r="X40" s="1"/>
      <c r="Y40" s="1"/>
      <c r="Z40" s="1"/>
    </row>
    <row r="41" spans="1:26" ht="21.75" customHeight="1" x14ac:dyDescent="0.25">
      <c r="A41" s="19" t="s">
        <v>294</v>
      </c>
      <c r="B41" s="20" t="s">
        <v>295</v>
      </c>
      <c r="C41" s="21" t="s">
        <v>34</v>
      </c>
      <c r="D41" s="21" t="s">
        <v>136</v>
      </c>
      <c r="E41" s="22" t="s">
        <v>296</v>
      </c>
      <c r="F41" s="23" t="s">
        <v>297</v>
      </c>
      <c r="G41" s="24">
        <v>9879193</v>
      </c>
      <c r="H41" s="25">
        <v>0</v>
      </c>
      <c r="I41" s="26">
        <v>9879193</v>
      </c>
      <c r="J41" s="34">
        <v>44728</v>
      </c>
      <c r="K41" s="34">
        <v>44729</v>
      </c>
      <c r="L41" s="25" t="s">
        <v>30</v>
      </c>
      <c r="M41" s="34">
        <v>44753</v>
      </c>
      <c r="N41" s="27" t="s">
        <v>27</v>
      </c>
      <c r="O41" s="28" t="s">
        <v>28</v>
      </c>
      <c r="P41" s="29">
        <v>10</v>
      </c>
      <c r="Q41" s="30" t="s">
        <v>130</v>
      </c>
      <c r="R41" s="31" t="s">
        <v>298</v>
      </c>
      <c r="S41" s="55" t="s">
        <v>299</v>
      </c>
      <c r="T41" s="29">
        <v>0</v>
      </c>
      <c r="U41" s="33"/>
      <c r="V41" s="1"/>
      <c r="W41" s="1"/>
      <c r="X41" s="1"/>
      <c r="Y41" s="1"/>
      <c r="Z41" s="1"/>
    </row>
    <row r="42" spans="1:26" ht="21.75" customHeight="1" x14ac:dyDescent="0.25">
      <c r="A42" s="19" t="s">
        <v>300</v>
      </c>
      <c r="B42" s="20" t="s">
        <v>301</v>
      </c>
      <c r="C42" s="21" t="s">
        <v>302</v>
      </c>
      <c r="D42" s="21" t="s">
        <v>34</v>
      </c>
      <c r="E42" s="22" t="s">
        <v>303</v>
      </c>
      <c r="F42" s="23" t="s">
        <v>304</v>
      </c>
      <c r="G42" s="24">
        <v>39514824</v>
      </c>
      <c r="H42" s="25">
        <v>13261578</v>
      </c>
      <c r="I42" s="26">
        <f>G42+H42</f>
        <v>52776402</v>
      </c>
      <c r="J42" s="34">
        <v>44582</v>
      </c>
      <c r="K42" s="34">
        <v>44582</v>
      </c>
      <c r="L42" s="25" t="s">
        <v>30</v>
      </c>
      <c r="M42" s="34">
        <v>44926</v>
      </c>
      <c r="N42" s="27" t="s">
        <v>219</v>
      </c>
      <c r="O42" s="28" t="s">
        <v>220</v>
      </c>
      <c r="P42" s="29">
        <v>26</v>
      </c>
      <c r="Q42" s="30" t="s">
        <v>305</v>
      </c>
      <c r="R42" s="31" t="s">
        <v>306</v>
      </c>
      <c r="S42" s="55" t="s">
        <v>307</v>
      </c>
      <c r="T42" s="29" t="s">
        <v>308</v>
      </c>
      <c r="U42" s="33"/>
      <c r="V42" s="1"/>
      <c r="W42" s="1"/>
      <c r="X42" s="1"/>
      <c r="Y42" s="1"/>
      <c r="Z42" s="1"/>
    </row>
    <row r="43" spans="1:26" ht="21.75" customHeight="1" x14ac:dyDescent="0.25">
      <c r="A43" s="19" t="s">
        <v>309</v>
      </c>
      <c r="B43" s="20" t="s">
        <v>310</v>
      </c>
      <c r="C43" s="21" t="s">
        <v>227</v>
      </c>
      <c r="D43" s="21" t="s">
        <v>311</v>
      </c>
      <c r="E43" s="22" t="s">
        <v>312</v>
      </c>
      <c r="F43" s="23" t="s">
        <v>313</v>
      </c>
      <c r="G43" s="24">
        <v>9669338</v>
      </c>
      <c r="H43" s="25">
        <v>0</v>
      </c>
      <c r="I43" s="26">
        <v>9558750</v>
      </c>
      <c r="J43" s="34">
        <v>44714</v>
      </c>
      <c r="K43" s="34">
        <v>44725</v>
      </c>
      <c r="L43" s="25">
        <v>0</v>
      </c>
      <c r="M43" s="34">
        <v>44926</v>
      </c>
      <c r="N43" s="27" t="s">
        <v>314</v>
      </c>
      <c r="O43" s="28"/>
      <c r="P43" s="29">
        <v>10</v>
      </c>
      <c r="Q43" s="30" t="s">
        <v>315</v>
      </c>
      <c r="R43" s="31" t="s">
        <v>316</v>
      </c>
      <c r="S43" s="55" t="s">
        <v>317</v>
      </c>
      <c r="T43" s="29"/>
      <c r="U43" s="33"/>
      <c r="V43" s="1"/>
      <c r="W43" s="1"/>
      <c r="X43" s="1"/>
      <c r="Y43" s="1"/>
      <c r="Z43" s="1"/>
    </row>
    <row r="44" spans="1:26" ht="21.75" customHeight="1" x14ac:dyDescent="0.25">
      <c r="A44" s="19" t="s">
        <v>309</v>
      </c>
      <c r="B44" s="20" t="s">
        <v>318</v>
      </c>
      <c r="C44" s="21" t="s">
        <v>227</v>
      </c>
      <c r="D44" s="21" t="s">
        <v>311</v>
      </c>
      <c r="E44" s="22" t="s">
        <v>319</v>
      </c>
      <c r="F44" s="23" t="s">
        <v>320</v>
      </c>
      <c r="G44" s="24">
        <v>37863785</v>
      </c>
      <c r="H44" s="25">
        <v>0</v>
      </c>
      <c r="I44" s="26">
        <v>37861730</v>
      </c>
      <c r="J44" s="34">
        <v>44729</v>
      </c>
      <c r="K44" s="34">
        <v>44733</v>
      </c>
      <c r="L44" s="25">
        <v>0</v>
      </c>
      <c r="M44" s="34">
        <v>44926</v>
      </c>
      <c r="N44" s="27" t="s">
        <v>321</v>
      </c>
      <c r="O44" s="28" t="s">
        <v>322</v>
      </c>
      <c r="P44" s="29">
        <v>26</v>
      </c>
      <c r="Q44" s="30" t="s">
        <v>323</v>
      </c>
      <c r="R44" s="31" t="s">
        <v>324</v>
      </c>
      <c r="S44" s="55" t="s">
        <v>325</v>
      </c>
      <c r="T44" s="29"/>
      <c r="U44" s="33"/>
      <c r="V44" s="1"/>
      <c r="W44" s="1"/>
      <c r="X44" s="1"/>
      <c r="Y44" s="1"/>
      <c r="Z44" s="1"/>
    </row>
    <row r="45" spans="1:26" ht="21.75" customHeight="1" x14ac:dyDescent="0.25">
      <c r="A45" s="19" t="s">
        <v>326</v>
      </c>
      <c r="B45" s="20" t="s">
        <v>327</v>
      </c>
      <c r="C45" s="21" t="s">
        <v>328</v>
      </c>
      <c r="D45" s="21" t="s">
        <v>329</v>
      </c>
      <c r="E45" s="22" t="s">
        <v>330</v>
      </c>
      <c r="F45" s="23" t="s">
        <v>331</v>
      </c>
      <c r="G45" s="24">
        <v>12850000</v>
      </c>
      <c r="H45" s="25">
        <v>0</v>
      </c>
      <c r="I45" s="26">
        <v>12850000</v>
      </c>
      <c r="J45" s="34">
        <v>44723</v>
      </c>
      <c r="K45" s="34">
        <v>44723</v>
      </c>
      <c r="L45" s="25">
        <v>0</v>
      </c>
      <c r="M45" s="34">
        <v>44850</v>
      </c>
      <c r="N45" s="27" t="s">
        <v>27</v>
      </c>
      <c r="O45" s="28" t="s">
        <v>237</v>
      </c>
      <c r="P45" s="29">
        <v>10</v>
      </c>
      <c r="Q45" s="30" t="s">
        <v>332</v>
      </c>
      <c r="R45" s="31" t="s">
        <v>333</v>
      </c>
      <c r="S45" s="55" t="s">
        <v>334</v>
      </c>
      <c r="T45" s="29" t="s">
        <v>335</v>
      </c>
      <c r="U45" s="33"/>
      <c r="V45" s="1"/>
      <c r="W45" s="1"/>
      <c r="X45" s="1"/>
      <c r="Y45" s="1"/>
      <c r="Z45" s="1"/>
    </row>
    <row r="46" spans="1:26" ht="21.75" customHeight="1" x14ac:dyDescent="0.25">
      <c r="A46" s="19" t="s">
        <v>326</v>
      </c>
      <c r="B46" s="20" t="s">
        <v>336</v>
      </c>
      <c r="C46" s="21" t="s">
        <v>328</v>
      </c>
      <c r="D46" s="21" t="s">
        <v>329</v>
      </c>
      <c r="E46" s="22" t="s">
        <v>337</v>
      </c>
      <c r="F46" s="23" t="s">
        <v>338</v>
      </c>
      <c r="G46" s="24">
        <v>4901625</v>
      </c>
      <c r="H46" s="25">
        <v>0</v>
      </c>
      <c r="I46" s="26">
        <v>4901625</v>
      </c>
      <c r="J46" s="34">
        <v>44740</v>
      </c>
      <c r="K46" s="34">
        <v>44742</v>
      </c>
      <c r="L46" s="25">
        <v>0</v>
      </c>
      <c r="M46" s="34">
        <v>44864</v>
      </c>
      <c r="N46" s="27" t="s">
        <v>339</v>
      </c>
      <c r="O46" s="28" t="s">
        <v>340</v>
      </c>
      <c r="P46" s="29">
        <v>26</v>
      </c>
      <c r="Q46" s="30" t="s">
        <v>305</v>
      </c>
      <c r="R46" s="31" t="s">
        <v>341</v>
      </c>
      <c r="S46" s="55" t="s">
        <v>342</v>
      </c>
      <c r="T46" s="29" t="s">
        <v>343</v>
      </c>
      <c r="U46" s="33"/>
      <c r="V46" s="1"/>
      <c r="W46" s="1"/>
      <c r="X46" s="1"/>
      <c r="Y46" s="1"/>
      <c r="Z46" s="1"/>
    </row>
    <row r="47" spans="1:26" ht="21.75" customHeight="1" x14ac:dyDescent="0.25">
      <c r="A47" s="19" t="s">
        <v>326</v>
      </c>
      <c r="B47" s="20" t="s">
        <v>344</v>
      </c>
      <c r="C47" s="21" t="s">
        <v>328</v>
      </c>
      <c r="D47" s="21" t="s">
        <v>329</v>
      </c>
      <c r="E47" s="22" t="s">
        <v>345</v>
      </c>
      <c r="F47" s="23" t="s">
        <v>346</v>
      </c>
      <c r="G47" s="24">
        <v>800000</v>
      </c>
      <c r="H47" s="25">
        <v>0</v>
      </c>
      <c r="I47" s="26">
        <v>8000000</v>
      </c>
      <c r="J47" s="34">
        <v>44740</v>
      </c>
      <c r="K47" s="34">
        <v>44742</v>
      </c>
      <c r="L47" s="25">
        <v>0</v>
      </c>
      <c r="M47" s="34">
        <v>44864</v>
      </c>
      <c r="N47" s="27" t="s">
        <v>27</v>
      </c>
      <c r="O47" s="28" t="s">
        <v>347</v>
      </c>
      <c r="P47" s="29">
        <v>10</v>
      </c>
      <c r="Q47" s="30" t="s">
        <v>332</v>
      </c>
      <c r="R47" s="31" t="s">
        <v>348</v>
      </c>
      <c r="S47" s="55" t="s">
        <v>349</v>
      </c>
      <c r="T47" s="29" t="s">
        <v>343</v>
      </c>
      <c r="U47" s="33"/>
      <c r="V47" s="1"/>
      <c r="W47" s="1"/>
      <c r="X47" s="1"/>
      <c r="Y47" s="1"/>
      <c r="Z47" s="1"/>
    </row>
    <row r="48" spans="1:26" ht="21.75" customHeight="1" x14ac:dyDescent="0.25">
      <c r="A48" s="19" t="s">
        <v>350</v>
      </c>
      <c r="B48" s="20">
        <v>91261</v>
      </c>
      <c r="C48" s="21" t="s">
        <v>83</v>
      </c>
      <c r="D48" s="21" t="s">
        <v>136</v>
      </c>
      <c r="E48" s="22" t="s">
        <v>191</v>
      </c>
      <c r="F48" s="23" t="s">
        <v>351</v>
      </c>
      <c r="G48" s="24">
        <v>2658700</v>
      </c>
      <c r="H48" s="25">
        <v>0</v>
      </c>
      <c r="I48" s="26">
        <v>2658700</v>
      </c>
      <c r="J48" s="34">
        <v>44718</v>
      </c>
      <c r="K48" s="34">
        <v>44718</v>
      </c>
      <c r="L48" s="25">
        <v>0</v>
      </c>
      <c r="M48" s="34">
        <v>44895</v>
      </c>
      <c r="N48" s="27" t="s">
        <v>27</v>
      </c>
      <c r="O48" s="28" t="s">
        <v>352</v>
      </c>
      <c r="P48" s="29">
        <v>10</v>
      </c>
      <c r="Q48" s="30" t="s">
        <v>130</v>
      </c>
      <c r="R48" s="31">
        <v>91261</v>
      </c>
      <c r="S48" s="55" t="s">
        <v>356</v>
      </c>
      <c r="T48" s="29"/>
      <c r="U48" s="33"/>
      <c r="V48" s="1"/>
      <c r="W48" s="1"/>
      <c r="X48" s="1"/>
      <c r="Y48" s="1"/>
      <c r="Z48" s="1"/>
    </row>
    <row r="49" spans="1:26" ht="21.75" customHeight="1" x14ac:dyDescent="0.25">
      <c r="A49" s="19" t="s">
        <v>350</v>
      </c>
      <c r="B49" s="20">
        <v>90877</v>
      </c>
      <c r="C49" s="21" t="s">
        <v>83</v>
      </c>
      <c r="D49" s="21" t="s">
        <v>136</v>
      </c>
      <c r="E49" s="22" t="s">
        <v>191</v>
      </c>
      <c r="F49" s="23" t="s">
        <v>353</v>
      </c>
      <c r="G49" s="24">
        <v>16299725</v>
      </c>
      <c r="H49" s="25">
        <v>0</v>
      </c>
      <c r="I49" s="26">
        <v>16299725</v>
      </c>
      <c r="J49" s="34">
        <v>44712</v>
      </c>
      <c r="K49" s="34">
        <v>44712</v>
      </c>
      <c r="L49" s="25">
        <v>0</v>
      </c>
      <c r="M49" s="34">
        <v>44834</v>
      </c>
      <c r="N49" s="27" t="s">
        <v>354</v>
      </c>
      <c r="O49" s="28" t="s">
        <v>352</v>
      </c>
      <c r="P49" s="29">
        <v>26</v>
      </c>
      <c r="Q49" s="30" t="s">
        <v>141</v>
      </c>
      <c r="R49" s="31">
        <v>90877</v>
      </c>
      <c r="S49" s="55" t="s">
        <v>357</v>
      </c>
      <c r="T49" s="29" t="s">
        <v>355</v>
      </c>
      <c r="U49" s="33"/>
      <c r="V49" s="1"/>
      <c r="W49" s="1"/>
      <c r="X49" s="1"/>
      <c r="Y49" s="1"/>
      <c r="Z49" s="1"/>
    </row>
    <row r="50" spans="1:26" ht="21.75" customHeight="1" x14ac:dyDescent="0.25">
      <c r="A50" s="19" t="s">
        <v>358</v>
      </c>
      <c r="B50" s="20" t="s">
        <v>359</v>
      </c>
      <c r="C50" s="21" t="s">
        <v>214</v>
      </c>
      <c r="D50" s="21" t="s">
        <v>136</v>
      </c>
      <c r="E50" s="22" t="s">
        <v>360</v>
      </c>
      <c r="F50" s="23" t="s">
        <v>361</v>
      </c>
      <c r="G50" s="24">
        <v>38296999</v>
      </c>
      <c r="H50" s="25">
        <v>0</v>
      </c>
      <c r="I50" s="26">
        <f t="shared" ref="I50:I56" si="3">+G50+H50</f>
        <v>38296999</v>
      </c>
      <c r="J50" s="34">
        <v>44708</v>
      </c>
      <c r="K50" s="34">
        <v>44717</v>
      </c>
      <c r="L50" s="25"/>
      <c r="M50" s="34" t="s">
        <v>362</v>
      </c>
      <c r="N50" s="27" t="s">
        <v>363</v>
      </c>
      <c r="O50" s="28" t="s">
        <v>364</v>
      </c>
      <c r="P50" s="29">
        <v>10</v>
      </c>
      <c r="Q50" s="30" t="s">
        <v>130</v>
      </c>
      <c r="R50" s="31" t="s">
        <v>365</v>
      </c>
      <c r="S50" s="55" t="s">
        <v>366</v>
      </c>
      <c r="T50" s="29" t="s">
        <v>367</v>
      </c>
      <c r="U50" s="33"/>
      <c r="V50" s="1"/>
      <c r="W50" s="1"/>
      <c r="X50" s="1"/>
      <c r="Y50" s="1"/>
      <c r="Z50" s="1"/>
    </row>
    <row r="51" spans="1:26" ht="21.75" customHeight="1" x14ac:dyDescent="0.25">
      <c r="A51" s="19" t="s">
        <v>358</v>
      </c>
      <c r="B51" s="20" t="s">
        <v>368</v>
      </c>
      <c r="C51" s="21" t="s">
        <v>214</v>
      </c>
      <c r="D51" s="21" t="s">
        <v>136</v>
      </c>
      <c r="E51" s="22" t="s">
        <v>369</v>
      </c>
      <c r="F51" s="23" t="s">
        <v>370</v>
      </c>
      <c r="G51" s="24">
        <v>4777766</v>
      </c>
      <c r="H51" s="25">
        <v>0</v>
      </c>
      <c r="I51" s="26">
        <f t="shared" si="3"/>
        <v>4777766</v>
      </c>
      <c r="J51" s="34">
        <v>44708</v>
      </c>
      <c r="K51" s="34">
        <v>44713</v>
      </c>
      <c r="L51" s="25"/>
      <c r="M51" s="34" t="s">
        <v>362</v>
      </c>
      <c r="N51" s="27" t="s">
        <v>371</v>
      </c>
      <c r="O51" s="28" t="s">
        <v>372</v>
      </c>
      <c r="P51" s="29">
        <v>10</v>
      </c>
      <c r="Q51" s="30" t="s">
        <v>130</v>
      </c>
      <c r="R51" s="31" t="s">
        <v>373</v>
      </c>
      <c r="S51" s="55" t="s">
        <v>374</v>
      </c>
      <c r="T51" s="29" t="s">
        <v>367</v>
      </c>
      <c r="U51" s="33"/>
      <c r="V51" s="1"/>
      <c r="W51" s="1"/>
      <c r="X51" s="1"/>
      <c r="Y51" s="1"/>
      <c r="Z51" s="1"/>
    </row>
    <row r="52" spans="1:26" ht="21.75" customHeight="1" x14ac:dyDescent="0.25">
      <c r="A52" s="19" t="s">
        <v>358</v>
      </c>
      <c r="B52" s="20" t="s">
        <v>375</v>
      </c>
      <c r="C52" s="21" t="s">
        <v>214</v>
      </c>
      <c r="D52" s="21" t="s">
        <v>376</v>
      </c>
      <c r="E52" s="22" t="s">
        <v>377</v>
      </c>
      <c r="F52" s="23" t="s">
        <v>378</v>
      </c>
      <c r="G52" s="24">
        <v>6460000</v>
      </c>
      <c r="H52" s="25">
        <v>0</v>
      </c>
      <c r="I52" s="26">
        <f t="shared" si="3"/>
        <v>6460000</v>
      </c>
      <c r="J52" s="34">
        <v>44712</v>
      </c>
      <c r="K52" s="34">
        <v>44717</v>
      </c>
      <c r="L52" s="25"/>
      <c r="M52" s="34" t="s">
        <v>362</v>
      </c>
      <c r="N52" s="27" t="s">
        <v>379</v>
      </c>
      <c r="O52" s="28" t="s">
        <v>380</v>
      </c>
      <c r="P52" s="29">
        <v>10</v>
      </c>
      <c r="Q52" s="30" t="s">
        <v>130</v>
      </c>
      <c r="R52" s="31" t="s">
        <v>381</v>
      </c>
      <c r="S52" s="55" t="s">
        <v>382</v>
      </c>
      <c r="T52" s="29" t="s">
        <v>367</v>
      </c>
      <c r="U52" s="33"/>
      <c r="V52" s="1"/>
      <c r="W52" s="1"/>
      <c r="X52" s="1"/>
      <c r="Y52" s="1"/>
      <c r="Z52" s="1"/>
    </row>
    <row r="53" spans="1:26" ht="21.75" customHeight="1" x14ac:dyDescent="0.25">
      <c r="A53" s="19" t="s">
        <v>358</v>
      </c>
      <c r="B53" s="20" t="s">
        <v>383</v>
      </c>
      <c r="C53" s="21" t="s">
        <v>214</v>
      </c>
      <c r="D53" s="21" t="s">
        <v>136</v>
      </c>
      <c r="E53" s="22" t="s">
        <v>360</v>
      </c>
      <c r="F53" s="23" t="s">
        <v>384</v>
      </c>
      <c r="G53" s="24">
        <v>19414350</v>
      </c>
      <c r="H53" s="25">
        <v>0</v>
      </c>
      <c r="I53" s="26">
        <f t="shared" si="3"/>
        <v>19414350</v>
      </c>
      <c r="J53" s="34">
        <v>44725</v>
      </c>
      <c r="K53" s="34">
        <v>44728</v>
      </c>
      <c r="L53" s="25"/>
      <c r="M53" s="34" t="s">
        <v>362</v>
      </c>
      <c r="N53" s="27" t="s">
        <v>385</v>
      </c>
      <c r="O53" s="28" t="s">
        <v>364</v>
      </c>
      <c r="P53" s="29">
        <v>10</v>
      </c>
      <c r="Q53" s="30" t="s">
        <v>130</v>
      </c>
      <c r="R53" s="31" t="s">
        <v>386</v>
      </c>
      <c r="S53" s="55" t="s">
        <v>387</v>
      </c>
      <c r="T53" s="29" t="s">
        <v>367</v>
      </c>
      <c r="U53" s="33"/>
      <c r="V53" s="1"/>
      <c r="W53" s="1"/>
      <c r="X53" s="1"/>
      <c r="Y53" s="1"/>
      <c r="Z53" s="1"/>
    </row>
    <row r="54" spans="1:26" ht="21.75" customHeight="1" x14ac:dyDescent="0.25">
      <c r="A54" s="19" t="s">
        <v>358</v>
      </c>
      <c r="B54" s="20" t="s">
        <v>388</v>
      </c>
      <c r="C54" s="21" t="s">
        <v>214</v>
      </c>
      <c r="D54" s="21" t="s">
        <v>376</v>
      </c>
      <c r="E54" s="22" t="s">
        <v>389</v>
      </c>
      <c r="F54" s="23" t="s">
        <v>390</v>
      </c>
      <c r="G54" s="24">
        <v>6330800</v>
      </c>
      <c r="H54" s="25">
        <v>0</v>
      </c>
      <c r="I54" s="26">
        <f t="shared" si="3"/>
        <v>6330800</v>
      </c>
      <c r="J54" s="34">
        <v>44733</v>
      </c>
      <c r="K54" s="34">
        <v>44736</v>
      </c>
      <c r="L54" s="25"/>
      <c r="M54" s="34" t="s">
        <v>362</v>
      </c>
      <c r="N54" s="27" t="s">
        <v>139</v>
      </c>
      <c r="O54" s="28" t="s">
        <v>391</v>
      </c>
      <c r="P54" s="29">
        <v>10</v>
      </c>
      <c r="Q54" s="30" t="s">
        <v>130</v>
      </c>
      <c r="R54" s="31" t="s">
        <v>392</v>
      </c>
      <c r="S54" s="55" t="s">
        <v>393</v>
      </c>
      <c r="T54" s="29" t="s">
        <v>367</v>
      </c>
      <c r="U54" s="33"/>
      <c r="V54" s="1"/>
      <c r="W54" s="1"/>
      <c r="X54" s="1"/>
      <c r="Y54" s="1"/>
      <c r="Z54" s="1"/>
    </row>
    <row r="55" spans="1:26" ht="21.75" customHeight="1" x14ac:dyDescent="0.25">
      <c r="A55" s="19" t="s">
        <v>358</v>
      </c>
      <c r="B55" s="20" t="s">
        <v>394</v>
      </c>
      <c r="C55" s="21" t="s">
        <v>214</v>
      </c>
      <c r="D55" s="21" t="s">
        <v>376</v>
      </c>
      <c r="E55" s="22" t="s">
        <v>395</v>
      </c>
      <c r="F55" s="23" t="s">
        <v>396</v>
      </c>
      <c r="G55" s="24">
        <v>8308000</v>
      </c>
      <c r="H55" s="25">
        <v>0</v>
      </c>
      <c r="I55" s="26">
        <f>+G55+H55</f>
        <v>8308000</v>
      </c>
      <c r="J55" s="34">
        <v>44729</v>
      </c>
      <c r="K55" s="34">
        <v>44733</v>
      </c>
      <c r="L55" s="25"/>
      <c r="M55" s="34" t="s">
        <v>362</v>
      </c>
      <c r="N55" s="27" t="s">
        <v>397</v>
      </c>
      <c r="O55" s="28" t="s">
        <v>398</v>
      </c>
      <c r="P55" s="29">
        <v>26</v>
      </c>
      <c r="Q55" s="30" t="s">
        <v>141</v>
      </c>
      <c r="R55" s="31" t="s">
        <v>399</v>
      </c>
      <c r="S55" s="55" t="s">
        <v>400</v>
      </c>
      <c r="T55" s="29" t="s">
        <v>367</v>
      </c>
      <c r="U55" s="33"/>
      <c r="V55" s="1"/>
      <c r="W55" s="1"/>
      <c r="X55" s="1"/>
      <c r="Y55" s="1"/>
      <c r="Z55" s="1"/>
    </row>
    <row r="56" spans="1:26" ht="21.75" customHeight="1" x14ac:dyDescent="0.25">
      <c r="A56" s="19" t="s">
        <v>358</v>
      </c>
      <c r="B56" s="20" t="s">
        <v>401</v>
      </c>
      <c r="C56" s="21" t="s">
        <v>83</v>
      </c>
      <c r="D56" s="21" t="s">
        <v>24</v>
      </c>
      <c r="E56" s="22" t="s">
        <v>402</v>
      </c>
      <c r="F56" s="23" t="s">
        <v>403</v>
      </c>
      <c r="G56" s="24">
        <v>9472972</v>
      </c>
      <c r="H56" s="25">
        <v>0</v>
      </c>
      <c r="I56" s="26">
        <f t="shared" si="3"/>
        <v>9472972</v>
      </c>
      <c r="J56" s="34">
        <v>44733</v>
      </c>
      <c r="K56" s="34">
        <v>44733</v>
      </c>
      <c r="L56" s="25"/>
      <c r="M56" s="34" t="s">
        <v>362</v>
      </c>
      <c r="N56" s="27" t="s">
        <v>404</v>
      </c>
      <c r="O56" s="28" t="s">
        <v>194</v>
      </c>
      <c r="P56" s="29">
        <v>26</v>
      </c>
      <c r="Q56" s="30" t="s">
        <v>141</v>
      </c>
      <c r="R56" s="31" t="s">
        <v>30</v>
      </c>
      <c r="S56" s="55" t="s">
        <v>405</v>
      </c>
      <c r="T56" s="29" t="s">
        <v>367</v>
      </c>
      <c r="U56" s="33"/>
      <c r="V56" s="1"/>
      <c r="W56" s="1"/>
      <c r="X56" s="1"/>
      <c r="Y56" s="1"/>
      <c r="Z56" s="1"/>
    </row>
    <row r="57" spans="1:26" ht="15.75" customHeight="1" x14ac:dyDescent="0.25">
      <c r="A57" s="1"/>
      <c r="B57" s="1"/>
      <c r="C57" s="1"/>
      <c r="D57" s="1"/>
      <c r="E57" s="1"/>
      <c r="F57" s="2"/>
      <c r="G57" s="3"/>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2"/>
      <c r="G58" s="3"/>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2"/>
      <c r="G59" s="3"/>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2"/>
      <c r="G60" s="3"/>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2"/>
      <c r="G61" s="3"/>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2"/>
      <c r="G62" s="3"/>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2"/>
      <c r="G63" s="3"/>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2"/>
      <c r="G64" s="3"/>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2"/>
      <c r="G65" s="3"/>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2"/>
      <c r="G66" s="3"/>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2"/>
      <c r="G67" s="3"/>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2"/>
      <c r="G68" s="3"/>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2"/>
      <c r="G69" s="3"/>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2"/>
      <c r="G70" s="3"/>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2"/>
      <c r="G71" s="3"/>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2"/>
      <c r="G72" s="3"/>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2"/>
      <c r="G73" s="3"/>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2"/>
      <c r="G74" s="3"/>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2"/>
      <c r="G75" s="3"/>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2"/>
      <c r="G76" s="3"/>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2"/>
      <c r="G77" s="3"/>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2"/>
      <c r="G78" s="3"/>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2"/>
      <c r="G79" s="3"/>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2"/>
      <c r="G80" s="3"/>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2"/>
      <c r="G81" s="3"/>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2"/>
      <c r="G82" s="3"/>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2"/>
      <c r="G83" s="3"/>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2"/>
      <c r="G84" s="3"/>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2"/>
      <c r="G85" s="3"/>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2"/>
      <c r="G86" s="3"/>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2"/>
      <c r="G87" s="3"/>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2"/>
      <c r="G88" s="3"/>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2"/>
      <c r="G89" s="3"/>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2"/>
      <c r="G90" s="3"/>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2"/>
      <c r="G91" s="3"/>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2"/>
      <c r="G92" s="3"/>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2"/>
      <c r="G93" s="3"/>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2"/>
      <c r="G94" s="3"/>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2"/>
      <c r="G95" s="3"/>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2"/>
      <c r="G96" s="3"/>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2"/>
      <c r="G97" s="3"/>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2"/>
      <c r="G98" s="3"/>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2"/>
      <c r="G99" s="3"/>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2"/>
      <c r="G100" s="3"/>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2"/>
      <c r="G101" s="3"/>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2"/>
      <c r="G102" s="3"/>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2"/>
      <c r="G103" s="3"/>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2"/>
      <c r="G104" s="3"/>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2"/>
      <c r="G105" s="3"/>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2"/>
      <c r="G106" s="3"/>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2"/>
      <c r="G107" s="3"/>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2"/>
      <c r="G108" s="3"/>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2"/>
      <c r="G109" s="3"/>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2"/>
      <c r="G110" s="3"/>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2"/>
      <c r="G111" s="3"/>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2"/>
      <c r="G112" s="3"/>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2"/>
      <c r="G113" s="3"/>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2"/>
      <c r="G114" s="3"/>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2"/>
      <c r="G115" s="3"/>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2"/>
      <c r="G116" s="3"/>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2"/>
      <c r="G117" s="3"/>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2"/>
      <c r="G118" s="3"/>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2"/>
      <c r="G119" s="3"/>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2"/>
      <c r="G120" s="3"/>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2"/>
      <c r="G121" s="3"/>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2"/>
      <c r="G122" s="3"/>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2"/>
      <c r="G123" s="3"/>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2"/>
      <c r="G124" s="3"/>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2"/>
      <c r="G125" s="3"/>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2"/>
      <c r="G126" s="3"/>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2"/>
      <c r="G127" s="3"/>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2"/>
      <c r="G128" s="3"/>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2"/>
      <c r="G129" s="3"/>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2"/>
      <c r="G130" s="3"/>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2"/>
      <c r="G131" s="3"/>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2"/>
      <c r="G132" s="3"/>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2"/>
      <c r="G133" s="3"/>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2"/>
      <c r="G134" s="3"/>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2"/>
      <c r="G135" s="3"/>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2"/>
      <c r="G136" s="3"/>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2"/>
      <c r="G137" s="3"/>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2"/>
      <c r="G138" s="3"/>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2"/>
      <c r="G139" s="3"/>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2"/>
      <c r="G140" s="3"/>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2"/>
      <c r="G141" s="3"/>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2"/>
      <c r="G142" s="3"/>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2"/>
      <c r="G143" s="3"/>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2"/>
      <c r="G144" s="3"/>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2"/>
      <c r="G145" s="3"/>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2"/>
      <c r="G146" s="3"/>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2"/>
      <c r="G147" s="3"/>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2"/>
      <c r="G148" s="3"/>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2"/>
      <c r="G149" s="3"/>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2"/>
      <c r="G150" s="3"/>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2"/>
      <c r="G151" s="3"/>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2"/>
      <c r="G152" s="3"/>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2"/>
      <c r="G153" s="3"/>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2"/>
      <c r="G154" s="3"/>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2"/>
      <c r="G155" s="3"/>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2"/>
      <c r="G156" s="3"/>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2"/>
      <c r="G157" s="3"/>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2"/>
      <c r="G158" s="3"/>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2"/>
      <c r="G159" s="3"/>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2"/>
      <c r="G160" s="3"/>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2"/>
      <c r="G161" s="3"/>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2"/>
      <c r="G162" s="3"/>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2"/>
      <c r="G163" s="3"/>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2"/>
      <c r="G164" s="3"/>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2"/>
      <c r="G165" s="3"/>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2"/>
      <c r="G166" s="3"/>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2"/>
      <c r="G167" s="3"/>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2"/>
      <c r="G168" s="3"/>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2"/>
      <c r="G169" s="3"/>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2"/>
      <c r="G170" s="3"/>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2"/>
      <c r="G171" s="3"/>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2"/>
      <c r="G172" s="3"/>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2"/>
      <c r="G173" s="3"/>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2"/>
      <c r="G174" s="3"/>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2"/>
      <c r="G175" s="3"/>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2"/>
      <c r="G176" s="3"/>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2"/>
      <c r="G177" s="3"/>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2"/>
      <c r="G178" s="3"/>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2"/>
      <c r="G179" s="3"/>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2"/>
      <c r="G180" s="3"/>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2"/>
      <c r="G181" s="3"/>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2"/>
      <c r="G182" s="3"/>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2"/>
      <c r="G183" s="3"/>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2"/>
      <c r="G184" s="3"/>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2"/>
      <c r="G185" s="3"/>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2"/>
      <c r="G186" s="3"/>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2"/>
      <c r="G187" s="3"/>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2"/>
      <c r="G188" s="3"/>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2"/>
      <c r="G189" s="3"/>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2"/>
      <c r="G190" s="3"/>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2"/>
      <c r="G191" s="3"/>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2"/>
      <c r="G192" s="3"/>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2"/>
      <c r="G193" s="3"/>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2"/>
      <c r="G194" s="3"/>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2"/>
      <c r="G195" s="3"/>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2"/>
      <c r="G196" s="3"/>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2"/>
      <c r="G197" s="3"/>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2"/>
      <c r="G198" s="3"/>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2"/>
      <c r="G199" s="3"/>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2"/>
      <c r="G200" s="3"/>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2"/>
      <c r="G201" s="3"/>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2"/>
      <c r="G202" s="3"/>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2"/>
      <c r="G203" s="3"/>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2"/>
      <c r="G204" s="3"/>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2"/>
      <c r="G205" s="3"/>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2"/>
      <c r="G206" s="3"/>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2"/>
      <c r="G207" s="3"/>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2"/>
      <c r="G208" s="3"/>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2"/>
      <c r="G209" s="3"/>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2"/>
      <c r="G210" s="3"/>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2"/>
      <c r="G211" s="3"/>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2"/>
      <c r="G212" s="3"/>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2"/>
      <c r="G213" s="3"/>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2"/>
      <c r="G214" s="3"/>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2"/>
      <c r="G215" s="3"/>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2"/>
      <c r="G216" s="3"/>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2"/>
      <c r="G217" s="3"/>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2"/>
      <c r="G218" s="3"/>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2"/>
      <c r="G219" s="3"/>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2"/>
      <c r="G220" s="3"/>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2"/>
      <c r="G221" s="3"/>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2"/>
      <c r="G222" s="3"/>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2"/>
      <c r="G223" s="3"/>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2"/>
      <c r="G224" s="3"/>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2"/>
      <c r="G225" s="3"/>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2"/>
      <c r="G226" s="3"/>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2"/>
      <c r="G227" s="3"/>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2"/>
      <c r="G228" s="3"/>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2"/>
      <c r="G229" s="3"/>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2"/>
      <c r="G230" s="3"/>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2"/>
      <c r="G231" s="3"/>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2"/>
      <c r="G232" s="3"/>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2"/>
      <c r="G233" s="3"/>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2"/>
      <c r="G234" s="3"/>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2"/>
      <c r="G235" s="3"/>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2"/>
      <c r="G236" s="3"/>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2"/>
      <c r="G237" s="3"/>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2"/>
      <c r="G238" s="3"/>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2"/>
      <c r="G239" s="3"/>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2"/>
      <c r="G240" s="3"/>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2"/>
      <c r="G241" s="3"/>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2"/>
      <c r="G242" s="3"/>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2"/>
      <c r="G243" s="3"/>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2"/>
      <c r="G244" s="3"/>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2"/>
      <c r="G245" s="3"/>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2"/>
      <c r="G246" s="3"/>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2"/>
      <c r="G247" s="3"/>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2"/>
      <c r="G248" s="3"/>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2"/>
      <c r="G249" s="3"/>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2"/>
      <c r="G250" s="3"/>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2"/>
      <c r="G251" s="3"/>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2"/>
      <c r="G252" s="3"/>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2"/>
      <c r="G253" s="3"/>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2"/>
      <c r="G254" s="3"/>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2"/>
      <c r="G255" s="3"/>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2"/>
      <c r="G256" s="3"/>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2"/>
      <c r="G257" s="3"/>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2"/>
      <c r="G258" s="3"/>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2"/>
      <c r="G259" s="3"/>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2"/>
      <c r="G260" s="3"/>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2"/>
      <c r="G261" s="3"/>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2"/>
      <c r="G262" s="3"/>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2"/>
      <c r="G263" s="3"/>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2"/>
      <c r="G264" s="3"/>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2"/>
      <c r="G265" s="3"/>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2"/>
      <c r="G266" s="3"/>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2"/>
      <c r="G267" s="3"/>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2"/>
      <c r="G268" s="3"/>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2"/>
      <c r="G269" s="3"/>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2"/>
      <c r="G270" s="3"/>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2"/>
      <c r="G271" s="3"/>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2"/>
      <c r="G272" s="3"/>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2"/>
      <c r="G273" s="3"/>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2"/>
      <c r="G274" s="3"/>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2"/>
      <c r="G275" s="3"/>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2"/>
      <c r="G276" s="3"/>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2"/>
      <c r="G277" s="3"/>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2"/>
      <c r="G278" s="3"/>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2"/>
      <c r="G279" s="3"/>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2"/>
      <c r="G280" s="3"/>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2"/>
      <c r="G281" s="3"/>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2"/>
      <c r="G282" s="3"/>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2"/>
      <c r="G283" s="3"/>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2"/>
      <c r="G284" s="3"/>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2"/>
      <c r="G285" s="3"/>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2"/>
      <c r="G286" s="3"/>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2"/>
      <c r="G287" s="3"/>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2"/>
      <c r="G288" s="3"/>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2"/>
      <c r="G289" s="3"/>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2"/>
      <c r="G290" s="3"/>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2"/>
      <c r="G291" s="3"/>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2"/>
      <c r="G292" s="3"/>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2"/>
      <c r="G293" s="3"/>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2"/>
      <c r="G294" s="3"/>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2"/>
      <c r="G295" s="3"/>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2"/>
      <c r="G296" s="3"/>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2"/>
      <c r="G297" s="3"/>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2"/>
      <c r="G298" s="3"/>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2"/>
      <c r="G299" s="3"/>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2"/>
      <c r="G300" s="3"/>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2"/>
      <c r="G301" s="3"/>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2"/>
      <c r="G302" s="3"/>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2"/>
      <c r="G303" s="3"/>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2"/>
      <c r="G304" s="3"/>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2"/>
      <c r="G305" s="3"/>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2"/>
      <c r="G306" s="3"/>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2"/>
      <c r="G307" s="3"/>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2"/>
      <c r="G308" s="3"/>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2"/>
      <c r="G309" s="3"/>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2"/>
      <c r="G310" s="3"/>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2"/>
      <c r="G311" s="3"/>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2"/>
      <c r="G312" s="3"/>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2"/>
      <c r="G313" s="3"/>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2"/>
      <c r="G314" s="3"/>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2"/>
      <c r="G315" s="3"/>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2"/>
      <c r="G316" s="3"/>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2"/>
      <c r="G317" s="3"/>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2"/>
      <c r="G318" s="3"/>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2"/>
      <c r="G319" s="3"/>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2"/>
      <c r="G320" s="3"/>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2"/>
      <c r="G321" s="3"/>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2"/>
      <c r="G322" s="3"/>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2"/>
      <c r="G323" s="3"/>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2"/>
      <c r="G324" s="3"/>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2"/>
      <c r="G325" s="3"/>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2"/>
      <c r="G326" s="3"/>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2"/>
      <c r="G327" s="3"/>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2"/>
      <c r="G328" s="3"/>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2"/>
      <c r="G329" s="3"/>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2"/>
      <c r="G330" s="3"/>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2"/>
      <c r="G331" s="3"/>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2"/>
      <c r="G332" s="3"/>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2"/>
      <c r="G333" s="3"/>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2"/>
      <c r="G334" s="3"/>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2"/>
      <c r="G335" s="3"/>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2"/>
      <c r="G336" s="3"/>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2"/>
      <c r="G337" s="3"/>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2"/>
      <c r="G338" s="3"/>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2"/>
      <c r="G339" s="3"/>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2"/>
      <c r="G340" s="3"/>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2"/>
      <c r="G341" s="3"/>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2"/>
      <c r="G342" s="3"/>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2"/>
      <c r="G343" s="3"/>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2"/>
      <c r="G344" s="3"/>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2"/>
      <c r="G345" s="3"/>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2"/>
      <c r="G346" s="3"/>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2"/>
      <c r="G347" s="3"/>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2"/>
      <c r="G348" s="3"/>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2"/>
      <c r="G349" s="3"/>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2"/>
      <c r="G350" s="3"/>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2"/>
      <c r="G351" s="3"/>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2"/>
      <c r="G352" s="3"/>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2"/>
      <c r="G353" s="3"/>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2"/>
      <c r="G354" s="3"/>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2"/>
      <c r="G355" s="3"/>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2"/>
      <c r="G356" s="3"/>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2"/>
      <c r="G357" s="3"/>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2"/>
      <c r="G358" s="3"/>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2"/>
      <c r="G359" s="3"/>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2"/>
      <c r="G360" s="3"/>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2"/>
      <c r="G361" s="3"/>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2"/>
      <c r="G362" s="3"/>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2"/>
      <c r="G363" s="3"/>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2"/>
      <c r="G364" s="3"/>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2"/>
      <c r="G365" s="3"/>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2"/>
      <c r="G366" s="3"/>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2"/>
      <c r="G367" s="3"/>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2"/>
      <c r="G368" s="3"/>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2"/>
      <c r="G369" s="3"/>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2"/>
      <c r="G370" s="3"/>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2"/>
      <c r="G371" s="3"/>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2"/>
      <c r="G372" s="3"/>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2"/>
      <c r="G373" s="3"/>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2"/>
      <c r="G374" s="3"/>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2"/>
      <c r="G375" s="3"/>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2"/>
      <c r="G376" s="3"/>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2"/>
      <c r="G377" s="3"/>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2"/>
      <c r="G378" s="3"/>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2"/>
      <c r="G379" s="3"/>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2"/>
      <c r="G380" s="3"/>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2"/>
      <c r="G381" s="3"/>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2"/>
      <c r="G382" s="3"/>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2"/>
      <c r="G383" s="3"/>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2"/>
      <c r="G384" s="3"/>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2"/>
      <c r="G385" s="3"/>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2"/>
      <c r="G386" s="3"/>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2"/>
      <c r="G387" s="3"/>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2"/>
      <c r="G388" s="3"/>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2"/>
      <c r="G389" s="3"/>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2"/>
      <c r="G390" s="3"/>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2"/>
      <c r="G391" s="3"/>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2"/>
      <c r="G392" s="3"/>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2"/>
      <c r="G393" s="3"/>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2"/>
      <c r="G394" s="3"/>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2"/>
      <c r="G395" s="3"/>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2"/>
      <c r="G396" s="3"/>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2"/>
      <c r="G397" s="3"/>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2"/>
      <c r="G398" s="3"/>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2"/>
      <c r="G399" s="3"/>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2"/>
      <c r="G400" s="3"/>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2"/>
      <c r="G401" s="3"/>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2"/>
      <c r="G402" s="3"/>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2"/>
      <c r="G403" s="3"/>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2"/>
      <c r="G404" s="3"/>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2"/>
      <c r="G405" s="3"/>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2"/>
      <c r="G406" s="3"/>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2"/>
      <c r="G407" s="3"/>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2"/>
      <c r="G408" s="3"/>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2"/>
      <c r="G409" s="3"/>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2"/>
      <c r="G410" s="3"/>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2"/>
      <c r="G411" s="3"/>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2"/>
      <c r="G412" s="3"/>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2"/>
      <c r="G413" s="3"/>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2"/>
      <c r="G414" s="3"/>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2"/>
      <c r="G415" s="3"/>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2"/>
      <c r="G416" s="3"/>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2"/>
      <c r="G417" s="3"/>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2"/>
      <c r="G418" s="3"/>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2"/>
      <c r="G419" s="3"/>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2"/>
      <c r="G420" s="3"/>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2"/>
      <c r="G421" s="3"/>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2"/>
      <c r="G422" s="3"/>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2"/>
      <c r="G423" s="3"/>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2"/>
      <c r="G424" s="3"/>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2"/>
      <c r="G425" s="3"/>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2"/>
      <c r="G426" s="3"/>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2"/>
      <c r="G427" s="3"/>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2"/>
      <c r="G428" s="3"/>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2"/>
      <c r="G429" s="3"/>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2"/>
      <c r="G430" s="3"/>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2"/>
      <c r="G431" s="3"/>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2"/>
      <c r="G432" s="3"/>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2"/>
      <c r="G433" s="3"/>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2"/>
      <c r="G434" s="3"/>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2"/>
      <c r="G435" s="3"/>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2"/>
      <c r="G436" s="3"/>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2"/>
      <c r="G437" s="3"/>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2"/>
      <c r="G438" s="3"/>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2"/>
      <c r="G439" s="3"/>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2"/>
      <c r="G440" s="3"/>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2"/>
      <c r="G441" s="3"/>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2"/>
      <c r="G442" s="3"/>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2"/>
      <c r="G443" s="3"/>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2"/>
      <c r="G444" s="3"/>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2"/>
      <c r="G445" s="3"/>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2"/>
      <c r="G446" s="3"/>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2"/>
      <c r="G447" s="3"/>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2"/>
      <c r="G448" s="3"/>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2"/>
      <c r="G449" s="3"/>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2"/>
      <c r="G450" s="3"/>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2"/>
      <c r="G451" s="3"/>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2"/>
      <c r="G452" s="3"/>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2"/>
      <c r="G453" s="3"/>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2"/>
      <c r="G454" s="3"/>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2"/>
      <c r="G455" s="3"/>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2"/>
      <c r="G456" s="3"/>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2"/>
      <c r="G457" s="3"/>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2"/>
      <c r="G458" s="3"/>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2"/>
      <c r="G459" s="3"/>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2"/>
      <c r="G460" s="3"/>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2"/>
      <c r="G461" s="3"/>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2"/>
      <c r="G462" s="3"/>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2"/>
      <c r="G463" s="3"/>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2"/>
      <c r="G464" s="3"/>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2"/>
      <c r="G465" s="3"/>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2"/>
      <c r="G466" s="3"/>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2"/>
      <c r="G467" s="3"/>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2"/>
      <c r="G468" s="3"/>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2"/>
      <c r="G469" s="3"/>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2"/>
      <c r="G470" s="3"/>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2"/>
      <c r="G471" s="3"/>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2"/>
      <c r="G472" s="3"/>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2"/>
      <c r="G473" s="3"/>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2"/>
      <c r="G474" s="3"/>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2"/>
      <c r="G475" s="3"/>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2"/>
      <c r="G476" s="3"/>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2"/>
      <c r="G477" s="3"/>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2"/>
      <c r="G478" s="3"/>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2"/>
      <c r="G479" s="3"/>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2"/>
      <c r="G480" s="3"/>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2"/>
      <c r="G481" s="3"/>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2"/>
      <c r="G482" s="3"/>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2"/>
      <c r="G483" s="3"/>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2"/>
      <c r="G484" s="3"/>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2"/>
      <c r="G485" s="3"/>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2"/>
      <c r="G486" s="3"/>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2"/>
      <c r="G487" s="3"/>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2"/>
      <c r="G488" s="3"/>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2"/>
      <c r="G489" s="3"/>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2"/>
      <c r="G490" s="3"/>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2"/>
      <c r="G491" s="3"/>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2"/>
      <c r="G492" s="3"/>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2"/>
      <c r="G493" s="3"/>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2"/>
      <c r="G494" s="3"/>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2"/>
      <c r="G495" s="3"/>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2"/>
      <c r="G496" s="3"/>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2"/>
      <c r="G497" s="3"/>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2"/>
      <c r="G498" s="3"/>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2"/>
      <c r="G499" s="3"/>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2"/>
      <c r="G500" s="3"/>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2"/>
      <c r="G501" s="3"/>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2"/>
      <c r="G502" s="3"/>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2"/>
      <c r="G503" s="3"/>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2"/>
      <c r="G504" s="3"/>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2"/>
      <c r="G505" s="3"/>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2"/>
      <c r="G506" s="3"/>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2"/>
      <c r="G507" s="3"/>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2"/>
      <c r="G508" s="3"/>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2"/>
      <c r="G509" s="3"/>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2"/>
      <c r="G510" s="3"/>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2"/>
      <c r="G511" s="3"/>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2"/>
      <c r="G512" s="3"/>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2"/>
      <c r="G513" s="3"/>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2"/>
      <c r="G514" s="3"/>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2"/>
      <c r="G515" s="3"/>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2"/>
      <c r="G516" s="3"/>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2"/>
      <c r="G517" s="3"/>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2"/>
      <c r="G518" s="3"/>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2"/>
      <c r="G519" s="3"/>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2"/>
      <c r="G520" s="3"/>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2"/>
      <c r="G521" s="3"/>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2"/>
      <c r="G522" s="3"/>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2"/>
      <c r="G523" s="3"/>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2"/>
      <c r="G524" s="3"/>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2"/>
      <c r="G525" s="3"/>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2"/>
      <c r="G526" s="3"/>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2"/>
      <c r="G527" s="3"/>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2"/>
      <c r="G528" s="3"/>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2"/>
      <c r="G529" s="3"/>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2"/>
      <c r="G530" s="3"/>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2"/>
      <c r="G531" s="3"/>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2"/>
      <c r="G532" s="3"/>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2"/>
      <c r="G533" s="3"/>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2"/>
      <c r="G534" s="3"/>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2"/>
      <c r="G535" s="3"/>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2"/>
      <c r="G536" s="3"/>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2"/>
      <c r="G537" s="3"/>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2"/>
      <c r="G538" s="3"/>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2"/>
      <c r="G539" s="3"/>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2"/>
      <c r="G540" s="3"/>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2"/>
      <c r="G541" s="3"/>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2"/>
      <c r="G542" s="3"/>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2"/>
      <c r="G543" s="3"/>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2"/>
      <c r="G544" s="3"/>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2"/>
      <c r="G545" s="3"/>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2"/>
      <c r="G546" s="3"/>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2"/>
      <c r="G547" s="3"/>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2"/>
      <c r="G548" s="3"/>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2"/>
      <c r="G549" s="3"/>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2"/>
      <c r="G550" s="3"/>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2"/>
      <c r="G551" s="3"/>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2"/>
      <c r="G552" s="3"/>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2"/>
      <c r="G553" s="3"/>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2"/>
      <c r="G554" s="3"/>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2"/>
      <c r="G555" s="3"/>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2"/>
      <c r="G556" s="3"/>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2"/>
      <c r="G557" s="3"/>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2"/>
      <c r="G558" s="3"/>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2"/>
      <c r="G559" s="3"/>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2"/>
      <c r="G560" s="3"/>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2"/>
      <c r="G561" s="3"/>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2"/>
      <c r="G562" s="3"/>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2"/>
      <c r="G563" s="3"/>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2"/>
      <c r="G564" s="3"/>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2"/>
      <c r="G565" s="3"/>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2"/>
      <c r="G566" s="3"/>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2"/>
      <c r="G567" s="3"/>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2"/>
      <c r="G568" s="3"/>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2"/>
      <c r="G569" s="3"/>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2"/>
      <c r="G570" s="3"/>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2"/>
      <c r="G571" s="3"/>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2"/>
      <c r="G572" s="3"/>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2"/>
      <c r="G573" s="3"/>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2"/>
      <c r="G574" s="3"/>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2"/>
      <c r="G575" s="3"/>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2"/>
      <c r="G576" s="3"/>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2"/>
      <c r="G577" s="3"/>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2"/>
      <c r="G578" s="3"/>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2"/>
      <c r="G579" s="3"/>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2"/>
      <c r="G580" s="3"/>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2"/>
      <c r="G581" s="3"/>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2"/>
      <c r="G582" s="3"/>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2"/>
      <c r="G583" s="3"/>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2"/>
      <c r="G584" s="3"/>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2"/>
      <c r="G585" s="3"/>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2"/>
      <c r="G586" s="3"/>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2"/>
      <c r="G587" s="3"/>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2"/>
      <c r="G588" s="3"/>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2"/>
      <c r="G589" s="3"/>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2"/>
      <c r="G590" s="3"/>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2"/>
      <c r="G591" s="3"/>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2"/>
      <c r="G592" s="3"/>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2"/>
      <c r="G593" s="3"/>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2"/>
      <c r="G594" s="3"/>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2"/>
      <c r="G595" s="3"/>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2"/>
      <c r="G596" s="3"/>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2"/>
      <c r="G597" s="3"/>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2"/>
      <c r="G598" s="3"/>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2"/>
      <c r="G599" s="3"/>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2"/>
      <c r="G600" s="3"/>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2"/>
      <c r="G601" s="3"/>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2"/>
      <c r="G602" s="3"/>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2"/>
      <c r="G603" s="3"/>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2"/>
      <c r="G604" s="3"/>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2"/>
      <c r="G605" s="3"/>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2"/>
      <c r="G606" s="3"/>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2"/>
      <c r="G607" s="3"/>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2"/>
      <c r="G608" s="3"/>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2"/>
      <c r="G609" s="3"/>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2"/>
      <c r="G610" s="3"/>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2"/>
      <c r="G611" s="3"/>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2"/>
      <c r="G612" s="3"/>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2"/>
      <c r="G613" s="3"/>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2"/>
      <c r="G614" s="3"/>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2"/>
      <c r="G615" s="3"/>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2"/>
      <c r="G616" s="3"/>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2"/>
      <c r="G617" s="3"/>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2"/>
      <c r="G618" s="3"/>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2"/>
      <c r="G619" s="3"/>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2"/>
      <c r="G620" s="3"/>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2"/>
      <c r="G621" s="3"/>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2"/>
      <c r="G622" s="3"/>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2"/>
      <c r="G623" s="3"/>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2"/>
      <c r="G624" s="3"/>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2"/>
      <c r="G625" s="3"/>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2"/>
      <c r="G626" s="3"/>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2"/>
      <c r="G627" s="3"/>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2"/>
      <c r="G628" s="3"/>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2"/>
      <c r="G629" s="3"/>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2"/>
      <c r="G630" s="3"/>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2"/>
      <c r="G631" s="3"/>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2"/>
      <c r="G632" s="3"/>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2"/>
      <c r="G633" s="3"/>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2"/>
      <c r="G634" s="3"/>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2"/>
      <c r="G635" s="3"/>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2"/>
      <c r="G636" s="3"/>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2"/>
      <c r="G637" s="3"/>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2"/>
      <c r="G638" s="3"/>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2"/>
      <c r="G639" s="3"/>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2"/>
      <c r="G640" s="3"/>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2"/>
      <c r="G641" s="3"/>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2"/>
      <c r="G642" s="3"/>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2"/>
      <c r="G643" s="3"/>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2"/>
      <c r="G644" s="3"/>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2"/>
      <c r="G645" s="3"/>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2"/>
      <c r="G646" s="3"/>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2"/>
      <c r="G647" s="3"/>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2"/>
      <c r="G648" s="3"/>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2"/>
      <c r="G649" s="3"/>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2"/>
      <c r="G650" s="3"/>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2"/>
      <c r="G651" s="3"/>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2"/>
      <c r="G652" s="3"/>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2"/>
      <c r="G653" s="3"/>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2"/>
      <c r="G654" s="3"/>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2"/>
      <c r="G655" s="3"/>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2"/>
      <c r="G656" s="3"/>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2"/>
      <c r="G657" s="3"/>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2"/>
      <c r="G658" s="3"/>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2"/>
      <c r="G659" s="3"/>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2"/>
      <c r="G660" s="3"/>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2"/>
      <c r="G661" s="3"/>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2"/>
      <c r="G662" s="3"/>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2"/>
      <c r="G663" s="3"/>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2"/>
      <c r="G664" s="3"/>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2"/>
      <c r="G665" s="3"/>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2"/>
      <c r="G666" s="3"/>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2"/>
      <c r="G667" s="3"/>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2"/>
      <c r="G668" s="3"/>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2"/>
      <c r="G669" s="3"/>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2"/>
      <c r="G670" s="3"/>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2"/>
      <c r="G671" s="3"/>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2"/>
      <c r="G672" s="3"/>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2"/>
      <c r="G673" s="3"/>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2"/>
      <c r="G674" s="3"/>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2"/>
      <c r="G675" s="3"/>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2"/>
      <c r="G676" s="3"/>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2"/>
      <c r="G677" s="3"/>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2"/>
      <c r="G678" s="3"/>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2"/>
      <c r="G679" s="3"/>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2"/>
      <c r="G680" s="3"/>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2"/>
      <c r="G681" s="3"/>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2"/>
      <c r="G682" s="3"/>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2"/>
      <c r="G683" s="3"/>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2"/>
      <c r="G684" s="3"/>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2"/>
      <c r="G685" s="3"/>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2"/>
      <c r="G686" s="3"/>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2"/>
      <c r="G687" s="3"/>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2"/>
      <c r="G688" s="3"/>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2"/>
      <c r="G689" s="3"/>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2"/>
      <c r="G690" s="3"/>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2"/>
      <c r="G691" s="3"/>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2"/>
      <c r="G692" s="3"/>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2"/>
      <c r="G693" s="3"/>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2"/>
      <c r="G694" s="3"/>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2"/>
      <c r="G695" s="3"/>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2"/>
      <c r="G696" s="3"/>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2"/>
      <c r="G697" s="3"/>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2"/>
      <c r="G698" s="3"/>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2"/>
      <c r="G699" s="3"/>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2"/>
      <c r="G700" s="3"/>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2"/>
      <c r="G701" s="3"/>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2"/>
      <c r="G702" s="3"/>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2"/>
      <c r="G703" s="3"/>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2"/>
      <c r="G704" s="3"/>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2"/>
      <c r="G705" s="3"/>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2"/>
      <c r="G706" s="3"/>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2"/>
      <c r="G707" s="3"/>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2"/>
      <c r="G708" s="3"/>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2"/>
      <c r="G709" s="3"/>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2"/>
      <c r="G710" s="3"/>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2"/>
      <c r="G711" s="3"/>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2"/>
      <c r="G712" s="3"/>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2"/>
      <c r="G713" s="3"/>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2"/>
      <c r="G714" s="3"/>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2"/>
      <c r="G715" s="3"/>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2"/>
      <c r="G716" s="3"/>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2"/>
      <c r="G717" s="3"/>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2"/>
      <c r="G718" s="3"/>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2"/>
      <c r="G719" s="3"/>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2"/>
      <c r="G720" s="3"/>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2"/>
      <c r="G721" s="3"/>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2"/>
      <c r="G722" s="3"/>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2"/>
      <c r="G723" s="3"/>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2"/>
      <c r="G724" s="3"/>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2"/>
      <c r="G725" s="3"/>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2"/>
      <c r="G726" s="3"/>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2"/>
      <c r="G727" s="3"/>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2"/>
      <c r="G728" s="3"/>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2"/>
      <c r="G729" s="3"/>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2"/>
      <c r="G730" s="3"/>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2"/>
      <c r="G731" s="3"/>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2"/>
      <c r="G732" s="3"/>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2"/>
      <c r="G733" s="3"/>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2"/>
      <c r="G734" s="3"/>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2"/>
      <c r="G735" s="3"/>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2"/>
      <c r="G736" s="3"/>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2"/>
      <c r="G737" s="3"/>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2"/>
      <c r="G738" s="3"/>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2"/>
      <c r="G739" s="3"/>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2"/>
      <c r="G740" s="3"/>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2"/>
      <c r="G741" s="3"/>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2"/>
      <c r="G742" s="3"/>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2"/>
      <c r="G743" s="3"/>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2"/>
      <c r="G744" s="3"/>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2"/>
      <c r="G745" s="3"/>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2"/>
      <c r="G746" s="3"/>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2"/>
      <c r="G747" s="3"/>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2"/>
      <c r="G748" s="3"/>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2"/>
      <c r="G749" s="3"/>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2"/>
      <c r="G750" s="3"/>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2"/>
      <c r="G751" s="3"/>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2"/>
      <c r="G752" s="3"/>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2"/>
      <c r="G753" s="3"/>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2"/>
      <c r="G754" s="3"/>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2"/>
      <c r="G755" s="3"/>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2"/>
      <c r="G756" s="3"/>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2"/>
      <c r="G757" s="3"/>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2"/>
      <c r="G758" s="3"/>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2"/>
      <c r="G759" s="3"/>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2"/>
      <c r="G760" s="3"/>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2"/>
      <c r="G761" s="3"/>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2"/>
      <c r="G762" s="3"/>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2"/>
      <c r="G763" s="3"/>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2"/>
      <c r="G764" s="3"/>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2"/>
      <c r="G765" s="3"/>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2"/>
      <c r="G766" s="3"/>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2"/>
      <c r="G767" s="3"/>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2"/>
      <c r="G768" s="3"/>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2"/>
      <c r="G769" s="3"/>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2"/>
      <c r="G770" s="3"/>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2"/>
      <c r="G771" s="3"/>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2"/>
      <c r="G772" s="3"/>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2"/>
      <c r="G773" s="3"/>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2"/>
      <c r="G774" s="3"/>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2"/>
      <c r="G775" s="3"/>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2"/>
      <c r="G776" s="3"/>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2"/>
      <c r="G777" s="3"/>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2"/>
      <c r="G778" s="3"/>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2"/>
      <c r="G779" s="3"/>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2"/>
      <c r="G780" s="3"/>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2"/>
      <c r="G781" s="3"/>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2"/>
      <c r="G782" s="3"/>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2"/>
      <c r="G783" s="3"/>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2"/>
      <c r="G784" s="3"/>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2"/>
      <c r="G785" s="3"/>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2"/>
      <c r="G786" s="3"/>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2"/>
      <c r="G787" s="3"/>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2"/>
      <c r="G788" s="3"/>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2"/>
      <c r="G789" s="3"/>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2"/>
      <c r="G790" s="3"/>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2"/>
      <c r="G791" s="3"/>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2"/>
      <c r="G792" s="3"/>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2"/>
      <c r="G793" s="3"/>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2"/>
      <c r="G794" s="3"/>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2"/>
      <c r="G795" s="3"/>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2"/>
      <c r="G796" s="3"/>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2"/>
      <c r="G797" s="3"/>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2"/>
      <c r="G798" s="3"/>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2"/>
      <c r="G799" s="3"/>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2"/>
      <c r="G800" s="3"/>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2"/>
      <c r="G801" s="3"/>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2"/>
      <c r="G802" s="3"/>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2"/>
      <c r="G803" s="3"/>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2"/>
      <c r="G804" s="3"/>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2"/>
      <c r="G805" s="3"/>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2"/>
      <c r="G806" s="3"/>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2"/>
      <c r="G807" s="3"/>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2"/>
      <c r="G808" s="3"/>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2"/>
      <c r="G809" s="3"/>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2"/>
      <c r="G810" s="3"/>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2"/>
      <c r="G811" s="3"/>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2"/>
      <c r="G812" s="3"/>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2"/>
      <c r="G813" s="3"/>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2"/>
      <c r="G814" s="3"/>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2"/>
      <c r="G815" s="3"/>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2"/>
      <c r="G816" s="3"/>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2"/>
      <c r="G817" s="3"/>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2"/>
      <c r="G818" s="3"/>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2"/>
      <c r="G819" s="3"/>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2"/>
      <c r="G820" s="3"/>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2"/>
      <c r="G821" s="3"/>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2"/>
      <c r="G822" s="3"/>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2"/>
      <c r="G823" s="3"/>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2"/>
      <c r="G824" s="3"/>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2"/>
      <c r="G825" s="3"/>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2"/>
      <c r="G826" s="3"/>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2"/>
      <c r="G827" s="3"/>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2"/>
      <c r="G828" s="3"/>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2"/>
      <c r="G829" s="3"/>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2"/>
      <c r="G830" s="3"/>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2"/>
      <c r="G831" s="3"/>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2"/>
      <c r="G832" s="3"/>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2"/>
      <c r="G833" s="3"/>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2"/>
      <c r="G834" s="3"/>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2"/>
      <c r="G835" s="3"/>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2"/>
      <c r="G836" s="3"/>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2"/>
      <c r="G837" s="3"/>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2"/>
      <c r="G838" s="3"/>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2"/>
      <c r="G839" s="3"/>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2"/>
      <c r="G840" s="3"/>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2"/>
      <c r="G841" s="3"/>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2"/>
      <c r="G842" s="3"/>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2"/>
      <c r="G843" s="3"/>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2"/>
      <c r="G844" s="3"/>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2"/>
      <c r="G845" s="3"/>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2"/>
      <c r="G846" s="3"/>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2"/>
      <c r="G847" s="3"/>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2"/>
      <c r="G848" s="3"/>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2"/>
      <c r="G849" s="3"/>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2"/>
      <c r="G850" s="3"/>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2"/>
      <c r="G851" s="3"/>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2"/>
      <c r="G852" s="3"/>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2"/>
      <c r="G853" s="3"/>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2"/>
      <c r="G854" s="3"/>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2"/>
      <c r="G855" s="3"/>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2"/>
      <c r="G856" s="3"/>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2"/>
      <c r="G857" s="3"/>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2"/>
      <c r="G858" s="3"/>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2"/>
      <c r="G859" s="3"/>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2"/>
      <c r="G860" s="3"/>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2"/>
      <c r="G861" s="3"/>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2"/>
      <c r="G862" s="3"/>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2"/>
      <c r="G863" s="3"/>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2"/>
      <c r="G864" s="3"/>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2"/>
      <c r="G865" s="3"/>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2"/>
      <c r="G866" s="3"/>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2"/>
      <c r="G867" s="3"/>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2"/>
      <c r="G868" s="3"/>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2"/>
      <c r="G869" s="3"/>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2"/>
      <c r="G870" s="3"/>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2"/>
      <c r="G871" s="3"/>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2"/>
      <c r="G872" s="3"/>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2"/>
      <c r="G873" s="3"/>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2"/>
      <c r="G874" s="3"/>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2"/>
      <c r="G875" s="3"/>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2"/>
      <c r="G876" s="3"/>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2"/>
      <c r="G877" s="3"/>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2"/>
      <c r="G878" s="3"/>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2"/>
      <c r="G879" s="3"/>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2"/>
      <c r="G880" s="3"/>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2"/>
      <c r="G881" s="3"/>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2"/>
      <c r="G882" s="3"/>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2"/>
      <c r="G883" s="3"/>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2"/>
      <c r="G884" s="3"/>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2"/>
      <c r="G885" s="3"/>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2"/>
      <c r="G886" s="3"/>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2"/>
      <c r="G887" s="3"/>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2"/>
      <c r="G888" s="3"/>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2"/>
      <c r="G889" s="3"/>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2"/>
      <c r="G890" s="3"/>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2"/>
      <c r="G891" s="3"/>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2"/>
      <c r="G892" s="3"/>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2"/>
      <c r="G893" s="3"/>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2"/>
      <c r="G894" s="3"/>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2"/>
      <c r="G895" s="3"/>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2"/>
      <c r="G896" s="3"/>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2"/>
      <c r="G897" s="3"/>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2"/>
      <c r="G898" s="3"/>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2"/>
      <c r="G899" s="3"/>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2"/>
      <c r="G900" s="3"/>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2"/>
      <c r="G901" s="3"/>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2"/>
      <c r="G902" s="3"/>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2"/>
      <c r="G903" s="3"/>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2"/>
      <c r="G904" s="3"/>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2"/>
      <c r="G905" s="3"/>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2"/>
      <c r="G906" s="3"/>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2"/>
      <c r="G907" s="3"/>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2"/>
      <c r="G908" s="3"/>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2"/>
      <c r="G909" s="3"/>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2"/>
      <c r="G910" s="3"/>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2"/>
      <c r="G911" s="3"/>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2"/>
      <c r="G912" s="3"/>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2"/>
      <c r="G913" s="3"/>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2"/>
      <c r="G914" s="3"/>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2"/>
      <c r="G915" s="3"/>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2"/>
      <c r="G916" s="3"/>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2"/>
      <c r="G917" s="3"/>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2"/>
      <c r="G918" s="3"/>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2"/>
      <c r="G919" s="3"/>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2"/>
      <c r="G920" s="3"/>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2"/>
      <c r="G921" s="3"/>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2"/>
      <c r="G922" s="3"/>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2"/>
      <c r="G923" s="3"/>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2"/>
      <c r="G924" s="3"/>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2"/>
      <c r="G925" s="3"/>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2"/>
      <c r="G926" s="3"/>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2"/>
      <c r="G927" s="3"/>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2"/>
      <c r="G928" s="3"/>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2"/>
      <c r="G929" s="3"/>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2"/>
      <c r="G930" s="3"/>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2"/>
      <c r="G931" s="3"/>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2"/>
      <c r="G932" s="3"/>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2"/>
      <c r="G933" s="3"/>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2"/>
      <c r="G934" s="3"/>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2"/>
      <c r="G935" s="3"/>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2"/>
      <c r="G936" s="3"/>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2"/>
      <c r="G937" s="3"/>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2"/>
      <c r="G938" s="3"/>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2"/>
      <c r="G939" s="3"/>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2"/>
      <c r="G940" s="3"/>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2"/>
      <c r="G941" s="3"/>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2"/>
      <c r="G942" s="3"/>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2"/>
      <c r="G943" s="3"/>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2"/>
      <c r="G944" s="3"/>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2"/>
      <c r="G945" s="3"/>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2"/>
      <c r="G946" s="3"/>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2"/>
      <c r="G947" s="3"/>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2"/>
      <c r="G948" s="3"/>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2"/>
      <c r="G949" s="3"/>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2"/>
      <c r="G950" s="3"/>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2"/>
      <c r="G951" s="3"/>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2"/>
      <c r="G952" s="3"/>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2"/>
      <c r="G953" s="3"/>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2"/>
      <c r="G954" s="3"/>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2"/>
      <c r="G955" s="3"/>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2"/>
      <c r="G956" s="3"/>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2"/>
      <c r="G957" s="3"/>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2"/>
      <c r="G958" s="3"/>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2"/>
      <c r="G959" s="3"/>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2"/>
      <c r="G960" s="3"/>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2"/>
      <c r="G961" s="3"/>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2"/>
      <c r="G962" s="3"/>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2"/>
      <c r="G963" s="3"/>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2"/>
      <c r="G964" s="3"/>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2"/>
      <c r="G965" s="3"/>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2"/>
      <c r="G966" s="3"/>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2"/>
      <c r="G967" s="3"/>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2"/>
      <c r="G968" s="3"/>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2"/>
      <c r="G969" s="3"/>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2"/>
      <c r="G970" s="3"/>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2"/>
      <c r="G971" s="3"/>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2"/>
      <c r="G972" s="3"/>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2"/>
      <c r="G973" s="3"/>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2"/>
      <c r="G974" s="3"/>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2"/>
      <c r="G975" s="3"/>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2"/>
      <c r="G976" s="3"/>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2"/>
      <c r="G977" s="3"/>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2"/>
      <c r="G978" s="3"/>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2"/>
      <c r="G979" s="3"/>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2"/>
      <c r="G980" s="3"/>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2"/>
      <c r="G981" s="3"/>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2"/>
      <c r="G982" s="3"/>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2"/>
      <c r="G983" s="3"/>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2"/>
      <c r="G984" s="3"/>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2"/>
      <c r="G985" s="3"/>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2"/>
      <c r="G986" s="3"/>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2"/>
      <c r="G987" s="3"/>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2"/>
      <c r="G988" s="3"/>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2"/>
      <c r="G989" s="3"/>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2"/>
      <c r="G990" s="3"/>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2"/>
      <c r="G991" s="3"/>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2"/>
      <c r="G992" s="3"/>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2"/>
      <c r="G993" s="3"/>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2"/>
      <c r="G994" s="3"/>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2"/>
      <c r="G995" s="3"/>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2"/>
      <c r="G996" s="3"/>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2"/>
      <c r="G997" s="3"/>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2"/>
      <c r="G998" s="3"/>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2"/>
      <c r="G999" s="3"/>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1"/>
      <c r="F1000" s="2"/>
      <c r="G1000" s="3"/>
      <c r="H1000" s="1"/>
      <c r="I1000" s="1"/>
      <c r="J1000" s="1"/>
      <c r="K1000" s="1"/>
      <c r="L1000" s="1"/>
      <c r="M1000" s="1"/>
      <c r="N1000" s="1"/>
      <c r="O1000" s="1"/>
      <c r="P1000" s="1"/>
      <c r="Q1000" s="1"/>
      <c r="R1000" s="1"/>
      <c r="S1000" s="1"/>
      <c r="T1000" s="1"/>
      <c r="U1000" s="1"/>
      <c r="V1000" s="1"/>
      <c r="W1000" s="1"/>
      <c r="X1000" s="1"/>
      <c r="Y1000" s="1"/>
      <c r="Z1000" s="1"/>
    </row>
    <row r="1001" spans="1:26" ht="15.75" customHeight="1" x14ac:dyDescent="0.25">
      <c r="A1001" s="1"/>
      <c r="B1001" s="1"/>
      <c r="C1001" s="1"/>
      <c r="D1001" s="1"/>
      <c r="E1001" s="1"/>
      <c r="F1001" s="2"/>
      <c r="G1001" s="3"/>
      <c r="H1001" s="1"/>
      <c r="I1001" s="1"/>
      <c r="J1001" s="1"/>
      <c r="K1001" s="1"/>
      <c r="L1001" s="1"/>
      <c r="M1001" s="1"/>
      <c r="N1001" s="1"/>
      <c r="O1001" s="1"/>
      <c r="P1001" s="1"/>
      <c r="Q1001" s="1"/>
      <c r="R1001" s="1"/>
      <c r="S1001" s="1"/>
      <c r="T1001" s="1"/>
      <c r="U1001" s="1"/>
      <c r="V1001" s="1"/>
      <c r="W1001" s="1"/>
      <c r="X1001" s="1"/>
      <c r="Y1001" s="1"/>
      <c r="Z1001" s="1"/>
    </row>
    <row r="1002" spans="1:26" ht="15.75" customHeight="1" x14ac:dyDescent="0.25">
      <c r="A1002" s="1"/>
      <c r="B1002" s="1"/>
      <c r="C1002" s="1"/>
      <c r="D1002" s="1"/>
      <c r="E1002" s="1"/>
      <c r="F1002" s="2"/>
      <c r="G1002" s="3"/>
      <c r="H1002" s="1"/>
      <c r="I1002" s="1"/>
      <c r="J1002" s="1"/>
      <c r="K1002" s="1"/>
      <c r="L1002" s="1"/>
      <c r="M1002" s="1"/>
      <c r="N1002" s="1"/>
      <c r="O1002" s="1"/>
      <c r="P1002" s="1"/>
      <c r="Q1002" s="1"/>
      <c r="R1002" s="1"/>
      <c r="S1002" s="1"/>
      <c r="T1002" s="1"/>
      <c r="U1002" s="1"/>
      <c r="V1002" s="1"/>
      <c r="W1002" s="1"/>
      <c r="X1002" s="1"/>
      <c r="Y1002" s="1"/>
      <c r="Z1002" s="1"/>
    </row>
  </sheetData>
  <conditionalFormatting sqref="G5:G6">
    <cfRule type="containsBlanks" dxfId="83" priority="148">
      <formula>LEN(TRIM(G5))=0</formula>
    </cfRule>
  </conditionalFormatting>
  <conditionalFormatting sqref="I5:I6">
    <cfRule type="containsBlanks" dxfId="82" priority="149">
      <formula>LEN(TRIM(I5))=0</formula>
    </cfRule>
  </conditionalFormatting>
  <conditionalFormatting sqref="K5:K6">
    <cfRule type="containsBlanks" dxfId="81" priority="150">
      <formula>LEN(TRIM(K5))=0</formula>
    </cfRule>
  </conditionalFormatting>
  <conditionalFormatting sqref="E5:E6">
    <cfRule type="containsBlanks" dxfId="80" priority="151">
      <formula>LEN(TRIM(E5))=0</formula>
    </cfRule>
  </conditionalFormatting>
  <conditionalFormatting sqref="M5:M6">
    <cfRule type="containsBlanks" dxfId="79" priority="152">
      <formula>LEN(TRIM(M5))=0</formula>
    </cfRule>
  </conditionalFormatting>
  <conditionalFormatting sqref="J5:J6">
    <cfRule type="containsBlanks" dxfId="78" priority="153">
      <formula>LEN(TRIM(J5))=0</formula>
    </cfRule>
  </conditionalFormatting>
  <conditionalFormatting sqref="N5:N6">
    <cfRule type="containsBlanks" dxfId="77" priority="154">
      <formula>LEN(TRIM(N5))=0</formula>
    </cfRule>
  </conditionalFormatting>
  <conditionalFormatting sqref="G7:G17">
    <cfRule type="containsBlanks" dxfId="76" priority="141">
      <formula>LEN(TRIM(G7))=0</formula>
    </cfRule>
  </conditionalFormatting>
  <conditionalFormatting sqref="I7:I17">
    <cfRule type="containsBlanks" dxfId="75" priority="142">
      <formula>LEN(TRIM(I7))=0</formula>
    </cfRule>
  </conditionalFormatting>
  <conditionalFormatting sqref="K7:K17">
    <cfRule type="containsBlanks" dxfId="74" priority="143">
      <formula>LEN(TRIM(K7))=0</formula>
    </cfRule>
  </conditionalFormatting>
  <conditionalFormatting sqref="E7:E17">
    <cfRule type="containsBlanks" dxfId="73" priority="144">
      <formula>LEN(TRIM(E7))=0</formula>
    </cfRule>
  </conditionalFormatting>
  <conditionalFormatting sqref="M7:M17">
    <cfRule type="containsBlanks" dxfId="72" priority="145">
      <formula>LEN(TRIM(M7))=0</formula>
    </cfRule>
  </conditionalFormatting>
  <conditionalFormatting sqref="J7:J17">
    <cfRule type="containsBlanks" dxfId="71" priority="146">
      <formula>LEN(TRIM(J7))=0</formula>
    </cfRule>
  </conditionalFormatting>
  <conditionalFormatting sqref="N7:N17">
    <cfRule type="containsBlanks" dxfId="70" priority="147">
      <formula>LEN(TRIM(N7))=0</formula>
    </cfRule>
  </conditionalFormatting>
  <conditionalFormatting sqref="G18:G27">
    <cfRule type="containsBlanks" dxfId="69" priority="134">
      <formula>LEN(TRIM(G18))=0</formula>
    </cfRule>
  </conditionalFormatting>
  <conditionalFormatting sqref="I18:I27">
    <cfRule type="containsBlanks" dxfId="68" priority="135">
      <formula>LEN(TRIM(I18))=0</formula>
    </cfRule>
  </conditionalFormatting>
  <conditionalFormatting sqref="K18:K27">
    <cfRule type="containsBlanks" dxfId="67" priority="136">
      <formula>LEN(TRIM(K18))=0</formula>
    </cfRule>
  </conditionalFormatting>
  <conditionalFormatting sqref="E18:E27">
    <cfRule type="containsBlanks" dxfId="66" priority="137">
      <formula>LEN(TRIM(E18))=0</formula>
    </cfRule>
  </conditionalFormatting>
  <conditionalFormatting sqref="M18:M27">
    <cfRule type="containsBlanks" dxfId="65" priority="138">
      <formula>LEN(TRIM(M18))=0</formula>
    </cfRule>
  </conditionalFormatting>
  <conditionalFormatting sqref="J18:J27">
    <cfRule type="containsBlanks" dxfId="64" priority="139">
      <formula>LEN(TRIM(J18))=0</formula>
    </cfRule>
  </conditionalFormatting>
  <conditionalFormatting sqref="N18:N27">
    <cfRule type="containsBlanks" dxfId="63" priority="140">
      <formula>LEN(TRIM(N18))=0</formula>
    </cfRule>
  </conditionalFormatting>
  <conditionalFormatting sqref="G28:G29">
    <cfRule type="containsBlanks" dxfId="62" priority="120">
      <formula>LEN(TRIM(G28))=0</formula>
    </cfRule>
  </conditionalFormatting>
  <conditionalFormatting sqref="I28:I29">
    <cfRule type="containsBlanks" dxfId="61" priority="121">
      <formula>LEN(TRIM(I28))=0</formula>
    </cfRule>
  </conditionalFormatting>
  <conditionalFormatting sqref="K28:K29">
    <cfRule type="containsBlanks" dxfId="60" priority="122">
      <formula>LEN(TRIM(K28))=0</formula>
    </cfRule>
  </conditionalFormatting>
  <conditionalFormatting sqref="E28:E29">
    <cfRule type="containsBlanks" dxfId="59" priority="123">
      <formula>LEN(TRIM(E28))=0</formula>
    </cfRule>
  </conditionalFormatting>
  <conditionalFormatting sqref="M28:M29">
    <cfRule type="containsBlanks" dxfId="58" priority="124">
      <formula>LEN(TRIM(M28))=0</formula>
    </cfRule>
  </conditionalFormatting>
  <conditionalFormatting sqref="J28:J29">
    <cfRule type="containsBlanks" dxfId="57" priority="125">
      <formula>LEN(TRIM(J28))=0</formula>
    </cfRule>
  </conditionalFormatting>
  <conditionalFormatting sqref="N28:N29">
    <cfRule type="containsBlanks" dxfId="56" priority="126">
      <formula>LEN(TRIM(N28))=0</formula>
    </cfRule>
  </conditionalFormatting>
  <conditionalFormatting sqref="G30:G34">
    <cfRule type="containsBlanks" dxfId="55" priority="106">
      <formula>LEN(TRIM(G30))=0</formula>
    </cfRule>
  </conditionalFormatting>
  <conditionalFormatting sqref="I30:I34">
    <cfRule type="containsBlanks" dxfId="54" priority="107">
      <formula>LEN(TRIM(I30))=0</formula>
    </cfRule>
  </conditionalFormatting>
  <conditionalFormatting sqref="K30:K34">
    <cfRule type="containsBlanks" dxfId="53" priority="108">
      <formula>LEN(TRIM(K30))=0</formula>
    </cfRule>
  </conditionalFormatting>
  <conditionalFormatting sqref="E30:E34">
    <cfRule type="containsBlanks" dxfId="52" priority="109">
      <formula>LEN(TRIM(E30))=0</formula>
    </cfRule>
  </conditionalFormatting>
  <conditionalFormatting sqref="M30:M34">
    <cfRule type="containsBlanks" dxfId="51" priority="110">
      <formula>LEN(TRIM(M30))=0</formula>
    </cfRule>
  </conditionalFormatting>
  <conditionalFormatting sqref="J30:J34">
    <cfRule type="containsBlanks" dxfId="50" priority="111">
      <formula>LEN(TRIM(J30))=0</formula>
    </cfRule>
  </conditionalFormatting>
  <conditionalFormatting sqref="N30:N34">
    <cfRule type="containsBlanks" dxfId="49" priority="112">
      <formula>LEN(TRIM(N30))=0</formula>
    </cfRule>
  </conditionalFormatting>
  <conditionalFormatting sqref="G35:G36">
    <cfRule type="containsBlanks" dxfId="48" priority="89">
      <formula>LEN(TRIM(G35))=0</formula>
    </cfRule>
  </conditionalFormatting>
  <conditionalFormatting sqref="I35:I36">
    <cfRule type="containsBlanks" dxfId="47" priority="90">
      <formula>LEN(TRIM(I35))=0</formula>
    </cfRule>
  </conditionalFormatting>
  <conditionalFormatting sqref="K35:K36">
    <cfRule type="containsBlanks" dxfId="46" priority="91">
      <formula>LEN(TRIM(K35))=0</formula>
    </cfRule>
  </conditionalFormatting>
  <conditionalFormatting sqref="E35:E36">
    <cfRule type="containsBlanks" dxfId="45" priority="92">
      <formula>LEN(TRIM(E35))=0</formula>
    </cfRule>
  </conditionalFormatting>
  <conditionalFormatting sqref="M35:M36">
    <cfRule type="containsBlanks" dxfId="44" priority="93">
      <formula>LEN(TRIM(M35))=0</formula>
    </cfRule>
  </conditionalFormatting>
  <conditionalFormatting sqref="J35:J36">
    <cfRule type="containsBlanks" dxfId="43" priority="94">
      <formula>LEN(TRIM(J35))=0</formula>
    </cfRule>
  </conditionalFormatting>
  <conditionalFormatting sqref="N35:N36">
    <cfRule type="containsBlanks" dxfId="42" priority="95">
      <formula>LEN(TRIM(N35))=0</formula>
    </cfRule>
  </conditionalFormatting>
  <conditionalFormatting sqref="G37:G40">
    <cfRule type="containsBlanks" dxfId="41" priority="82">
      <formula>LEN(TRIM(G37))=0</formula>
    </cfRule>
  </conditionalFormatting>
  <conditionalFormatting sqref="I37:I40">
    <cfRule type="containsBlanks" dxfId="40" priority="83">
      <formula>LEN(TRIM(I37))=0</formula>
    </cfRule>
  </conditionalFormatting>
  <conditionalFormatting sqref="K37:K40">
    <cfRule type="containsBlanks" dxfId="39" priority="84">
      <formula>LEN(TRIM(K37))=0</formula>
    </cfRule>
  </conditionalFormatting>
  <conditionalFormatting sqref="E37:E40">
    <cfRule type="containsBlanks" dxfId="38" priority="85">
      <formula>LEN(TRIM(E37))=0</formula>
    </cfRule>
  </conditionalFormatting>
  <conditionalFormatting sqref="M37:M40">
    <cfRule type="containsBlanks" dxfId="37" priority="86">
      <formula>LEN(TRIM(M37))=0</formula>
    </cfRule>
  </conditionalFormatting>
  <conditionalFormatting sqref="J37:J40">
    <cfRule type="containsBlanks" dxfId="36" priority="87">
      <formula>LEN(TRIM(J37))=0</formula>
    </cfRule>
  </conditionalFormatting>
  <conditionalFormatting sqref="N37:N40">
    <cfRule type="containsBlanks" dxfId="35" priority="88">
      <formula>LEN(TRIM(N37))=0</formula>
    </cfRule>
  </conditionalFormatting>
  <conditionalFormatting sqref="G41">
    <cfRule type="containsBlanks" dxfId="34" priority="69">
      <formula>LEN(TRIM(G41))=0</formula>
    </cfRule>
  </conditionalFormatting>
  <conditionalFormatting sqref="I41">
    <cfRule type="containsBlanks" dxfId="33" priority="70">
      <formula>LEN(TRIM(I41))=0</formula>
    </cfRule>
  </conditionalFormatting>
  <conditionalFormatting sqref="K41">
    <cfRule type="containsBlanks" dxfId="32" priority="71">
      <formula>LEN(TRIM(K41))=0</formula>
    </cfRule>
  </conditionalFormatting>
  <conditionalFormatting sqref="E41">
    <cfRule type="containsBlanks" dxfId="31" priority="72">
      <formula>LEN(TRIM(E41))=0</formula>
    </cfRule>
  </conditionalFormatting>
  <conditionalFormatting sqref="M41">
    <cfRule type="containsBlanks" dxfId="30" priority="73">
      <formula>LEN(TRIM(M41))=0</formula>
    </cfRule>
  </conditionalFormatting>
  <conditionalFormatting sqref="J41">
    <cfRule type="containsBlanks" dxfId="29" priority="74">
      <formula>LEN(TRIM(J41))=0</formula>
    </cfRule>
  </conditionalFormatting>
  <conditionalFormatting sqref="N41">
    <cfRule type="containsBlanks" dxfId="28" priority="75">
      <formula>LEN(TRIM(N41))=0</formula>
    </cfRule>
  </conditionalFormatting>
  <conditionalFormatting sqref="G42">
    <cfRule type="containsBlanks" dxfId="27" priority="62">
      <formula>LEN(TRIM(G42))=0</formula>
    </cfRule>
  </conditionalFormatting>
  <conditionalFormatting sqref="I42">
    <cfRule type="containsBlanks" dxfId="26" priority="63">
      <formula>LEN(TRIM(I42))=0</formula>
    </cfRule>
  </conditionalFormatting>
  <conditionalFormatting sqref="K42">
    <cfRule type="containsBlanks" dxfId="25" priority="64">
      <formula>LEN(TRIM(K42))=0</formula>
    </cfRule>
  </conditionalFormatting>
  <conditionalFormatting sqref="E42">
    <cfRule type="containsBlanks" dxfId="24" priority="65">
      <formula>LEN(TRIM(E42))=0</formula>
    </cfRule>
  </conditionalFormatting>
  <conditionalFormatting sqref="M42">
    <cfRule type="containsBlanks" dxfId="23" priority="66">
      <formula>LEN(TRIM(M42))=0</formula>
    </cfRule>
  </conditionalFormatting>
  <conditionalFormatting sqref="J42">
    <cfRule type="containsBlanks" dxfId="22" priority="67">
      <formula>LEN(TRIM(J42))=0</formula>
    </cfRule>
  </conditionalFormatting>
  <conditionalFormatting sqref="N42">
    <cfRule type="containsBlanks" dxfId="21" priority="68">
      <formula>LEN(TRIM(N42))=0</formula>
    </cfRule>
  </conditionalFormatting>
  <conditionalFormatting sqref="G43:G44">
    <cfRule type="containsBlanks" dxfId="20" priority="45">
      <formula>LEN(TRIM(G43))=0</formula>
    </cfRule>
  </conditionalFormatting>
  <conditionalFormatting sqref="I43:I44">
    <cfRule type="containsBlanks" dxfId="19" priority="46">
      <formula>LEN(TRIM(I43))=0</formula>
    </cfRule>
  </conditionalFormatting>
  <conditionalFormatting sqref="K43:K44">
    <cfRule type="containsBlanks" dxfId="18" priority="47">
      <formula>LEN(TRIM(K43))=0</formula>
    </cfRule>
  </conditionalFormatting>
  <conditionalFormatting sqref="E43:E44">
    <cfRule type="containsBlanks" dxfId="17" priority="48">
      <formula>LEN(TRIM(E43))=0</formula>
    </cfRule>
  </conditionalFormatting>
  <conditionalFormatting sqref="M43:M44">
    <cfRule type="containsBlanks" dxfId="16" priority="49">
      <formula>LEN(TRIM(M43))=0</formula>
    </cfRule>
  </conditionalFormatting>
  <conditionalFormatting sqref="J43:J44">
    <cfRule type="containsBlanks" dxfId="15" priority="50">
      <formula>LEN(TRIM(J43))=0</formula>
    </cfRule>
  </conditionalFormatting>
  <conditionalFormatting sqref="N43:N44">
    <cfRule type="containsBlanks" dxfId="14" priority="51">
      <formula>LEN(TRIM(N43))=0</formula>
    </cfRule>
  </conditionalFormatting>
  <conditionalFormatting sqref="G45:G47">
    <cfRule type="containsBlanks" dxfId="13" priority="25">
      <formula>LEN(TRIM(G45))=0</formula>
    </cfRule>
  </conditionalFormatting>
  <conditionalFormatting sqref="I45:I47">
    <cfRule type="containsBlanks" dxfId="12" priority="26">
      <formula>LEN(TRIM(I45))=0</formula>
    </cfRule>
  </conditionalFormatting>
  <conditionalFormatting sqref="K45:K47">
    <cfRule type="containsBlanks" dxfId="11" priority="27">
      <formula>LEN(TRIM(K45))=0</formula>
    </cfRule>
  </conditionalFormatting>
  <conditionalFormatting sqref="E45:E47">
    <cfRule type="containsBlanks" dxfId="10" priority="28">
      <formula>LEN(TRIM(E45))=0</formula>
    </cfRule>
  </conditionalFormatting>
  <conditionalFormatting sqref="M45:M47">
    <cfRule type="containsBlanks" dxfId="9" priority="29">
      <formula>LEN(TRIM(M45))=0</formula>
    </cfRule>
  </conditionalFormatting>
  <conditionalFormatting sqref="J45:J47">
    <cfRule type="containsBlanks" dxfId="8" priority="30">
      <formula>LEN(TRIM(J45))=0</formula>
    </cfRule>
  </conditionalFormatting>
  <conditionalFormatting sqref="N45:N47">
    <cfRule type="containsBlanks" dxfId="7" priority="31">
      <formula>LEN(TRIM(N45))=0</formula>
    </cfRule>
  </conditionalFormatting>
  <conditionalFormatting sqref="G48:G56">
    <cfRule type="containsBlanks" dxfId="6" priority="1">
      <formula>LEN(TRIM(G48))=0</formula>
    </cfRule>
  </conditionalFormatting>
  <conditionalFormatting sqref="I48:I56">
    <cfRule type="containsBlanks" dxfId="5" priority="2">
      <formula>LEN(TRIM(I48))=0</formula>
    </cfRule>
  </conditionalFormatting>
  <conditionalFormatting sqref="K48:K56">
    <cfRule type="containsBlanks" dxfId="4" priority="3">
      <formula>LEN(TRIM(K48))=0</formula>
    </cfRule>
  </conditionalFormatting>
  <conditionalFormatting sqref="E48:E56">
    <cfRule type="containsBlanks" dxfId="3" priority="4">
      <formula>LEN(TRIM(E48))=0</formula>
    </cfRule>
  </conditionalFormatting>
  <conditionalFormatting sqref="M48:M56">
    <cfRule type="containsBlanks" dxfId="2" priority="5">
      <formula>LEN(TRIM(M48))=0</formula>
    </cfRule>
  </conditionalFormatting>
  <conditionalFormatting sqref="J48:J56">
    <cfRule type="containsBlanks" dxfId="1" priority="6">
      <formula>LEN(TRIM(J48))=0</formula>
    </cfRule>
  </conditionalFormatting>
  <conditionalFormatting sqref="N48:N56">
    <cfRule type="containsBlanks" dxfId="0" priority="7">
      <formula>LEN(TRIM(N48))=0</formula>
    </cfRule>
  </conditionalFormatting>
  <dataValidations count="19">
    <dataValidation type="decimal" allowBlank="1" showInputMessage="1" showErrorMessage="1" prompt="Escriba un número en esta casilla -  Registre EN PESOS el valor inicial del contrato; si es en otra moneda, conviértalo a pesos con la TRM utilizada." sqref="G7:G17 G35:G36 I35:I36">
      <formula1>-9223372036854760000</formula1>
      <formula2>9223372036854760000</formula2>
    </dataValidation>
    <dataValidation type="custom" allowBlank="1" showInputMessage="1" showErrorMessage="1" prompt="Cualquier contenido Maximo 390 Caracteres -  Registre COMPLETO el número del contrato conforme la numeración asignada por la Entidad; coloque comilla simple (apóstrofe) ANTES del número." sqref="B17 B7:B15 B35:B36">
      <formula1>AND(GTE(LEN(B7),MIN((0),(390))),LTE(LEN(B7),MAX((0),(390))))</formula1>
    </dataValidation>
    <dataValidation type="custom" allowBlank="1" showInputMessage="1" showErrorMessage="1" prompt="Cualquier contenido Maximo 390 Caracteres -  Registre de manera breve el OBJETO del contrato. (MÁX 390 CARACTERES)." sqref="F7:F17 F35:F36">
      <formula1>AND(GTE(LEN(F7),MIN((0),(390))),LTE(LEN(F7),MAX((0),(390))))</formula1>
    </dataValidation>
    <dataValidation type="list" allowBlank="1" showInputMessage="1" showErrorMessage="1" sqref="C5:C6">
      <formula1>#REF!</formula1>
    </dataValidation>
    <dataValidation type="list" allowBlank="1" showErrorMessage="1" sqref="D5:D6">
      <formula1>#REF!</formula1>
    </dataValidation>
    <dataValidation type="list" allowBlank="1" showErrorMessage="1" sqref="D18:D27 IZ18:IZ27 SV18:SV27 ACR18:ACR27 AMN18:AMN27 AWJ18:AWJ27 BGF18:BGF27 BQB18:BQB27 BZX18:BZX27 CJT18:CJT27 CTP18:CTP27 DDL18:DDL27 DNH18:DNH27 DXD18:DXD27 EGZ18:EGZ27 EQV18:EQV27 FAR18:FAR27 FKN18:FKN27 FUJ18:FUJ27 GEF18:GEF27 GOB18:GOB27 GXX18:GXX27 HHT18:HHT27 HRP18:HRP27 IBL18:IBL27 ILH18:ILH27 IVD18:IVD27 JEZ18:JEZ27 JOV18:JOV27 JYR18:JYR27 KIN18:KIN27 KSJ18:KSJ27 LCF18:LCF27 LMB18:LMB27 LVX18:LVX27 MFT18:MFT27 MPP18:MPP27 MZL18:MZL27 NJH18:NJH27 NTD18:NTD27 OCZ18:OCZ27 OMV18:OMV27 OWR18:OWR27 PGN18:PGN27 PQJ18:PQJ27 QAF18:QAF27 QKB18:QKB27 QTX18:QTX27 RDT18:RDT27 RNP18:RNP27 RXL18:RXL27 SHH18:SHH27 SRD18:SRD27 TAZ18:TAZ27 TKV18:TKV27 TUR18:TUR27 UEN18:UEN27 UOJ18:UOJ27 UYF18:UYF27 VIB18:VIB27 VRX18:VRX27 WBT18:WBT27 WLP18:WLP27 WVL18:WVL27">
      <formula1>$CC$2:$CC$14</formula1>
    </dataValidation>
    <dataValidation type="list" allowBlank="1" showInputMessage="1" showErrorMessage="1" sqref="C18:C27 IY18:IY27 SU18:SU27 ACQ18:ACQ27 AMM18:AMM27 AWI18:AWI27 BGE18:BGE27 BQA18:BQA27 BZW18:BZW27 CJS18:CJS27 CTO18:CTO27 DDK18:DDK27 DNG18:DNG27 DXC18:DXC27 EGY18:EGY27 EQU18:EQU27 FAQ18:FAQ27 FKM18:FKM27 FUI18:FUI27 GEE18:GEE27 GOA18:GOA27 GXW18:GXW27 HHS18:HHS27 HRO18:HRO27 IBK18:IBK27 ILG18:ILG27 IVC18:IVC27 JEY18:JEY27 JOU18:JOU27 JYQ18:JYQ27 KIM18:KIM27 KSI18:KSI27 LCE18:LCE27 LMA18:LMA27 LVW18:LVW27 MFS18:MFS27 MPO18:MPO27 MZK18:MZK27 NJG18:NJG27 NTC18:NTC27 OCY18:OCY27 OMU18:OMU27 OWQ18:OWQ27 PGM18:PGM27 PQI18:PQI27 QAE18:QAE27 QKA18:QKA27 QTW18:QTW27 RDS18:RDS27 RNO18:RNO27 RXK18:RXK27 SHG18:SHG27 SRC18:SRC27 TAY18:TAY27 TKU18:TKU27 TUQ18:TUQ27 UEM18:UEM27 UOI18:UOI27 UYE18:UYE27 VIA18:VIA27 VRW18:VRW27 WBS18:WBS27 WLO18:WLO27 WVK18:WVK27">
      <formula1>$BZ$2:$BZ$14</formula1>
    </dataValidation>
    <dataValidation type="textLength" allowBlank="1" showInputMessage="1" showErrorMessage="1" errorTitle="Entrada no válida" error="Escriba un texto  Maximo 390 Caracteres" promptTitle="Cualquier contenido Maximo 390 Caracteres" prompt=" Registre aspectos importantes a considerar, y que amplíen o aclaren la información registrada. (MÁX. 390 CARACTERES)" sqref="S20:S27 JO20:JO27 TK20:TK27 ADG20:ADG27 ANC20:ANC27 AWY20:AWY27 BGU20:BGU27 BQQ20:BQQ27 CAM20:CAM27 CKI20:CKI27 CUE20:CUE27 DEA20:DEA27 DNW20:DNW27 DXS20:DXS27 EHO20:EHO27 ERK20:ERK27 FBG20:FBG27 FLC20:FLC27 FUY20:FUY27 GEU20:GEU27 GOQ20:GOQ27 GYM20:GYM27 HII20:HII27 HSE20:HSE27 ICA20:ICA27 ILW20:ILW27 IVS20:IVS27 JFO20:JFO27 JPK20:JPK27 JZG20:JZG27 KJC20:KJC27 KSY20:KSY27 LCU20:LCU27 LMQ20:LMQ27 LWM20:LWM27 MGI20:MGI27 MQE20:MQE27 NAA20:NAA27 NJW20:NJW27 NTS20:NTS27 ODO20:ODO27 ONK20:ONK27 OXG20:OXG27 PHC20:PHC27 PQY20:PQY27 QAU20:QAU27 QKQ20:QKQ27 QUM20:QUM27 REI20:REI27 ROE20:ROE27 RYA20:RYA27 SHW20:SHW27 SRS20:SRS27 TBO20:TBO27 TLK20:TLK27 TVG20:TVG27 UFC20:UFC27 UOY20:UOY27 UYU20:UYU27 VIQ20:VIQ27 VSM20:VSM27 WCI20:WCI27 WME20:WME27 WWA20:WWA27 S35 S48:S49">
      <formula1>0</formula1>
      <formula2>390</formula2>
    </dataValidation>
    <dataValidation type="textLength" allowBlank="1" showInputMessage="1" showErrorMessage="1" errorTitle="Entrada no válida" error="Escriba un texto  Maximo 390 Caracteres" promptTitle="Cualquier contenido Maximo 390 Caracteres" prompt=" Registre COMPLETO el número del contrato conforme la numeración asignada por la Entidad; coloque comilla simple (apóstrofe) ANTES del número." sqref="B18:B19 IX18:IX19 ST18:ST19 ACP18:ACP19 AML18:AML19 AWH18:AWH19 BGD18:BGD19 BPZ18:BPZ19 BZV18:BZV19 CJR18:CJR19 CTN18:CTN19 DDJ18:DDJ19 DNF18:DNF19 DXB18:DXB19 EGX18:EGX19 EQT18:EQT19 FAP18:FAP19 FKL18:FKL19 FUH18:FUH19 GED18:GED19 GNZ18:GNZ19 GXV18:GXV19 HHR18:HHR19 HRN18:HRN19 IBJ18:IBJ19 ILF18:ILF19 IVB18:IVB19 JEX18:JEX19 JOT18:JOT19 JYP18:JYP19 KIL18:KIL19 KSH18:KSH19 LCD18:LCD19 LLZ18:LLZ19 LVV18:LVV19 MFR18:MFR19 MPN18:MPN19 MZJ18:MZJ19 NJF18:NJF19 NTB18:NTB19 OCX18:OCX19 OMT18:OMT19 OWP18:OWP19 PGL18:PGL19 PQH18:PQH19 QAD18:QAD19 QJZ18:QJZ19 QTV18:QTV19 RDR18:RDR19 RNN18:RNN19 RXJ18:RXJ19 SHF18:SHF19 SRB18:SRB19 TAX18:TAX19 TKT18:TKT19 TUP18:TUP19 UEL18:UEL19 UOH18:UOH19 UYD18:UYD19 VHZ18:VHZ19 VRV18:VRV19 WBR18:WBR19 WLN18:WLN19 WVJ18:WVJ19 B28:B29 IX28:IX29 ST28:ST29 ACP28:ACP29 AML28:AML29 AWH28:AWH29 BGD28:BGD29 BPZ28:BPZ29 BZV28:BZV29 CJR28:CJR29 CTN28:CTN29 DDJ28:DDJ29 DNF28:DNF29 DXB28:DXB29 EGX28:EGX29 EQT28:EQT29 FAP28:FAP29 FKL28:FKL29 FUH28:FUH29 GED28:GED29 GNZ28:GNZ29 GXV28:GXV29 HHR28:HHR29 HRN28:HRN29 IBJ28:IBJ29 ILF28:ILF29 IVB28:IVB29 JEX28:JEX29 JOT28:JOT29 JYP28:JYP29 KIL28:KIL29 KSH28:KSH29 LCD28:LCD29 LLZ28:LLZ29 LVV28:LVV29 MFR28:MFR29 MPN28:MPN29 MZJ28:MZJ29 NJF28:NJF29 NTB28:NTB29 OCX28:OCX29 OMT28:OMT29 OWP28:OWP29 PGL28:PGL29 PQH28:PQH29 QAD28:QAD29 QJZ28:QJZ29 QTV28:QTV29 RDR28:RDR29 RNN28:RNN29 RXJ28:RXJ29 SHF28:SHF29 SRB28:SRB29 TAX28:TAX29 TKT28:TKT29 TUP28:TUP29 UEL28:UEL29 UOH28:UOH29 UYD28:UYD29 VHZ28:VHZ29 VRV28:VRV29 WBR28:WBR29 WLN28:WLN29 WVJ28:WVJ29 B41 IX41 ST41 ACP41 AML41 AWH41 BGD41 BPZ41 BZV41 CJR41 CTN41 DDJ41 DNF41 DXB41 EGX41 EQT41 FAP41 FKL41 FUH41 GED41 GNZ41 GXV41 HHR41 HRN41 IBJ41 ILF41 IVB41 JEX41 JOT41 JYP41 KIL41 KSH41 LCD41 LLZ41 LVV41 MFR41 MPN41 MZJ41 NJF41 NTB41 OCX41 OMT41 OWP41 PGL41 PQH41 QAD41 QJZ41 QTV41 RDR41 RNN41 RXJ41 SHF41 SRB41 TAX41 TKT41 TUP41 UEL41 UOH41 UYD41 VHZ41 VRV41 WBR41 WLN41 WVJ41 B43:B49 IX43:IX49 ST43:ST49 ACP43:ACP49 AML43:AML49 AWH43:AWH49 BGD43:BGD49 BPZ43:BPZ49 BZV43:BZV49 CJR43:CJR49 CTN43:CTN49 DDJ43:DDJ49 DNF43:DNF49 DXB43:DXB49 EGX43:EGX49 EQT43:EQT49 FAP43:FAP49 FKL43:FKL49 FUH43:FUH49 GED43:GED49 GNZ43:GNZ49 GXV43:GXV49 HHR43:HHR49 HRN43:HRN49 IBJ43:IBJ49 ILF43:ILF49 IVB43:IVB49 JEX43:JEX49 JOT43:JOT49 JYP43:JYP49 KIL43:KIL49 KSH43:KSH49 LCD43:LCD49 LLZ43:LLZ49 LVV43:LVV49 MFR43:MFR49 MPN43:MPN49 MZJ43:MZJ49 NJF43:NJF49 NTB43:NTB49 OCX43:OCX49 OMT43:OMT49 OWP43:OWP49 PGL43:PGL49 PQH43:PQH49 QAD43:QAD49 QJZ43:QJZ49 QTV43:QTV49 RDR43:RDR49 RNN43:RNN49 RXJ43:RXJ49 SHF43:SHF49 SRB43:SRB49 TAX43:TAX49 TKT43:TKT49 TUP43:TUP49 UEL43:UEL49 UOH43:UOH49 UYD43:UYD49 VHZ43:VHZ49 VRV43:VRV49 WBR43:WBR49 WLN43:WLN49 WVJ43:WVJ49">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el OBJETO del contrato. (MÁX 390 CARACTERES)." sqref="F28:F29 JB28:JB29 SX28:SX29 ACT28:ACT29 AMP28:AMP29 AWL28:AWL29 BGH28:BGH29 BQD28:BQD29 BZZ28:BZZ29 CJV28:CJV29 CTR28:CTR29 DDN28:DDN29 DNJ28:DNJ29 DXF28:DXF29 EHB28:EHB29 EQX28:EQX29 FAT28:FAT29 FKP28:FKP29 FUL28:FUL29 GEH28:GEH29 GOD28:GOD29 GXZ28:GXZ29 HHV28:HHV29 HRR28:HRR29 IBN28:IBN29 ILJ28:ILJ29 IVF28:IVF29 JFB28:JFB29 JOX28:JOX29 JYT28:JYT29 KIP28:KIP29 KSL28:KSL29 LCH28:LCH29 LMD28:LMD29 LVZ28:LVZ29 MFV28:MFV29 MPR28:MPR29 MZN28:MZN29 NJJ28:NJJ29 NTF28:NTF29 ODB28:ODB29 OMX28:OMX29 OWT28:OWT29 PGP28:PGP29 PQL28:PQL29 QAH28:QAH29 QKD28:QKD29 QTZ28:QTZ29 RDV28:RDV29 RNR28:RNR29 RXN28:RXN29 SHJ28:SHJ29 SRF28:SRF29 TBB28:TBB29 TKX28:TKX29 TUT28:TUT29 UEP28:UEP29 UOL28:UOL29 UYH28:UYH29 VID28:VID29 VRZ28:VRZ29 WBV28:WBV29 WLR28:WLR29 WVN28:WVN29 F41 JB41 SX41 ACT41 AMP41 AWL41 BGH41 BQD41 BZZ41 CJV41 CTR41 DDN41 DNJ41 DXF41 EHB41 EQX41 FAT41 FKP41 FUL41 GEH41 GOD41 GXZ41 HHV41 HRR41 IBN41 ILJ41 IVF41 JFB41 JOX41 JYT41 KIP41 KSL41 LCH41 LMD41 LVZ41 MFV41 MPR41 MZN41 NJJ41 NTF41 ODB41 OMX41 OWT41 PGP41 PQL41 QAH41 QKD41 QTZ41 RDV41 RNR41 RXN41 SHJ41 SRF41 TBB41 TKX41 TUT41 UEP41 UOL41 UYH41 VID41 VRZ41 WBV41 WLR41 WVN41 F44:F49 JB44:JB49 SX44:SX49 ACT44:ACT49 AMP44:AMP49 AWL44:AWL49 BGH44:BGH49 BQD44:BQD49 BZZ44:BZZ49 CJV44:CJV49 CTR44:CTR49 DDN44:DDN49 DNJ44:DNJ49 DXF44:DXF49 EHB44:EHB49 EQX44:EQX49 FAT44:FAT49 FKP44:FKP49 FUL44:FUL49 GEH44:GEH49 GOD44:GOD49 GXZ44:GXZ49 HHV44:HHV49 HRR44:HRR49 IBN44:IBN49 ILJ44:ILJ49 IVF44:IVF49 JFB44:JFB49 JOX44:JOX49 JYT44:JYT49 KIP44:KIP49 KSL44:KSL49 LCH44:LCH49 LMD44:LMD49 LVZ44:LVZ49 MFV44:MFV49 MPR44:MPR49 MZN44:MZN49 NJJ44:NJJ49 NTF44:NTF49 ODB44:ODB49 OMX44:OMX49 OWT44:OWT49 PGP44:PGP49 PQL44:PQL49 QAH44:QAH49 QKD44:QKD49 QTZ44:QTZ49 RDV44:RDV49 RNR44:RNR49 RXN44:RXN49 SHJ44:SHJ49 SRF44:SRF49 TBB44:TBB49 TKX44:TKX49 TUT44:TUT49 UEP44:UEP49 UOL44:UOL49 UYH44:UYH49 VID44:VID49 VRZ44:VRZ49 WBV44:WBV49 WLR44:WLR49 WVN44:WVN49">
      <formula1>0</formula1>
      <formula2>390</formula2>
    </dataValidation>
    <dataValidation type="decimal" allowBlank="1" showInputMessage="1" showErrorMessage="1" errorTitle="Entrada no válida" error="Por favor escriba un número" promptTitle="Escriba un número en esta casilla" prompt=" Registre EN PESOS el valor inicial del contrato; si es en otra moneda, conviértalo a pesos con la TRM utilizada." sqref="I28:I29 JE28:JE29 TA28:TA29 ACW28:ACW29 AMS28:AMS29 AWO28:AWO29 BGK28:BGK29 BQG28:BQG29 CAC28:CAC29 CJY28:CJY29 CTU28:CTU29 DDQ28:DDQ29 DNM28:DNM29 DXI28:DXI29 EHE28:EHE29 ERA28:ERA29 FAW28:FAW29 FKS28:FKS29 FUO28:FUO29 GEK28:GEK29 GOG28:GOG29 GYC28:GYC29 HHY28:HHY29 HRU28:HRU29 IBQ28:IBQ29 ILM28:ILM29 IVI28:IVI29 JFE28:JFE29 JPA28:JPA29 JYW28:JYW29 KIS28:KIS29 KSO28:KSO29 LCK28:LCK29 LMG28:LMG29 LWC28:LWC29 MFY28:MFY29 MPU28:MPU29 MZQ28:MZQ29 NJM28:NJM29 NTI28:NTI29 ODE28:ODE29 ONA28:ONA29 OWW28:OWW29 PGS28:PGS29 PQO28:PQO29 QAK28:QAK29 QKG28:QKG29 QUC28:QUC29 RDY28:RDY29 RNU28:RNU29 RXQ28:RXQ29 SHM28:SHM29 SRI28:SRI29 TBE28:TBE29 TLA28:TLA29 TUW28:TUW29 UES28:UES29 UOO28:UOO29 UYK28:UYK29 VIG28:VIG29 VSC28:VSC29 WBY28:WBY29 WLU28:WLU29 WVQ28:WVQ29 G28:G29 JC28:JC29 SY28:SY29 ACU28:ACU29 AMQ28:AMQ29 AWM28:AWM29 BGI28:BGI29 BQE28:BQE29 CAA28:CAA29 CJW28:CJW29 CTS28:CTS29 DDO28:DDO29 DNK28:DNK29 DXG28:DXG29 EHC28:EHC29 EQY28:EQY29 FAU28:FAU29 FKQ28:FKQ29 FUM28:FUM29 GEI28:GEI29 GOE28:GOE29 GYA28:GYA29 HHW28:HHW29 HRS28:HRS29 IBO28:IBO29 ILK28:ILK29 IVG28:IVG29 JFC28:JFC29 JOY28:JOY29 JYU28:JYU29 KIQ28:KIQ29 KSM28:KSM29 LCI28:LCI29 LME28:LME29 LWA28:LWA29 MFW28:MFW29 MPS28:MPS29 MZO28:MZO29 NJK28:NJK29 NTG28:NTG29 ODC28:ODC29 OMY28:OMY29 OWU28:OWU29 PGQ28:PGQ29 PQM28:PQM29 QAI28:QAI29 QKE28:QKE29 QUA28:QUA29 RDW28:RDW29 RNS28:RNS29 RXO28:RXO29 SHK28:SHK29 SRG28:SRG29 TBC28:TBC29 TKY28:TKY29 TUU28:TUU29 UEQ28:UEQ29 UOM28:UOM29 UYI28:UYI29 VIE28:VIE29 VSA28:VSA29 WBW28:WBW29 WLS28:WLS29 WVO28:WVO29 G41 JC41 SY41 ACU41 AMQ41 AWM41 BGI41 BQE41 CAA41 CJW41 CTS41 DDO41 DNK41 DXG41 EHC41 EQY41 FAU41 FKQ41 FUM41 GEI41 GOE41 GYA41 HHW41 HRS41 IBO41 ILK41 IVG41 JFC41 JOY41 JYU41 KIQ41 KSM41 LCI41 LME41 LWA41 MFW41 MPS41 MZO41 NJK41 NTG41 ODC41 OMY41 OWU41 PGQ41 PQM41 QAI41 QKE41 QUA41 RDW41 RNS41 RXO41 SHK41 SRG41 TBC41 TKY41 TUU41 UEQ41 UOM41 UYI41 VIE41 VSA41 WBW41 WLS41 WVO41 I41 JE41 TA41 ACW41 AMS41 AWO41 BGK41 BQG41 CAC41 CJY41 CTU41 DDQ41 DNM41 DXI41 EHE41 ERA41 FAW41 FKS41 FUO41 GEK41 GOG41 GYC41 HHY41 HRU41 IBQ41 ILM41 IVI41 JFE41 JPA41 JYW41 KIS41 KSO41 LCK41 LMG41 LWC41 MFY41 MPU41 MZQ41 NJM41 NTI41 ODE41 ONA41 OWW41 PGS41 PQO41 QAK41 QKG41 QUC41 RDY41 RNU41 RXQ41 SHM41 SRI41 TBE41 TLA41 TUW41 UES41 UOO41 UYK41 VIG41 VSC41 WBY41 WLU41 WVQ41 G43:G49 JC43:JC49 SY43:SY49 ACU43:ACU49 AMQ43:AMQ49 AWM43:AWM49 BGI43:BGI49 BQE43:BQE49 CAA43:CAA49 CJW43:CJW49 CTS43:CTS49 DDO43:DDO49 DNK43:DNK49 DXG43:DXG49 EHC43:EHC49 EQY43:EQY49 FAU43:FAU49 FKQ43:FKQ49 FUM43:FUM49 GEI43:GEI49 GOE43:GOE49 GYA43:GYA49 HHW43:HHW49 HRS43:HRS49 IBO43:IBO49 ILK43:ILK49 IVG43:IVG49 JFC43:JFC49 JOY43:JOY49 JYU43:JYU49 KIQ43:KIQ49 KSM43:KSM49 LCI43:LCI49 LME43:LME49 LWA43:LWA49 MFW43:MFW49 MPS43:MPS49 MZO43:MZO49 NJK43:NJK49 NTG43:NTG49 ODC43:ODC49 OMY43:OMY49 OWU43:OWU49 PGQ43:PGQ49 PQM43:PQM49 QAI43:QAI49 QKE43:QKE49 QUA43:QUA49 RDW43:RDW49 RNS43:RNS49 RXO43:RXO49 SHK43:SHK49 SRG43:SRG49 TBC43:TBC49 TKY43:TKY49 TUU43:TUU49 UEQ43:UEQ49 UOM43:UOM49 UYI43:UYI49 VIE43:VIE49 VSA43:VSA49 WBW43:WBW49 WLS43:WLS49 WVO43:WVO49 I43:I49 JE43:JE49 TA43:TA49 ACW43:ACW49 AMS43:AMS49 AWO43:AWO49 BGK43:BGK49 BQG43:BQG49 CAC43:CAC49 CJY43:CJY49 CTU43:CTU49 DDQ43:DDQ49 DNM43:DNM49 DXI43:DXI49 EHE43:EHE49 ERA43:ERA49 FAW43:FAW49 FKS43:FKS49 FUO43:FUO49 GEK43:GEK49 GOG43:GOG49 GYC43:GYC49 HHY43:HHY49 HRU43:HRU49 IBQ43:IBQ49 ILM43:ILM49 IVI43:IVI49 JFE43:JFE49 JPA43:JPA49 JYW43:JYW49 KIS43:KIS49 KSO43:KSO49 LCK43:LCK49 LMG43:LMG49 LWC43:LWC49 MFY43:MFY49 MPU43:MPU49 MZQ43:MZQ49 NJM43:NJM49 NTI43:NTI49 ODE43:ODE49 ONA43:ONA49 OWW43:OWW49 PGS43:PGS49 PQO43:PQO49 QAK43:QAK49 QKG43:QKG49 QUC43:QUC49 RDY43:RDY49 RNU43:RNU49 RXQ43:RXQ49 SHM43:SHM49 SRI43:SRI49 TBE43:TBE49 TLA43:TLA49 TUW43:TUW49 UES43:UES49 UOO43:UOO49 UYK43:UYK49 VIG43:VIG49 VSC43:VSC49 WBY43:WBY49 WLU43:WLU49 WVQ43:WVQ49">
      <formula1>-9223372036854770000</formula1>
      <formula2>9223372036854770000</formula2>
    </dataValidation>
    <dataValidation type="date" allowBlank="1" showInputMessage="1" errorTitle="Entrada no válida" error="Por favor escriba una fecha válida (AAAA/MM/DD)" promptTitle="Ingrese una fecha (AAAA/MM/DD)" prompt=" Registre fecha de terminación del contrato (según Acta de recibo del bien o serv. contratado o su equiv. cuando sea el caso). Si no tiene info, DEJE EN BLANCO ESTA CELDA. (FORMATO AAAA/MM/DD)." sqref="M28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M41 JI41 TE41 ADA41 AMW41 AWS41 BGO41 BQK41 CAG41 CKC41 CTY41 DDU41 DNQ41 DXM41 EHI41 ERE41 FBA41 FKW41 FUS41 GEO41 GOK41 GYG41 HIC41 HRY41 IBU41 ILQ41 IVM41 JFI41 JPE41 JZA41 KIW41 KSS41 LCO41 LMK41 LWG41 MGC41 MPY41 MZU41 NJQ41 NTM41 ODI41 ONE41 OXA41 PGW41 PQS41 QAO41 QKK41 QUG41 REC41 RNY41 RXU41 SHQ41 SRM41 TBI41 TLE41 TVA41 UEW41 UOS41 UYO41 VIK41 VSG41 WCC41 WLY41 WVU41 M43 JI43 TE43 ADA43 AMW43 AWS43 BGO43 BQK43 CAG43 CKC43 CTY43 DDU43 DNQ43 DXM43 EHI43 ERE43 FBA43 FKW43 FUS43 GEO43 GOK43 GYG43 HIC43 HRY43 IBU43 ILQ43 IVM43 JFI43 JPE43 JZA43 KIW43 KSS43 LCO43 LMK43 LWG43 MGC43 MPY43 MZU43 NJQ43 NTM43 ODI43 ONE43 OXA43 PGW43 PQS43 QAO43 QKK43 QUG43 REC43 RNY43 RXU43 SHQ43 SRM43 TBI43 TLE43 TVA43 UEW43 UOS43 UYO43 VIK43 VSG43 WCC43 WLY43 WVU43 M45 JI45 TE45 ADA45 AMW45 AWS45 BGO45 BQK45 CAG45 CKC45 CTY45 DDU45 DNQ45 DXM45 EHI45 ERE45 FBA45 FKW45 FUS45 GEO45 GOK45 GYG45 HIC45 HRY45 IBU45 ILQ45 IVM45 JFI45 JPE45 JZA45 KIW45 KSS45 LCO45 LMK45 LWG45 MGC45 MPY45 MZU45 NJQ45 NTM45 ODI45 ONE45 OXA45 PGW45 PQS45 QAO45 QKK45 QUG45 REC45 RNY45 RXU45 SHQ45 SRM45 TBI45 TLE45 TVA45 UEW45 UOS45 UYO45 VIK45 VSG45 WCC45 WLY45 WVU45 M48 JI48 TE48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formula1>1900/1/1</formula1>
      <formula2>3000/1/1</formula2>
    </dataValidation>
    <dataValidation type="date" allowBlank="1" showInputMessage="1" errorTitle="Entrada no válida" error="Por favor escriba una fecha válida (AAAA/MM/DD)" promptTitle="Ingrese una fecha (AAAA/MM/DD)" prompt=" Registre fecha de inicio del contrato (Acta de Inicio o Aprobac de Pólizas, según el caso) de acuerdo con clase de contrato. Si no tiene info, DEJE EN BLANCO ESTA CELDA. (FORMATO AAAA/MM/DD)." sqref="K28 JG28 TC28 ACY28 AMU28 AWQ28 BGM28 BQI28 CAE28 CKA28 CTW28 DDS28 DNO28 DXK28 EHG28 ERC28 FAY28 FKU28 FUQ28 GEM28 GOI28 GYE28 HIA28 HRW28 IBS28 ILO28 IVK28 JFG28 JPC28 JYY28 KIU28 KSQ28 LCM28 LMI28 LWE28 MGA28 MPW28 MZS28 NJO28 NTK28 ODG28 ONC28 OWY28 PGU28 PQQ28 QAM28 QKI28 QUE28 REA28 RNW28 RXS28 SHO28 SRK28 TBG28 TLC28 TUY28 UEU28 UOQ28 UYM28 VII28 VSE28 WCA28 WLW28 WVS28 K41 JG41 TC41 ACY41 AMU41 AWQ41 BGM41 BQI41 CAE41 CKA41 CTW41 DDS41 DNO41 DXK41 EHG41 ERC41 FAY41 FKU41 FUQ41 GEM41 GOI41 GYE41 HIA41 HRW41 IBS41 ILO41 IVK41 JFG41 JPC41 JYY41 KIU41 KSQ41 LCM41 LMI41 LWE41 MGA41 MPW41 MZS41 NJO41 NTK41 ODG41 ONC41 OWY41 PGU41 PQQ41 QAM41 QKI41 QUE41 REA41 RNW41 RXS41 SHO41 SRK41 TBG41 TLC41 TUY41 UEU41 UOQ41 UYM41 VII41 VSE41 WCA41 WLW41 WVS41 K43 JG43 TC43 ACY43 AMU43 AWQ43 BGM43 BQI43 CAE43 CKA43 CTW43 DDS43 DNO43 DXK43 EHG43 ERC43 FAY43 FKU43 FUQ43 GEM43 GOI43 GYE43 HIA43 HRW43 IBS43 ILO43 IVK43 JFG43 JPC43 JYY43 KIU43 KSQ43 LCM43 LMI43 LWE43 MGA43 MPW43 MZS43 NJO43 NTK43 ODG43 ONC43 OWY43 PGU43 PQQ43 QAM43 QKI43 QUE43 REA43 RNW43 RXS43 SHO43 SRK43 TBG43 TLC43 TUY43 UEU43 UOQ43 UYM43 VII43 VSE43 WCA43 WLW43 WVS43 K45 JG45 TC45 ACY45 AMU45 AWQ45 BGM45 BQI45 CAE45 CKA45 CTW45 DDS45 DNO45 DXK45 EHG45 ERC45 FAY45 FKU45 FUQ45 GEM45 GOI45 GYE45 HIA45 HRW45 IBS45 ILO45 IVK45 JFG45 JPC45 JYY45 KIU45 KSQ45 LCM45 LMI45 LWE45 MGA45 MPW45 MZS45 NJO45 NTK45 ODG45 ONC45 OWY45 PGU45 PQQ45 QAM45 QKI45 QUE45 REA45 RNW45 RXS45 SHO45 SRK45 TBG45 TLC45 TUY45 UEU45 UOQ45 UYM45 VII45 VSE45 WCA45 WLW45 WVS45 K48 JG48 TC48 ACY48 AMU48 AWQ48 BGM48 BQI48 CAE48 CKA48 CTW48 DDS48 DNO48 DXK48 EHG48 ERC48 FAY48 FKU48 FUQ48 GEM48 GOI48 GYE48 HIA48 HRW48 IBS48 ILO48 IVK48 JFG48 JPC48 JYY48 KIU48 KSQ48 LCM48 LMI48 LWE48 MGA48 MPW48 MZS48 NJO48 NTK48 ODG48 ONC48 OWY48 PGU48 PQQ48 QAM48 QKI48 QUE48 REA48 RNW48 RXS48 SHO48 SRK48 TBG48 TLC48 TUY48 UEU48 UOQ48 UYM48 VII48 VSE48 WCA48 WLW48 WVS48">
      <formula1>1900/1/1</formula1>
      <formula2>3000/1/1</formula2>
    </dataValidation>
    <dataValidation type="date" allowBlank="1" showInputMessage="1" errorTitle="Entrada no válida" error="Por favor escriba una fecha válida (AAAA/MM/DD)" promptTitle="Ingrese una fecha (AAAA/MM/DD)" prompt=" Registre la fecha en la cual se SUSCRIBIÓ el contrato  (Formato AAAA/MM/DD)." sqref="J28 JF28 TB28 ACX28 AMT28 AWP28 BGL28 BQH28 CAD28 CJZ28 CTV28 DDR28 DNN28 DXJ28 EHF28 ERB28 FAX28 FKT28 FUP28 GEL28 GOH28 GYD28 HHZ28 HRV28 IBR28 ILN28 IVJ28 JFF28 JPB28 JYX28 KIT28 KSP28 LCL28 LMH28 LWD28 MFZ28 MPV28 MZR28 NJN28 NTJ28 ODF28 ONB28 OWX28 PGT28 PQP28 QAL28 QKH28 QUD28 RDZ28 RNV28 RXR28 SHN28 SRJ28 TBF28 TLB28 TUX28 UET28 UOP28 UYL28 VIH28 VSD28 WBZ28 WLV28 WVR28 J41 JF41 TB41 ACX41 AMT41 AWP41 BGL41 BQH41 CAD41 CJZ41 CTV41 DDR41 DNN41 DXJ41 EHF41 ERB41 FAX41 FKT41 FUP41 GEL41 GOH41 GYD41 HHZ41 HRV41 IBR41 ILN41 IVJ41 JFF41 JPB41 JYX41 KIT41 KSP41 LCL41 LMH41 LWD41 MFZ41 MPV41 MZR41 NJN41 NTJ41 ODF41 ONB41 OWX41 PGT41 PQP41 QAL41 QKH41 QUD41 RDZ41 RNV41 RXR41 SHN41 SRJ41 TBF41 TLB41 TUX41 UET41 UOP41 UYL41 VIH41 VSD41 WBZ41 WLV41 WVR41 J43 JF43 TB43 ACX43 AMT43 AWP43 BGL43 BQH43 CAD43 CJZ43 CTV43 DDR43 DNN43 DXJ43 EHF43 ERB43 FAX43 FKT43 FUP43 GEL43 GOH43 GYD43 HHZ43 HRV43 IBR43 ILN43 IVJ43 JFF43 JPB43 JYX43 KIT43 KSP43 LCL43 LMH43 LWD43 MFZ43 MPV43 MZR43 NJN43 NTJ43 ODF43 ONB43 OWX43 PGT43 PQP43 QAL43 QKH43 QUD43 RDZ43 RNV43 RXR43 SHN43 SRJ43 TBF43 TLB43 TUX43 UET43 UOP43 UYL43 VIH43 VSD43 WBZ43 WLV43 WVR43 J45 JF45 TB45 ACX45 AMT45 AWP45 BGL45 BQH45 CAD45 CJZ45 CTV45 DDR45 DNN45 DXJ45 EHF45 ERB45 FAX45 FKT45 FUP45 GEL45 GOH45 GYD45 HHZ45 HRV45 IBR45 ILN45 IVJ45 JFF45 JPB45 JYX45 KIT45 KSP45 LCL45 LMH45 LWD45 MFZ45 MPV45 MZR45 NJN45 NTJ45 ODF45 ONB45 OWX45 PGT45 PQP45 QAL45 QKH45 QUD45 RDZ45 RNV45 RXR45 SHN45 SRJ45 TBF45 TLB45 TUX45 UET45 UOP45 UYL45 VIH45 VSD45 WBZ45 WLV45 WVR45 J48 JF48 TB48 ACX48 AMT48 AWP48 BGL48 BQH48 CAD48 CJZ48 CTV48 DDR48 DNN48 DXJ48 EHF48 ERB48 FAX48 FKT48 FUP48 GEL48 GOH48 GYD48 HHZ48 HRV48 IBR48 ILN48 IVJ48 JFF48 JPB48 JYX48 KIT48 KSP48 LCL48 LMH48 LWD48 MFZ48 MPV48 MZR48 NJN48 NTJ48 ODF48 ONB48 OWX48 PGT48 PQP48 QAL48 QKH48 QUD48 RDZ48 RNV48 RXR48 SHN48 SRJ48 TBF48 TLB48 TUX48 UET48 UOP48 UYL48 VIH48 VSD48 WBZ48 WLV48 WVR48">
      <formula1>1900/1/1</formula1>
      <formula2>3000/1/1</formula2>
    </dataValidation>
    <dataValidation type="textLength" allowBlank="1" showInputMessage="1" showErrorMessage="1" errorTitle="Entrada no válida" error="Escriba un texto  Maximo 390 Caracteres" promptTitle="Cualquier contenido Maximo 390 Caracteres" prompt=" Registre COMPLETO nombres y apellidos del Contratista si es Persona Natural, o la razón social si es Persona Jurídica." sqref="E28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E41 JA41 SW41 ACS41 AMO41 AWK41 BGG41 BQC41 BZY41 CJU41 CTQ41 DDM41 DNI41 DXE41 EHA41 EQW41 FAS41 FKO41 FUK41 GEG41 GOC41 GXY41 HHU41 HRQ41 IBM41 ILI41 IVE41 JFA41 JOW41 JYS41 KIO41 KSK41 LCG41 LMC41 LVY41 MFU41 MPQ41 MZM41 NJI41 NTE41 ODA41 OMW41 OWS41 PGO41 PQK41 QAG41 QKC41 QTY41 RDU41 RNQ41 RXM41 SHI41 SRE41 TBA41 TKW41 TUS41 UEO41 UOK41 UYG41 VIC41 VRY41 WBU41 WLQ41 WVM41 E43 JA43 SW43 ACS43 AMO43 AWK43 BGG43 BQC43 BZY43 CJU43 CTQ43 DDM43 DNI43 DXE43 EHA43 EQW43 FAS43 FKO43 FUK43 GEG43 GOC43 GXY43 HHU43 HRQ43 IBM43 ILI43 IVE43 JFA43 JOW43 JYS43 KIO43 KSK43 LCG43 LMC43 LVY43 MFU43 MPQ43 MZM43 NJI43 NTE43 ODA43 OMW43 OWS43 PGO43 PQK43 QAG43 QKC43 QTY43 RDU43 RNQ43 RXM43 SHI43 SRE43 TBA43 TKW43 TUS43 UEO43 UOK43 UYG43 VIC43 VRY43 WBU43 WLQ43 WVM43 E45 JA45 SW45 ACS45 AMO45 AWK45 BGG45 BQC45 BZY45 CJU45 CTQ45 DDM45 DNI45 DXE45 EHA45 EQW45 FAS45 FKO45 FUK45 GEG45 GOC45 GXY45 HHU45 HRQ45 IBM45 ILI45 IVE45 JFA45 JOW45 JYS45 KIO45 KSK45 LCG45 LMC45 LVY45 MFU45 MPQ45 MZM45 NJI45 NTE45 ODA45 OMW45 OWS45 PGO45 PQK45 QAG45 QKC45 QTY45 RDU45 RNQ45 RXM45 SHI45 SRE45 TBA45 TKW45 TUS45 UEO45 UOK45 UYG45 VIC45 VRY45 WBU45 WLQ45 WVM45 E48 JA48 SW48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formula1>0</formula1>
      <formula2>390</formula2>
    </dataValidation>
    <dataValidation type="date" allowBlank="1" showInputMessage="1" prompt="Ingrese una fecha (AAAA/MM/DD) -  Registre fecha de terminación del contrato (según Acta de recibo del bien o serv. contratado o su equiv. cuando sea el caso). Si no tiene info, DEJE EN BLANCO ESTA CELDA. (FORMATO AAAA/MM/DD)." sqref="M35">
      <formula1>1900/1/1</formula1>
      <formula2>3000/1/1</formula2>
    </dataValidation>
    <dataValidation type="date" allowBlank="1" showInputMessage="1" prompt="Ingrese una fecha (AAAA/MM/DD) -  Registre fecha de inicio del contrato (Acta de Inicio o Aprobac de Pólizas, según el caso) de acuerdo con clase de contrato. Si no tiene info, DEJE EN BLANCO ESTA CELDA. (FORMATO AAAA/MM/DD)." sqref="K35">
      <formula1>1900/1/1</formula1>
      <formula2>3000/1/1</formula2>
    </dataValidation>
    <dataValidation type="date" allowBlank="1" showInputMessage="1" prompt="Ingrese una fecha (AAAA/MM/DD) -  Registre la fecha en la cual se SUSCRIBIÓ el contrato  (Formato AAAA/MM/DD)." sqref="J35">
      <formula1>1900/1/1</formula1>
      <formula2>3000/1/1</formula2>
    </dataValidation>
    <dataValidation type="custom" allowBlank="1" showInputMessage="1" showErrorMessage="1" prompt="Cualquier contenido Maximo 390 Caracteres -  Registre COMPLETO nombres y apellidos del Contratista si es Persona Natural, o la razón social si es Persona Jurídica." sqref="E35">
      <formula1>AND(GTE(LEN(E35),MIN((0),(390))),LTE(LEN(E35),MAX((0),(390))))</formula1>
    </dataValidation>
  </dataValidations>
  <hyperlinks>
    <hyperlink ref="O8" r:id="rId1"/>
    <hyperlink ref="S8" r:id="rId2"/>
    <hyperlink ref="O9" r:id="rId3"/>
    <hyperlink ref="S9" r:id="rId4"/>
    <hyperlink ref="O10" r:id="rId5"/>
    <hyperlink ref="S10" r:id="rId6"/>
    <hyperlink ref="O11" r:id="rId7"/>
    <hyperlink ref="S11" r:id="rId8"/>
    <hyperlink ref="O12" r:id="rId9"/>
    <hyperlink ref="S12" r:id="rId10"/>
    <hyperlink ref="O13" r:id="rId11"/>
    <hyperlink ref="S13" r:id="rId12"/>
    <hyperlink ref="O14" r:id="rId13"/>
    <hyperlink ref="S14" r:id="rId14"/>
    <hyperlink ref="O15" r:id="rId15"/>
    <hyperlink ref="S15" r:id="rId16"/>
    <hyperlink ref="O16" r:id="rId17"/>
    <hyperlink ref="S16" r:id="rId18"/>
    <hyperlink ref="O17" r:id="rId19"/>
    <hyperlink ref="S17" r:id="rId20"/>
    <hyperlink ref="O7" r:id="rId21"/>
    <hyperlink ref="S7" r:id="rId22"/>
    <hyperlink ref="S5" r:id="rId23"/>
    <hyperlink ref="S6" r:id="rId24"/>
    <hyperlink ref="O29" r:id="rId25"/>
    <hyperlink ref="O28" r:id="rId26"/>
    <hyperlink ref="O30" r:id="rId27"/>
    <hyperlink ref="S30" r:id="rId28"/>
    <hyperlink ref="S29" r:id="rId29"/>
    <hyperlink ref="S28" r:id="rId30"/>
    <hyperlink ref="O31" r:id="rId31"/>
    <hyperlink ref="O33" r:id="rId32"/>
    <hyperlink ref="O32" r:id="rId33"/>
    <hyperlink ref="O34" r:id="rId34"/>
    <hyperlink ref="S31" r:id="rId35"/>
    <hyperlink ref="S32" r:id="rId36"/>
    <hyperlink ref="S33" r:id="rId37"/>
    <hyperlink ref="S34" r:id="rId38"/>
    <hyperlink ref="S36" r:id="rId39"/>
    <hyperlink ref="S35" r:id="rId40"/>
    <hyperlink ref="O40" r:id="rId41"/>
    <hyperlink ref="S40" r:id="rId42"/>
    <hyperlink ref="O37" r:id="rId43"/>
    <hyperlink ref="O38" r:id="rId44"/>
    <hyperlink ref="S38" r:id="rId45"/>
    <hyperlink ref="O39" r:id="rId46"/>
    <hyperlink ref="S39" r:id="rId47"/>
    <hyperlink ref="S37" r:id="rId48"/>
    <hyperlink ref="S41" r:id="rId49"/>
    <hyperlink ref="O42" r:id="rId50"/>
    <hyperlink ref="S42" r:id="rId51"/>
    <hyperlink ref="O44" r:id="rId52"/>
    <hyperlink ref="S43" r:id="rId53"/>
    <hyperlink ref="O45" r:id="rId54"/>
    <hyperlink ref="O46" r:id="rId55"/>
    <hyperlink ref="O47" r:id="rId56"/>
    <hyperlink ref="S45" r:id="rId57"/>
    <hyperlink ref="O48" r:id="rId58"/>
    <hyperlink ref="S48:S49" r:id="rId59" display="https://www.colombiacompra.gov.co/tienda-virtual-del-estado-colombiano/ordenes-compra/89097"/>
    <hyperlink ref="O50" r:id="rId60" display="mailto:ventas11@papelcid.com"/>
    <hyperlink ref="O51" r:id="rId61" display="mailto:contabilidad@mevet.pet"/>
    <hyperlink ref="O52" r:id="rId62"/>
    <hyperlink ref="O53" r:id="rId63" display="mailto:ventas11@papelcid.com"/>
    <hyperlink ref="O54" r:id="rId64" display="mailto:ecokontrol.mip@gmail.com"/>
    <hyperlink ref="S54" r:id="rId65"/>
    <hyperlink ref="S50" r:id="rId66"/>
    <hyperlink ref="S51" r:id="rId67"/>
    <hyperlink ref="S52" r:id="rId68"/>
    <hyperlink ref="S53" r:id="rId69"/>
    <hyperlink ref="O55" r:id="rId70" display="mailto:laboratorio@adilab.com"/>
    <hyperlink ref="S55" r:id="rId71"/>
    <hyperlink ref="S56" r:id="rId72"/>
  </hyperlinks>
  <pageMargins left="0.7" right="0.7" top="0.75" bottom="0.75" header="0" footer="0"/>
  <pageSetup orientation="landscape" r:id="rId73"/>
  <drawing r:id="rId74"/>
  <legacyDrawing r:id="rId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4.42578125" defaultRowHeight="15" customHeight="1" x14ac:dyDescent="0.25"/>
  <cols>
    <col min="1" max="1" width="34.42578125" customWidth="1"/>
    <col min="2" max="2" width="67.28515625" customWidth="1"/>
    <col min="3" max="26" width="10" customWidth="1"/>
  </cols>
  <sheetData>
    <row r="1" spans="1:6" ht="21" customHeight="1" x14ac:dyDescent="0.35">
      <c r="A1" s="56" t="s">
        <v>91</v>
      </c>
      <c r="B1" s="57"/>
      <c r="C1" s="57"/>
      <c r="D1" s="57"/>
      <c r="E1" s="57"/>
      <c r="F1" s="57"/>
    </row>
    <row r="2" spans="1:6" ht="15.75" customHeight="1" x14ac:dyDescent="0.25"/>
    <row r="3" spans="1:6" ht="19.5" customHeight="1" x14ac:dyDescent="0.25">
      <c r="A3" s="35" t="s">
        <v>92</v>
      </c>
      <c r="B3" s="36" t="s">
        <v>93</v>
      </c>
    </row>
    <row r="4" spans="1:6" ht="60" customHeight="1" x14ac:dyDescent="0.25">
      <c r="A4" s="37" t="s">
        <v>1</v>
      </c>
      <c r="B4" s="38" t="s">
        <v>94</v>
      </c>
    </row>
    <row r="5" spans="1:6" ht="30" customHeight="1" x14ac:dyDescent="0.25">
      <c r="A5" s="39" t="s">
        <v>2</v>
      </c>
      <c r="B5" s="40" t="s">
        <v>95</v>
      </c>
    </row>
    <row r="6" spans="1:6" ht="90" customHeight="1" x14ac:dyDescent="0.25">
      <c r="A6" s="39" t="s">
        <v>3</v>
      </c>
      <c r="B6" s="40" t="s">
        <v>96</v>
      </c>
    </row>
    <row r="7" spans="1:6" ht="45" customHeight="1" x14ac:dyDescent="0.25">
      <c r="A7" s="41" t="s">
        <v>4</v>
      </c>
      <c r="B7" s="40" t="s">
        <v>97</v>
      </c>
      <c r="F7" s="18"/>
    </row>
    <row r="8" spans="1:6" x14ac:dyDescent="0.25">
      <c r="A8" s="41" t="s">
        <v>5</v>
      </c>
      <c r="B8" s="40" t="s">
        <v>98</v>
      </c>
    </row>
    <row r="9" spans="1:6" x14ac:dyDescent="0.25">
      <c r="A9" s="41" t="s">
        <v>6</v>
      </c>
      <c r="B9" s="40" t="s">
        <v>99</v>
      </c>
    </row>
    <row r="10" spans="1:6" x14ac:dyDescent="0.25">
      <c r="A10" s="41" t="s">
        <v>7</v>
      </c>
      <c r="B10" s="42" t="s">
        <v>100</v>
      </c>
    </row>
    <row r="11" spans="1:6" ht="30" customHeight="1" x14ac:dyDescent="0.25">
      <c r="A11" s="41" t="s">
        <v>8</v>
      </c>
      <c r="B11" s="40" t="s">
        <v>101</v>
      </c>
    </row>
    <row r="12" spans="1:6" ht="30" customHeight="1" x14ac:dyDescent="0.25">
      <c r="A12" s="41" t="s">
        <v>9</v>
      </c>
      <c r="B12" s="40" t="s">
        <v>102</v>
      </c>
    </row>
    <row r="13" spans="1:6" x14ac:dyDescent="0.25">
      <c r="A13" s="41" t="s">
        <v>10</v>
      </c>
      <c r="B13" s="43" t="s">
        <v>103</v>
      </c>
    </row>
    <row r="14" spans="1:6" x14ac:dyDescent="0.25">
      <c r="A14" s="41" t="s">
        <v>11</v>
      </c>
      <c r="B14" s="43" t="s">
        <v>104</v>
      </c>
    </row>
    <row r="15" spans="1:6" x14ac:dyDescent="0.25">
      <c r="A15" s="41" t="s">
        <v>12</v>
      </c>
      <c r="B15" s="40" t="s">
        <v>105</v>
      </c>
    </row>
    <row r="16" spans="1:6" ht="60" customHeight="1" x14ac:dyDescent="0.25">
      <c r="A16" s="41" t="s">
        <v>13</v>
      </c>
      <c r="B16" s="40" t="s">
        <v>106</v>
      </c>
    </row>
    <row r="17" spans="1:26" ht="105" customHeight="1" x14ac:dyDescent="0.25">
      <c r="A17" s="41" t="s">
        <v>14</v>
      </c>
      <c r="B17" s="40" t="s">
        <v>107</v>
      </c>
    </row>
    <row r="18" spans="1:26" x14ac:dyDescent="0.25">
      <c r="A18" s="41" t="s">
        <v>108</v>
      </c>
      <c r="B18" s="40" t="s">
        <v>109</v>
      </c>
    </row>
    <row r="19" spans="1:26" ht="90" customHeight="1" x14ac:dyDescent="0.25">
      <c r="A19" s="41" t="s">
        <v>16</v>
      </c>
      <c r="B19" s="40" t="s">
        <v>110</v>
      </c>
    </row>
    <row r="20" spans="1:26" ht="45" customHeight="1" x14ac:dyDescent="0.25">
      <c r="A20" s="44" t="s">
        <v>17</v>
      </c>
      <c r="B20" s="40" t="s">
        <v>111</v>
      </c>
    </row>
    <row r="21" spans="1:26" ht="30" customHeight="1" x14ac:dyDescent="0.25">
      <c r="A21" s="41" t="s">
        <v>18</v>
      </c>
      <c r="B21" s="40" t="s">
        <v>112</v>
      </c>
    </row>
    <row r="22" spans="1:26" ht="75" customHeight="1" x14ac:dyDescent="0.25">
      <c r="A22" s="44" t="s">
        <v>113</v>
      </c>
      <c r="B22" s="45" t="s">
        <v>114</v>
      </c>
      <c r="C22" s="1"/>
      <c r="D22" s="1"/>
      <c r="E22" s="1"/>
      <c r="F22" s="1"/>
      <c r="G22" s="1"/>
      <c r="H22" s="1"/>
      <c r="I22" s="1"/>
      <c r="J22" s="1"/>
      <c r="K22" s="1"/>
      <c r="L22" s="1"/>
      <c r="M22" s="1"/>
      <c r="N22" s="1"/>
      <c r="O22" s="1"/>
      <c r="P22" s="1"/>
      <c r="Q22" s="1"/>
      <c r="R22" s="1"/>
      <c r="S22" s="1"/>
      <c r="T22" s="1"/>
      <c r="U22" s="1"/>
      <c r="V22" s="1"/>
      <c r="W22" s="1"/>
      <c r="X22" s="1"/>
      <c r="Y22" s="1"/>
      <c r="Z22" s="1"/>
    </row>
    <row r="23" spans="1:26" ht="60.75" customHeight="1" x14ac:dyDescent="0.25">
      <c r="A23" s="46" t="s">
        <v>20</v>
      </c>
      <c r="B23" s="47" t="s">
        <v>115</v>
      </c>
    </row>
    <row r="24" spans="1:26" ht="15.75" customHeight="1" x14ac:dyDescent="0.25"/>
    <row r="25" spans="1:26" ht="180" customHeight="1" x14ac:dyDescent="0.25">
      <c r="A25" s="48" t="s">
        <v>116</v>
      </c>
      <c r="B25" s="49" t="s">
        <v>117</v>
      </c>
    </row>
    <row r="26" spans="1:26" ht="15.75" customHeight="1" x14ac:dyDescent="0.25"/>
    <row r="27" spans="1:26" ht="15.75" customHeight="1" x14ac:dyDescent="0.25"/>
    <row r="28" spans="1:26" ht="15.75" customHeight="1" x14ac:dyDescent="0.25"/>
    <row r="29" spans="1:26" ht="15.75" customHeight="1" x14ac:dyDescent="0.25"/>
    <row r="30" spans="1:26" ht="15.75" customHeight="1" x14ac:dyDescent="0.25"/>
    <row r="31" spans="1:26" ht="15.75" customHeight="1" x14ac:dyDescent="0.25"/>
    <row r="32" spans="1:26"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
    <mergeCell ref="A1:F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RESUMEN CONTRATACIÓN</vt:lpstr>
      <vt:lpstr>INSTRUCCIÓN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JOHANA CAROLINA PEREZ RUIZ</dc:creator>
  <cp:lastModifiedBy>ALMACEN3</cp:lastModifiedBy>
  <dcterms:created xsi:type="dcterms:W3CDTF">2018-02-26T19:04:51Z</dcterms:created>
  <dcterms:modified xsi:type="dcterms:W3CDTF">2022-07-01T16:29:08Z</dcterms:modified>
</cp:coreProperties>
</file>