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MACEN3\Desktop\COMPARTIDA COMPRAS\2022\4. LEY DE TRANSPARENCIA-PLANILLA DE SEGUIMIENTO\6-JUNIO\"/>
    </mc:Choice>
  </mc:AlternateContent>
  <bookViews>
    <workbookView xWindow="0" yWindow="0" windowWidth="9870" windowHeight="5775"/>
  </bookViews>
  <sheets>
    <sheet name="RESUMEN CONTRATACIÓN" sheetId="1" r:id="rId1"/>
    <sheet name="INSTRUCCIÓN" sheetId="2" r:id="rId2"/>
  </sheets>
  <calcPr calcId="162913"/>
  <extLst>
    <ext uri="GoogleSheetsCustomDataVersion1">
      <go:sheetsCustomData xmlns:go="http://customooxmlschemas.google.com/" r:id="rId6" roundtripDataSignature="AMtx7mjKKwWNNdr2ijPsAbwlqY46QF+t+A=="/>
    </ext>
  </extLst>
</workbook>
</file>

<file path=xl/calcChain.xml><?xml version="1.0" encoding="utf-8"?>
<calcChain xmlns="http://schemas.openxmlformats.org/spreadsheetml/2006/main">
  <c r="I56" i="1" l="1"/>
  <c r="I55" i="1"/>
  <c r="I54" i="1"/>
  <c r="I53" i="1"/>
  <c r="I52" i="1"/>
  <c r="I51" i="1"/>
  <c r="I50" i="1"/>
  <c r="I42" i="1"/>
  <c r="I40" i="1"/>
  <c r="I37" i="1"/>
  <c r="I34" i="1" l="1"/>
  <c r="I33" i="1"/>
  <c r="I32" i="1"/>
  <c r="I31" i="1"/>
  <c r="I30" i="1" l="1"/>
  <c r="I6" i="1" l="1"/>
  <c r="I5" i="1"/>
  <c r="I7" i="1"/>
  <c r="I17" i="1" l="1"/>
  <c r="G16" i="1"/>
  <c r="I16" i="1" s="1"/>
  <c r="I15" i="1"/>
  <c r="G14" i="1"/>
  <c r="I14" i="1" s="1"/>
  <c r="I13" i="1"/>
  <c r="G12" i="1"/>
  <c r="I12" i="1" s="1"/>
  <c r="I11" i="1"/>
  <c r="I10" i="1"/>
  <c r="I9" i="1"/>
  <c r="I8" i="1"/>
</calcChain>
</file>

<file path=xl/comments1.xml><?xml version="1.0" encoding="utf-8"?>
<comments xmlns="http://schemas.openxmlformats.org/spreadsheetml/2006/main">
  <authors>
    <author/>
  </authors>
  <commentList>
    <comment ref="H4" authorId="0" shapeId="0">
      <text>
        <r>
          <rPr>
            <sz val="11"/>
            <color theme="1"/>
            <rFont val="Calibri"/>
            <scheme val="minor"/>
          </rPr>
          <t>======
ID#AAAAcQSiPVQ
NOHEMI DEL CARMEN LOZANO AVILEZ    (2022-06-30 00:14:50)
ingresar el valor de todas las adiciones que se realicen en la vigencia</t>
        </r>
      </text>
    </comment>
    <comment ref="I4" authorId="0" shapeId="0">
      <text>
        <r>
          <rPr>
            <sz val="11"/>
            <color theme="1"/>
            <rFont val="Calibri"/>
            <scheme val="minor"/>
          </rPr>
          <t>======
ID#AAAAcQSiPVY
NOHEMI DEL CARMEN LOZANO AVILEZ    (2022-06-30 00:14:50)
Es la suma de la cuantía inicial del contrato mas el valor de las adiciones realizadas</t>
        </r>
      </text>
    </comment>
    <comment ref="J4" authorId="0" shapeId="0">
      <text>
        <r>
          <rPr>
            <sz val="11"/>
            <color theme="1"/>
            <rFont val="Calibri"/>
            <scheme val="minor"/>
          </rPr>
          <t>======
ID#AAAAcQSiPVg
NOHEMI DEL CARMEN LOZANO AVILEZ    (2022-06-30 00:14:50)
Fecha en la cual se firma el contrato</t>
        </r>
      </text>
    </comment>
    <comment ref="L4" authorId="0" shapeId="0">
      <text>
        <r>
          <rPr>
            <sz val="11"/>
            <color theme="1"/>
            <rFont val="Calibri"/>
            <scheme val="minor"/>
          </rPr>
          <t>======
ID#AAAAcQSiPVs
NOHEMI DEL CARMEN LOZANO AVILEZ    (2022-06-30 00:14:50)
Fecha hasta la cual se prorroga el contrato</t>
        </r>
      </text>
    </comment>
    <comment ref="N4" authorId="0" shapeId="0">
      <text>
        <r>
          <rPr>
            <sz val="11"/>
            <color theme="1"/>
            <rFont val="Calibri"/>
            <scheme val="minor"/>
          </rPr>
          <t>======
ID#AAAAcQSiPVU
NOHEMI DEL CARMEN LOZANO AVILEZ    (2022-06-30 00:14:50)
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t>
        </r>
      </text>
    </comment>
    <comment ref="P4" authorId="0" shapeId="0">
      <text>
        <r>
          <rPr>
            <sz val="11"/>
            <color theme="1"/>
            <rFont val="Calibri"/>
            <scheme val="minor"/>
          </rPr>
          <t>======
ID#AAAAcQSiPVc
NOHEMI DEL CARMEN LOZANO AVILEZ    (2022-06-30 00:14:50)
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t>
        </r>
      </text>
    </comment>
    <comment ref="Q4" authorId="0" shapeId="0">
      <text>
        <r>
          <rPr>
            <sz val="11"/>
            <color theme="1"/>
            <rFont val="Calibri"/>
            <scheme val="minor"/>
          </rPr>
          <t>======
ID#AAAAcQSiPVk
NOHEMI DEL CARMEN LOZANO AVILEZ    (2022-06-30 00:14:50)
Si el contrato se realizó con Recursos Propios y con Presupuesto de Entidad Nacional indicar ambos separados con /</t>
        </r>
      </text>
    </comment>
    <comment ref="R4" authorId="0" shapeId="0">
      <text>
        <r>
          <rPr>
            <sz val="11"/>
            <color theme="1"/>
            <rFont val="Calibri"/>
            <scheme val="minor"/>
          </rPr>
          <t>======
ID#AAAAcQSiPVM
NOHEMI DEL CARMEN LOZANO AVILEZ    (2022-06-30 00:14:50)
Número o nombre con el cual se crea y publica el proceso en el SECOP II</t>
        </r>
      </text>
    </comment>
  </commentList>
  <extLst>
    <ext xmlns:r="http://schemas.openxmlformats.org/officeDocument/2006/relationships" uri="GoogleSheetsCustomDataVersion1">
      <go:sheetsCustomData xmlns:go="http://customooxmlschemas.google.com/" r:id="rId1" roundtripDataSignature="AMtx7mhQude75JPhBLZZ46EHEK1GEKe9Pw=="/>
    </ext>
  </extLst>
</comments>
</file>

<file path=xl/sharedStrings.xml><?xml version="1.0" encoding="utf-8"?>
<sst xmlns="http://schemas.openxmlformats.org/spreadsheetml/2006/main" count="681" uniqueCount="406">
  <si>
    <t>INFORME DE EJECUCIÓN CONTRACTUAL - DE  (JUNIO ) DE  2022</t>
  </si>
  <si>
    <t>1. Nombre de la Sede (Dirección General, Dirección Regional xxx,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</si>
  <si>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</si>
  <si>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</si>
  <si>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</si>
  <si>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</si>
  <si>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</si>
  <si>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</si>
  <si>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</si>
  <si>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</si>
  <si>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</si>
  <si>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</si>
  <si>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Prorrogas</t>
  </si>
  <si>
    <t>13. Fecha terminación del contrato</t>
  </si>
  <si>
    <t>14. Rubro</t>
  </si>
  <si>
    <t>15. Correo electronico del Contratista</t>
  </si>
  <si>
    <t>16. Recurso</t>
  </si>
  <si>
    <t>17. Origen de los Recursos (Recursos Propios o Presupuesto de Entidad Nacional)</t>
  </si>
  <si>
    <t>18. Número de proceso en el SECOP II</t>
  </si>
  <si>
    <t>19.  Link del proceso</t>
  </si>
  <si>
    <t>20. Observación</t>
  </si>
  <si>
    <t>501 - CPAMSPA</t>
  </si>
  <si>
    <t>ORDEN DE COMPRA 89450</t>
  </si>
  <si>
    <t>ACUERDO MARCO DE PRECIOS</t>
  </si>
  <si>
    <t>COMPRAVENTA</t>
  </si>
  <si>
    <t>ALVARO ENRIQUE RAMIREZ ECHAVARRIA - DOTAHOGAR NIT. 98.475.036 – 1</t>
  </si>
  <si>
    <t>CONTRATAR LA ADQUISICIÓN DE COLCHONETAS Y ALMOHADAS PARA LA POBLACIÓN PRIVADA DE LA LIBERTAD DE LA CÁRCEL Y PENITENCIARIA CON ALTA Y MEDIA SEGURIDAD LA PAZ DEL INPEC.</t>
  </si>
  <si>
    <t>A-03-03-01-017</t>
  </si>
  <si>
    <t>gerencia@colchonesdotahogar.com</t>
  </si>
  <si>
    <t>RECURSOS NACIÓN</t>
  </si>
  <si>
    <t>N/A</t>
  </si>
  <si>
    <t>https://www.colombiacompra.gov.co/tienda-virtual-del-estado-colombiano/ordenes-compra/89450</t>
  </si>
  <si>
    <t>EN EJECUCIÓN - se reporta en este mes, en atencion a que el mes pasado no se reporto.</t>
  </si>
  <si>
    <t>ORDEN DE COMPRA 91849</t>
  </si>
  <si>
    <t>MÍNIMA CUANTÍA</t>
  </si>
  <si>
    <t>SUMINISTROS</t>
  </si>
  <si>
    <t>LA RECETTA SOLUCIONES GASTRONÓMICAS INTEGRADAS S.A.S NIT. 900.213.759-0</t>
  </si>
  <si>
    <t>CONTRATAR EL SUMINISTRO DE PRODUCTOS ALIMENTICIOS (CÁRNICOS) PARA LA VENTA A LA POBLACIÓN PRIVADA DE LA LIBERTAD A TRAVÉS DEL ALMACÉN EXPENDIO DE LA CÁRCEL Y PENITENCIARIA CON ALTA Y MEDIA SEGURIDAD LA PAZ – INPEC.</t>
  </si>
  <si>
    <t>A-05-01-01-002-001</t>
  </si>
  <si>
    <t xml:space="preserve">idcastaneda@larecetta.com - jaruiz@larecetta.com </t>
  </si>
  <si>
    <t>RECURSOS PROPIOS</t>
  </si>
  <si>
    <t>https://www.colombiacompra.gov.co/tienda-virtual-del-estado-colombiano/ordenes-compra/91849</t>
  </si>
  <si>
    <t>EN EJECUCIÓN</t>
  </si>
  <si>
    <t>ORDEN DE COMPRA 91850</t>
  </si>
  <si>
    <t>PANAMERICANA LIBRERÍA Y
PAPELERÍA S.A. NIT. 830.037.946-3</t>
  </si>
  <si>
    <t>CONTRATAR LA ADQUISICIÓN DE PRODUCTOS METÁLICOS ELABORADOS CON DESTINO A LAS ÁREAS LABORALES DE LA POBLACIÓN PRIVADA DE LA LIBERTAD DE LA CÁRCEL Y PENITENCIARIA CON ALTA Y MEDIA SEGURIDAD LA PAZ DEL INPEC.</t>
  </si>
  <si>
    <t>A-02-02-01-004-002</t>
  </si>
  <si>
    <t xml:space="preserve">gobiernovirtual@panamericana.com.co -  angy.aristizabal@panamericana.com.co </t>
  </si>
  <si>
    <t>https://www.colombiacompra.gov.co/tienda-virtual-del-estado-colombiano/ordenes-compra/91850</t>
  </si>
  <si>
    <t>ORDEN DE COMPRA 91852</t>
  </si>
  <si>
    <t>FERRICENTROS S.A.S NIT. 800.237.412 - 1</t>
  </si>
  <si>
    <t>CONTRATAR LA ADQUISICIÓN DE MAQUINARIA PARA USO ESPECIAL CON DESTINO A LAS ÁREAS LABORALES DE LA POBLACIÓN PRIVADA DE LA LIBERTAD DE LA CÁRCEL Y PENITENCIARIA CON ALTA Y MEDIA SEGURIDAD LA PAZ DEL INPEC.</t>
  </si>
  <si>
    <t>A-02-01-01-004-004</t>
  </si>
  <si>
    <t xml:space="preserve">licitaciones2@ferricentro.com; asistenteventas01@ferricentros.com </t>
  </si>
  <si>
    <t>https://www.colombiacompra.gov.co/tienda-virtual-del-estado-colombiano/ordenes-compra/91852</t>
  </si>
  <si>
    <t>ORDEN DE COMPRA 92192</t>
  </si>
  <si>
    <t>CONTRATAR LA COMPRA DE ELEMENTOS DE ASEO PERSONAL Y DE LIMPIEZA PARA LA VENTA A LA POBLACIÓN PRIVADA DE LA LIBERTAD EN EL ALMACÉN EXPENDIO DE LA CÁRCEL Y PENITENCIARIA CON ALTA Y MEDIA SEGURIDAD LA PAZ – INPEC</t>
  </si>
  <si>
    <t>A-05-01-01-003-005</t>
  </si>
  <si>
    <t>https://www.colombiacompra.gov.co/tienda-virtual-del-estado-colombiano/ordenes-compra/92192</t>
  </si>
  <si>
    <t>ORDEN DE COMPRA 92484</t>
  </si>
  <si>
    <t>CONTRATAR LA COMPRA DE PAPELERÍA E INSUMOS DE OFICINA PARA EL FUNCIONAMIENTO ADMINISTRATIVO DE  LA CÁRCEL Y PENITENCIARIA CON ALTA Y MEDIA SEGURIDAD LA PAZ DEL INPEC.</t>
  </si>
  <si>
    <t>A-02-02-01-003-002; A-02-02-01-004-005; A-02-02-01-003-008</t>
  </si>
  <si>
    <t>https://www.colombiacompra.gov.co/tienda-virtual-del-estado-colombiano/ordenes-compra/92484</t>
  </si>
  <si>
    <t>ORDEN DE COMPRA 92546</t>
  </si>
  <si>
    <t>CONTRATAR LA COMPRA DE HERRAMIENTAS Y REPUESTOS PARA EL FUNCIONAMIENTO ADMINISTRATIVO DE  LA CÁRCEL Y PENITENCIARIA CON ALTA Y MEDIA SEGURIDAD LA PAZ DEL INPEC.</t>
  </si>
  <si>
    <t>https://www.colombiacompra.gov.co/tienda-virtual-del-estado-colombiano/ordenes-compra/92546</t>
  </si>
  <si>
    <t>ORDEN DE COMPRA 92555</t>
  </si>
  <si>
    <t>CONTRATAR LA COMPRA DE ELEMENTOS DE ASEO DE LIMPIEZA PARA EL FUNCIONAMIENTO ADMINISTRATIVO DE  LA CÁRCEL Y PENITENCIARIA CON ALTA Y MEDIA SEGURIDAD LA PAZ DEL INPEC.</t>
  </si>
  <si>
    <t>A-02-02-01-003-005; A-02-02-01-003-008</t>
  </si>
  <si>
    <t>https://www.colombiacompra.gov.co/tienda-virtual-del-estado-colombiano/ordenes-compra/92555</t>
  </si>
  <si>
    <t>ORDEN DE COMPRA 92619</t>
  </si>
  <si>
    <t>CONTRATAR LA COMPRA DE REFLECTORES TIPO LED Y BOMBILLOS PARA EL FUNCIONAMIENTO ADMINISTRATIVO DE  LA CÁRCEL Y PENITENCIARIA CON ALTA Y MEDIA SEGURIDAD LA PAZ DEL INPEC.</t>
  </si>
  <si>
    <t>A-02-02-01-004-006</t>
  </si>
  <si>
    <t>https://www.colombiacompra.gov.co/tienda-virtual-del-estado-colombiano/ordenes-compra/92619</t>
  </si>
  <si>
    <t>501- MC-007–2022</t>
  </si>
  <si>
    <t>SERVICIOS</t>
  </si>
  <si>
    <t>JOSE HERIBERTO LLANO CASTAÑO  - EXTINTORES EJE CAFETERO NIT. 79.712.262 - 6</t>
  </si>
  <si>
    <t>CONTRATAR LOS SERVICIOS DE RECARGA DE EXTINTORES Y COMPRA DE AVISOS DE SEÑALIZACIÓN PARA LAS ÁREAS OCUPACIONALES Y LABORALES DE LA CÁRCEL Y PENITENCIARIA CON ALTA Y MEDIA SEGURIDAD LA PAZ – INPEC.</t>
  </si>
  <si>
    <t>joseheriberto3679@gmail.com</t>
  </si>
  <si>
    <t>(id.CO1.BDOS.2987616)</t>
  </si>
  <si>
    <t>https://community.secop.gov.co/Public/Tendering/OpportunityDetail/Index?noticeUID=CO1.NTC.2991072&amp;isFromPublicArea=True&amp;isModal=False</t>
  </si>
  <si>
    <t xml:space="preserve">501 - CPAMSPA
</t>
  </si>
  <si>
    <t>ORDEN DE COMPRA 88482</t>
  </si>
  <si>
    <t>GRANDES SUPERFICIES</t>
  </si>
  <si>
    <t>FALABELLA DE COLOMBIA S.A NIT. 900.017.447- 8</t>
  </si>
  <si>
    <t>CONTRATAR LA ADQUISICIÓN DE ELEMENTOS DE ASEO, SABANAS Y COBIJAS PARA LA POBLACIÓN PRIVADA DE LA LIBERTAD DE LA CÁRCEL Y PENITENCIARIA CON ALTA Y MEDIA SEGURIDAD LA PAZ DEL INPEC.</t>
  </si>
  <si>
    <t>A-03-03-01-017 ATENCION REHABILITACION AL RECLUSO</t>
  </si>
  <si>
    <t>sabautista@falabella.com.co; aquiroga@falabella.com.co</t>
  </si>
  <si>
    <t>RECURSOS NACION</t>
  </si>
  <si>
    <t>https://www.colombiacompra.gov.co/tienda-virtual-del-estado-colombiano/ordenes-compra/88482</t>
  </si>
  <si>
    <t>EN EJECUCIÓN. Se realiza prorroga.</t>
  </si>
  <si>
    <t>Para diligenciar el formato seguir las siguientes instrucciones:</t>
  </si>
  <si>
    <t>Nombre de la columna</t>
  </si>
  <si>
    <t>Indicaciones para diligenciamiento</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</si>
  <si>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</si>
  <si>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</si>
  <si>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</si>
  <si>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</si>
  <si>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</si>
  <si>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</si>
  <si>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</si>
  <si>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</si>
  <si>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</si>
  <si>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</si>
  <si>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</si>
  <si>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</si>
  <si>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</si>
  <si>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</si>
  <si>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</si>
  <si>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</si>
  <si>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</si>
  <si>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</si>
  <si>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</si>
  <si>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Link de publicacion de cada proceso</t>
  </si>
  <si>
    <r>
      <rPr>
        <sz val="11"/>
        <color theme="1"/>
        <rFont val="Calibri"/>
      </rPr>
      <t xml:space="preserve">Para acceder a cada uno de los links de los procesos se debe realizar dela siguiente manera: 1. Se ingresa al proceso, 2. Linea de tiempo: superior - izquierda boton pequeño blanco. 3. Ver enlace. 4. Se acciona untexto y aparece una URL en negrita asi. </t>
    </r>
    <r>
      <rPr>
        <b/>
        <sz val="11"/>
        <color rgb="FF000000"/>
        <rFont val="Calibri"/>
      </rPr>
      <t xml:space="preserve">Https://.........., </t>
    </r>
    <r>
      <rPr>
        <sz val="11"/>
        <color theme="1"/>
        <rFont val="Calibri"/>
      </rPr>
      <t>lo copio y lo pego  el nuevo link que aparece donde me va arrojar al proceso.</t>
    </r>
  </si>
  <si>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</si>
  <si>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</si>
  <si>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</si>
  <si>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500- DRN</t>
  </si>
  <si>
    <t>DRN-MC-06-2022</t>
  </si>
  <si>
    <t>DRN-MC-07-2022</t>
  </si>
  <si>
    <t>MANTENIMIENTO</t>
  </si>
  <si>
    <t>SERTECOPY S.A.S.</t>
  </si>
  <si>
    <t xml:space="preserve">RODOS GROUP S.A.S </t>
  </si>
  <si>
    <t>CONTRATAR EL SERVICIO DE MANTENIMIENTO CORRECTIVO Y PREVENTIVO PARA LAS IMPRESORAS DE LA DIRECCIÓN REGIONAL NOROESTE DEL INPEC.</t>
  </si>
  <si>
    <t>CONTRATAR LA ADQUISICIÓN RECIPIENTES PARA RECOLECCIÓN DE RESIDUOS SÓLIDOS, AGUA POTABLE, PUNTOS ECOLÓGICOS Y CARROS RECOLECTORES DE RESIDUOS SOLIDOS PARA LOS ESTABLECIMIENTOS DE RECLUSIÓN ADSCRITOS A LA REGIONAL NOROESTE DEL INPEC</t>
  </si>
  <si>
    <t xml:space="preserve">A-02-02-02-008-007 </t>
  </si>
  <si>
    <t xml:space="preserve">A-03-03-01-017 </t>
  </si>
  <si>
    <t>ventas@sertecopy.com</t>
  </si>
  <si>
    <t>rodosgroupsas@gmail.com</t>
  </si>
  <si>
    <t>NACION</t>
  </si>
  <si>
    <t>(id.CO1.BDOS.2945938)</t>
  </si>
  <si>
    <t>(id.CO1.BDOS.2968269)</t>
  </si>
  <si>
    <t>https://community.secop.gov.co/Public/Tendering/OpportunityDetail/Index?noticeUID=CO1.NTC.2950460&amp;isFromPublicArea=True&amp;isModal=False</t>
  </si>
  <si>
    <t>https://community.secop.gov.co/Public/Tendering/OpportunityDetail/Index?noticeUID=CO1.NTC.2972200&amp;isFromPublicArea=True&amp;isModal=False</t>
  </si>
  <si>
    <t>R.N / CPMSBEL</t>
  </si>
  <si>
    <t>SUMINISTRO</t>
  </si>
  <si>
    <t xml:space="preserve">CENTROLAB S.A.S </t>
  </si>
  <si>
    <t>SERVICIO DE EXAMEN OCUPACIONALES Y LABORATORIO PARA EL PERSONAL PRIVADO DE LA LIBERTAD QUE LABORAN EN LOS PROYECTOS PRODUCTIVOS AREPERÍA, GALLETERÍA, PANADERÍA, ASADERO  Y COMIDAS RÁPIDAS CPMSBEL CON EL FIN DE OBTENER EL CERTIFICADO DE APTITUD PARA MANIPULAR ALIMENTOS</t>
  </si>
  <si>
    <t xml:space="preserve">A-05-01-02-008-003 </t>
  </si>
  <si>
    <t>gerencia@centrolab.com.co</t>
  </si>
  <si>
    <t>PROPIOS</t>
  </si>
  <si>
    <t>CO1.PCCNTR.3721701</t>
  </si>
  <si>
    <t>https://community.secop.gov.co/Public/Tendering/OpportunityDetail/Index?noticeUID=CO1.NTC.2943070&amp;isFromPublicArea=True&amp;isModal=False</t>
  </si>
  <si>
    <t>C.A. MEJÍA &amp; CIA. S.A.S.</t>
  </si>
  <si>
    <t>ADQUISICIÓN DE MATERIA PRIMA PARA EL PROYECTO PRODUCTIVO FABRICA DE GAVIONES DEL CÁRCEL Y PENITENCIARIA DE MEDIA SEGURIDAD DE BELLO (ANTIOQUIA) DE ACUERDO A LAS ESPECIFICACIONES TÉCNICAS DESCRITAS DENTRO DEL ESTUDIO PREVIO</t>
  </si>
  <si>
    <t xml:space="preserve">A-05-01-01-004-002 </t>
  </si>
  <si>
    <t xml:space="preserve">carolina.castrillon@camejia.com </t>
  </si>
  <si>
    <t>CO1.PCCNTR.3725016</t>
  </si>
  <si>
    <t>https://community.secop.gov.co/Public/Tendering/OpportunityDetail/Index?noticeUID=CO1.NTC.2943076&amp;isFromPublicArea=True&amp;isModal=False</t>
  </si>
  <si>
    <t>CONTROL SERVICES ENGINEERING S.A.S.</t>
  </si>
  <si>
    <t>ADQUISICIÓN DE MAQUINARIA Y EQUIPO   PARA EL FORTALECIMIENTO DE LAS ACTIVIDADES PRODUCTIVAS DEL PROYECTO PANADERÍA DE LA CÁRCEL Y PENITENCIARIA DE MEDIA SEGURIDAD DE BELLO DE ACUERDO A LAS ESPECIFICACIONES TÉCNICAS DESCRITAS DENTRO DEL ESTUDIO PREVIO.</t>
  </si>
  <si>
    <t xml:space="preserve">A-05-01-01-004-004 </t>
  </si>
  <si>
    <t xml:space="preserve">controlservicesing@gmail.com   </t>
  </si>
  <si>
    <t>CO1.PCCNTR.3721602</t>
  </si>
  <si>
    <t>https://community.secop.gov.co/Public/Tendering/OpportunityDetail/Index?noticeUID=CO1.NTC.2943516&amp;isFromPublicArea=True&amp;isModal=False</t>
  </si>
  <si>
    <t>AUTOMATIZACIÓN Y MANTENIMIENTO DE EQUIPOS SAS</t>
  </si>
  <si>
    <t>MANTENIMIENTO A TODO COSTO PREVENTIVO Y CORRECTIVO DE LOS EQUIPOS DEL PROYECTO PRODUCTIVO TALLER DE MARROQUINERÍA -CALZADO- DE LA CÁRCEL Y PENITENCIARIA DE MEDIA SEGURIDAD DE BELLO</t>
  </si>
  <si>
    <t xml:space="preserve">A-05-01-02-008-007 </t>
  </si>
  <si>
    <t>automatizacionymantenimientos@gmail.com</t>
  </si>
  <si>
    <t>CO1.PCCNTR.3744336</t>
  </si>
  <si>
    <t>https://community.secop.gov.co/Public/Tendering/OpportunityDetail/Index?noticeUID=CO1.NTC.2961577&amp;isFromPublicArea=True&amp;isModal=False</t>
  </si>
  <si>
    <t>SOLUCIONES AGROPECUARIAS Y VETERINARIAS -SOLUAGRO S.A.S.-</t>
  </si>
  <si>
    <t>ADQUISICIÓN DE ELEMENTOS DE ASEO PERSONAL y LIMPIEZA PARA LA COMERCIALIZACIÓN A LA POBLACIÓN PRIVADA DE LA LIBERTAD DE LA CPMSBEL DE ACUERDO A LAS ESPECIFICACIONES TÉCNICAS DESCRITAS DENTRO DEL ESTUDIO PREVIO</t>
  </si>
  <si>
    <t xml:space="preserve">A-05-01-01-003-005 </t>
  </si>
  <si>
    <t>administracion@soluagro.com.co</t>
  </si>
  <si>
    <t>CO1.PCCNTR.3748657</t>
  </si>
  <si>
    <t>https://community.secop.gov.co/Public/Tendering/ContractNoticePhases/View?PPI=CO1.PPI.18882650&amp;isFromPublicArea=True&amp;isModal=False</t>
  </si>
  <si>
    <t>LOTE UNO</t>
  </si>
  <si>
    <t>ADQUISICIÓN DE ELEMENTOS DE BETERÍA y BOMBILLOS PARA LA COMERCIALIZACIÓN A LA POBLACIÓN PRIVADA DE LA LIBERTAD DE LA CPMSBEL DE ACUERDO A LAS ESPECIFICACIONES TÉCNICAS DESCRITAS DENTRO DEL ESTUDIO PREVIO</t>
  </si>
  <si>
    <t xml:space="preserve">A-05-01-01-004-006 </t>
  </si>
  <si>
    <t>LOTE DOS</t>
  </si>
  <si>
    <t>FABIO DE JESÚS BERMÚDEZ CASTAÑO (DISTRIBUIDORA F.B.)</t>
  </si>
  <si>
    <t>ADQUISICIÓN DE CARNES, PESCADO, FRUTAS, HORTALIZAS, ACEITES Y GRASAS PARA EL PROYECTO PRODUCTIVO –AREPERÍA- DE LA CÁRCEL Y PENITENCIARIA DE MEDIA SEGURIDAD DE BELLO (ANTIOQUIA) –CPMSBEL- CON ACOMODO FINAL A LA POBLACIÓN PRIVADA DE LA LIBERTAD –PPL- DE ACUERDO A LAS ESPECIFICACIONES TÉCNICAS DESCRITAS DENTRO DEL ESTUDIO PREVIO</t>
  </si>
  <si>
    <t xml:space="preserve">A-05-01-01-002-003 </t>
  </si>
  <si>
    <t>claudiagilp72@hotmail.com</t>
  </si>
  <si>
    <t>CO1.PCCNTR.3744132</t>
  </si>
  <si>
    <t>https://community.secop.gov.co/Public/Tendering/ContractNoticePhases/View?PPI=CO1.PPI.18903612&amp;isFromPublicArea=True&amp;isModal=False</t>
  </si>
  <si>
    <t>INVERSIONES DOGICA S.A.S</t>
  </si>
  <si>
    <t>ADQUISICIÓN DE CARNES, PESCADO, FRUTAS, HORTALIZAS, ACEITES Y GRASAS; PRODUCTOS LÁCTEOS Y OVOPRODUCTOS; PRODUCTOS DE MOLINERÍA, ALMIDONES Y PRODUCTOS DERIVADOS DEL ALMIDÓN PARA EL PROYECTO PRODUCTIVO –GALLETERÍA- DE LA CÁRCEL Y PENITENCIARIA DE MEDIA SEGURIDAD DE BELLO (ANTIOQUIA) –CPMSBEL- CON ACOMODO FINAL A LA POBLACIÓN PRIVADA DE LA LIBERTAD –PPL- DE ACUERDO A LAS ESPECIFICACIONES TÉCNICAS DESCRITAS DENTRO DEL ESTUDIO PREVIO.</t>
  </si>
  <si>
    <t xml:space="preserve">A-05-01-01-002-002 </t>
  </si>
  <si>
    <t xml:space="preserve">inverdogica@gmail.com </t>
  </si>
  <si>
    <t>CO1.PCCNTR.3744135</t>
  </si>
  <si>
    <t>https://community.secop.gov.co/Public/Tendering/OpportunityDetail/Index?noticeUID=CO1.NTC.2963544&amp;isFromPublicArea=True&amp;isModal=False</t>
  </si>
  <si>
    <t>GRUPO EMPRESARIAL VID SAS</t>
  </si>
  <si>
    <t>SUMINISTRO DE MAQUINARIA PARA USO GENERAL y ESPECIAL AL IGUAL PRODUCTOS METÁLICOS, REQUERIDOS PARA EL PROYECTO PRODUCTIVO DE AUTOABASTECIMIENTO y CALZADO DE LA CÁRCEL Y PENITENCIARIA DE MEDIA SEGURIDAD DE BELLO</t>
  </si>
  <si>
    <t xml:space="preserve">A-05-02-02-004-002 </t>
  </si>
  <si>
    <t xml:space="preserve">contabilidadgrupovidsas@gmail.com   </t>
  </si>
  <si>
    <t>CO1.PCCNTR.3744138</t>
  </si>
  <si>
    <t>https://community.secop.gov.co/Public/Tendering/OpportunityDetail/Index?noticeUID=CO1.NTC.2967493&amp;isFromPublicArea=True&amp;isModal=False</t>
  </si>
  <si>
    <t>ODC 90528</t>
  </si>
  <si>
    <t>PANAMERICANA LIBRERÍA Y PAPELERIA</t>
  </si>
  <si>
    <t>ADQUISICIÓN DE ARTÍCULOS DE DEPORTE, RECREACIÓN, CULTURA Y CONCURSO DE TEATRO, MÚSICA Y PINTURA Y FORTALECIMIENTO DE PROGRAMAS DE CULTURA DEPORTE Y RECREACIÓN DE LA C.P.M.S. DE BELLO</t>
  </si>
  <si>
    <t xml:space="preserve">A-02-02-01-002 </t>
  </si>
  <si>
    <t>angy.aristizabal@panamericana.com.co</t>
  </si>
  <si>
    <t>https://www.colombiacompra.gov.co/tienda-virtual-del-estado-colombiano/ordenes-compra/90528</t>
  </si>
  <si>
    <t>Epmsc Andes</t>
  </si>
  <si>
    <t>Mc 04-2022</t>
  </si>
  <si>
    <t>Minima Cuantia</t>
  </si>
  <si>
    <t>Servicio</t>
  </si>
  <si>
    <t>Eco kontrol MIP S.A.S</t>
  </si>
  <si>
    <t>Servicio de fumigacion, desratizacion y lavado de tanques en el Epmsc Andes</t>
  </si>
  <si>
    <t>ecocontrol.mip@gmail.com</t>
  </si>
  <si>
    <t>Presupuesto de entidad nacional</t>
  </si>
  <si>
    <t>CO1,BDOS.2958111</t>
  </si>
  <si>
    <t>OC 91839</t>
  </si>
  <si>
    <t>TVEC</t>
  </si>
  <si>
    <t>Compraventa</t>
  </si>
  <si>
    <t>Panamericana Librería y Papeleria S.A</t>
  </si>
  <si>
    <t>Adquisición de elementos para programas psicosociales en el Establecimiento Penitenciario de Mediana Seguridad y Carcelario de Andes Antioquia</t>
  </si>
  <si>
    <t xml:space="preserve">A-02-02-01-003-002 </t>
  </si>
  <si>
    <t>https://www.colombiacompra.gov.co/tienda-virtual-del-estado-colombiano/ordenes-compra/?number_order=91839&amp;state=&amp;entity=&amp;tool=&amp;date_to&amp;date_from</t>
  </si>
  <si>
    <t>EPMSC BOLIVAR</t>
  </si>
  <si>
    <t>MC 507-018-2022</t>
  </si>
  <si>
    <t>MINIMA CUANTIA</t>
  </si>
  <si>
    <t xml:space="preserve">PRESTACION DE SERVICIOS </t>
  </si>
  <si>
    <t>SUMINISTROS MAYBE SAS</t>
  </si>
  <si>
    <t>“CONTRATAR LA ADQUISICIÓN DE PRODUCTOS DE TABACO PARA EL EXPENDIO DEL ESTABLECIMIENTO PENITENCIARIO DE MEDIANA SEGURIDAD Y CARCELARIO DE CIUDAD BOLIVAR VIGENCIA 2022”.</t>
  </si>
  <si>
    <t>NO</t>
  </si>
  <si>
    <t>A-05-01-01-002-005</t>
  </si>
  <si>
    <t>maybe@une.net.co</t>
  </si>
  <si>
    <t>id.CO1.BDOS.2972899</t>
  </si>
  <si>
    <t xml:space="preserve">https://community.secop.gov.co/Public/Tendering/OpportunityDetail/Index?noticeUID=CO1.NTC.2978220&amp;isFromPublicArea=True&amp;isModal=False
</t>
  </si>
  <si>
    <t>EL CONTRATO SE ENCUENTRA EN EJECUCION</t>
  </si>
  <si>
    <t>https://community.secop.gov.co/Public/Tendering/OpportunityDetail/Index?noticeUID=CO1.NTC.2963106&amp;isFromPublicArea=True&amp;isModal=False</t>
  </si>
  <si>
    <t>CPMS JERICO</t>
  </si>
  <si>
    <t>JER0014-2022</t>
  </si>
  <si>
    <t xml:space="preserve">MINIMA CUANTIA </t>
  </si>
  <si>
    <t xml:space="preserve">NATASHA VANNESA MONTOYA CALLE </t>
  </si>
  <si>
    <t>CONTRATAR LA ADQUISICIÓN DE MATERIAL DIDÁCTICO E INSUMOS PARA EL PROGRAMA DE EDUCACIÓN FORMAL Y GRUPOS EXCEPCIONALES DEL CPMS JERICÓ-INPEC</t>
  </si>
  <si>
    <t>suministrosnc14@gmail.com</t>
  </si>
  <si>
    <t>id.CO1.BDOS.2947671</t>
  </si>
  <si>
    <t>NINGUNA</t>
  </si>
  <si>
    <t>JER0015-2022</t>
  </si>
  <si>
    <t>LEONARDO JIMENEZ ZAMORA</t>
  </si>
  <si>
    <t>CONTRATAR LA COMPRA DE ELEMENTOS PARA EL FONDO DE REHABILITACION DEL CPMS JERICÓ-INPEC</t>
  </si>
  <si>
    <t>A-02-02-01-003-002</t>
  </si>
  <si>
    <t>leozamji@gmail.com</t>
  </si>
  <si>
    <t>id.CO1.BDOS.2947574</t>
  </si>
  <si>
    <t>SE ADICIONO</t>
  </si>
  <si>
    <t>JER0016-2022</t>
  </si>
  <si>
    <t>READYNET SAS</t>
  </si>
  <si>
    <t>CONTRATAR LA ADQUISICIÓN DE MATERIAL PARA EL SISTEMA INTEGRAL DE TRATAMIENTO PROGRESIVO PENITENCIARIO DEL CPMS JERICÓ- INPEC</t>
  </si>
  <si>
    <t>A-03-03-01-018</t>
  </si>
  <si>
    <t>obarrero@readynet.net.co</t>
  </si>
  <si>
    <t>id.CO1.BDOS.2947769</t>
  </si>
  <si>
    <t>JER0017-2022</t>
  </si>
  <si>
    <t>id.CO1.BDOS.2985216</t>
  </si>
  <si>
    <t>https://community.secop.gov.co/Public/Tendering/OpportunityDetail/Index?noticeUID=CO1.NTC.2951760&amp;isFromPublicArea=True&amp;isModal=False</t>
  </si>
  <si>
    <t>https://community.secop.gov.co/Public/Tendering/OpportunityDetail/Index?noticeUID=CO1.NTC.2952074&amp;isFromPublicArea=True&amp;isModal=False</t>
  </si>
  <si>
    <t>https://community.secop.gov.co/Public/Tendering/OpportunityDetail/Index?noticeUID=CO1.NTC.2952170&amp;isFromPublicArea=True&amp;isModal=False</t>
  </si>
  <si>
    <t>https://community.secop.gov.co/Public/Tendering/OpportunityDetail/Index?noticeUID=CO1.NTC.2988588&amp;isFromPublicArea=True&amp;isModal=False</t>
  </si>
  <si>
    <t>FALABELLA COLOMBIA S.A</t>
  </si>
  <si>
    <t>CONTRATAR A TRAVÉS LA TIENDA VIRTUAL DEL ESTADO COLOMBIANO LA ADQUISICION DE ELEMENTOS PARA DOTACION DEL PERSONAL PRIVADO DE LA LIBERTAD DEL ESTABLECIMIENTO PENITENCIARIO DE MEDIANA SEGURIDAD DE PUERTO BERRIO- EPMSC PUERTO BERRIO</t>
  </si>
  <si>
    <t>comercial@centraldesuministros.com</t>
  </si>
  <si>
    <t>NACIÓN</t>
  </si>
  <si>
    <t>MCM-515-005-2022</t>
  </si>
  <si>
    <t>CENTRAL DE SUMINISTROS LTDA</t>
  </si>
  <si>
    <t>CONTRATAR LA COMPRA DE MATERIAL DIDÁCTICO PARA EL PROGRAMA DE EDUCACIÓN FORMAL DE LOS PRIVADOS DE LA LIBERTAD DEL ESTABLECIMIENTO PENITENCIARIO Y CARCELARIO DE MEDIANA SEGURIDAD DE PUERTO BERRIO DEL INSTITUTO NACIONAL PENITENCIARIO Y CARCELARIO INPEC.</t>
  </si>
  <si>
    <t>5,999,550.00</t>
  </si>
  <si>
    <t>sabautista@falabella.com.co</t>
  </si>
  <si>
    <t>id.CO1.BDOS.2959278</t>
  </si>
  <si>
    <t>https://community.secop.gov.co/Public/Tendering/OpportunityDetail/Index?noticeUID=CO1.NTC.2967339&amp;isFromPublicArea=True&amp;isModal=False</t>
  </si>
  <si>
    <t>https://www.colombiacompra.gov.co/tienda-virtual-del-estado-colombiano/ordenes-compra/89097</t>
  </si>
  <si>
    <t>CPMS DE SANTO DOMINGO</t>
  </si>
  <si>
    <t>CPMSSDO-518-MC-08-22</t>
  </si>
  <si>
    <t>COMPRA VENTA SUMINISTRO</t>
  </si>
  <si>
    <t>SERVIAUTOMOTRIZ MECAIRES JF S.A.S.</t>
  </si>
  <si>
    <t>Contratar el Servicio de Mantenimiento Preventivo y Correctivo a Todo Costo con Repuestos Originales para el Vehículo de la Carcel y Penitenciaria de Media Seguridad de Santo Domingo en Antioquia - CPMSSDO</t>
  </si>
  <si>
    <t>A-02-02-02-008-007</t>
  </si>
  <si>
    <t>servi@mecaires.com</t>
  </si>
  <si>
    <t>CO1.PCCNTR.3730420</t>
  </si>
  <si>
    <t xml:space="preserve">https://community.secop.gov.co/Public/Tendering/OpportunityDetail/Index?noticeUID=CO1.NTC.2961327&amp;isFromPublicArea=True&amp;isModal=False
</t>
  </si>
  <si>
    <t xml:space="preserve">Proceso adjudicado y en ejecucion </t>
  </si>
  <si>
    <t>CPMSSDO-518-MC-09-22</t>
  </si>
  <si>
    <t>FUMIGACIONES INDUSTRIALES LTDA.</t>
  </si>
  <si>
    <t>Contratar los Servicios de Fumigación, Desratización, Desinfección por Nebulización ULV (Ultra Bajo Volumen) y Control de Chinches de Cama en las Áreas Comunes de la Carcel y Penitenciaria de Media Seguridad de Santo Domingo en Antioquia – CPMSSDO</t>
  </si>
  <si>
    <t>fumindustrialesltda@une.net.co</t>
  </si>
  <si>
    <t>CO1.PCCNTR.3757101</t>
  </si>
  <si>
    <t>https://community.secop.gov.co/Public/Tendering/OpportunityDetail/Index?noticeUID=CO1.NTC.2977706&amp;isFromPublicArea=True&amp;isModal=False</t>
  </si>
  <si>
    <t>CPMSSDO-518-MC-10-22</t>
  </si>
  <si>
    <t>EQUIPOS RAPIDOS S.A.S.</t>
  </si>
  <si>
    <t xml:space="preserve">Contratar la Compra de Elementos de Señalización de Áreas Ocupacionales; Compra, Revisión, Recarga y Mantenimiento de Extintores Áreas Laborales para las Personas Privadas de la Libertad  de la Cárcel y Penitenciaria de Media Seguridad de Santo Domingo, Antioquia </t>
  </si>
  <si>
    <t>gerencia@equiposelrapido.com</t>
  </si>
  <si>
    <t>CO1.PCCNTR.3767061</t>
  </si>
  <si>
    <t>https://community.secop.gov.co/Public/Tendering/OpportunityDetail/Index?noticeUID=CO1.NTC.2988405&amp;isFromPublicArea=True&amp;isModal=False</t>
  </si>
  <si>
    <t>CPMSSDO-518-MC-02-22</t>
  </si>
  <si>
    <t>INVERSIONES DOGICA S.A.S.</t>
  </si>
  <si>
    <t xml:space="preserve">CONTRATAR EL SUMINISTRO DE CIGARRILLOS PARA EL EXPENDIO DE LA CARCEL Y PENITENCIARIA DE MEDIA SEGURIDAD DE SANTO DOMINGO EN ANTIOQUIA – CPMSSDO.
</t>
  </si>
  <si>
    <t>inverdogica@gmail.com</t>
  </si>
  <si>
    <t>CO1.PCCNTR.3579050</t>
  </si>
  <si>
    <t xml:space="preserve">https://community.secop.gov.co/Public/Tendering/OpportunityDetail/Index?noticeUID=CO1.NTC.2834109&amp;isFromPublicArea=True&amp;isModal=False
</t>
  </si>
  <si>
    <t>El presente contrato fue adjudicado el 28 de febrero de 2022; el 22 de junio de 2022 se realizo la adicion al contrato por la suma de $6230400, por tal motivo se reporta de nuevo este mes. (el inicial fue reportado en el informe de febrero)</t>
  </si>
  <si>
    <t>PUERTO BERRIO</t>
  </si>
  <si>
    <t>EPMSC SANTA ROSA DE OSOS</t>
  </si>
  <si>
    <t>SRO-519-013-2022</t>
  </si>
  <si>
    <t>DOTACIONES ARMEC</t>
  </si>
  <si>
    <t>Contratación de kits de aseo y elementos de cama para la ppl del epmsc santa rosa de osos.</t>
  </si>
  <si>
    <t>id.CO1.BDOS.2968215</t>
  </si>
  <si>
    <t xml:space="preserve">https://community.secop.gov.co/Public/Tendering/OpportunityDetail/Index?noticeUID=CO1.NTC.2971864&amp;isFromPublicArea=True&amp;isModal=False
</t>
  </si>
  <si>
    <t>527 EPMSC YARUMAL</t>
  </si>
  <si>
    <t>MC-003-2022</t>
  </si>
  <si>
    <t>MINIMA CUANTÍA - (SECOP II)</t>
  </si>
  <si>
    <t>MAYBE S.A.S.</t>
  </si>
  <si>
    <t>CONTRATAR EL SUMINISTRO DE PRODUCTOS DE TABACO (CIGARRILLOS) PARA EL PROYECTO PRODUCTIVO DE EXPENDIO Y ASÍ CUBRIR LAS NECESIDADES QUE DEMANDAN LOS PRIVADOS DE LA LIBERTAD DEL EPMSC YARUMAL</t>
  </si>
  <si>
    <t>Propios</t>
  </si>
  <si>
    <t>id.CO1.BDOS.2567158</t>
  </si>
  <si>
    <t>https://community.secop.gov.co/Public/Tendering/OpportunityDetail/Index?noticeUID=CO1.NTC.2585231&amp;isFromPublicArea=True&amp;isModal=False</t>
  </si>
  <si>
    <t>SEGUNDO REGISTRO; SE REALIZA OTRO SI NO. 01 AL CONTRATO 003-2022 POR VALOR DE $13.261.578.</t>
  </si>
  <si>
    <t>EPMSC QUIBDO</t>
  </si>
  <si>
    <t>007-2022</t>
  </si>
  <si>
    <t xml:space="preserve">SUMINISTRO </t>
  </si>
  <si>
    <t xml:space="preserve">CARLOS MARIO OLARTE BETANCUR </t>
  </si>
  <si>
    <t>CONTRATAR LA ADQUISICIÓN DE PRODUCTOS DE PAPEL, IMPRESOS Y ARTICULOS RELACIONADOS,PRODUCTOS QUIMICOS;FIBRAS ARTIFICIALES O INDUSTRIALES HECHAS POR EL HOMBRE,PRODUCTOS DE CAUCHO Y PLASTICO, BIENES TRASPORTABLES,PRODUCTOS QUIMICOS, FIBRAS ARIFICIALES O INDUSTRIALES HECHAS POR EL HOMBRE,PRODUCTOS METALICOS ELABORADOS,PRODUCTOS METALICOS ELABORADOS, MAQUINARIA DE OFICINA, CONTABILIDAD E INFORMATICA, MAQUINARIA Y APARATOS ELECTRICOS Y EQUIPOS Y APARATOS DE RADIO, TELEVISION Y COMUNICACIONES DESTINADOS AL   ESTABLECIMIENTO PENITENCIARIO DE MEDIANA SEGURIDAD Y CARCELARIO QUIBDO</t>
  </si>
  <si>
    <t>A-02-02-01-003-002,A-02-02-01-003-005,A-02-02-01-003-008,A-02-02-01-004-002,A-02-02-01-004-005,A-02-02-01-004-006,A-02-02-01-004-007</t>
  </si>
  <si>
    <t xml:space="preserve">NACION </t>
  </si>
  <si>
    <t>id.CO1.BDOS.2949209</t>
  </si>
  <si>
    <t>https://community.secop.gov.co/Public/Tendering/OpportunityDetail/Index?noticeUID=CO1.NTC.2953418&amp;isFromPublicArea=True&amp;isModal=False</t>
  </si>
  <si>
    <t>0006-2022</t>
  </si>
  <si>
    <t>MARIA FERNANDA ARAUJO MAESTRE</t>
  </si>
  <si>
    <t>CONTRATAR LA ADQUISICIÓN PRODUCTOS LACTEOS Y PRODUCTOS DE MOLINERIA, ALMIDONES Y PRODUCTOS DERIVADOS DEL ALMIDON; OTROS PRODUCTOS ALIMENTICIOS PARA GARANTIZAR EL SUMINISTRO DE ALIMENTOS PARA LA COMERCIALIZACIÓN EN EL EXPENDIO DEL EPMSC QUIBDÓ</t>
  </si>
  <si>
    <t>A-05-01-01-002-002,A-05-01-01-002-003</t>
  </si>
  <si>
    <t xml:space="preserve">jgm.ssyc@gmail.com </t>
  </si>
  <si>
    <t xml:space="preserve">PROPIOS </t>
  </si>
  <si>
    <t>id.CO1.BDOS.2966652</t>
  </si>
  <si>
    <t>https://community.secop.gov.co/Public/Tendering/OpportunityDetail/Index?noticeUID=CO1.NTC.2970580&amp;isFromPublicArea=True&amp;isModal=False</t>
  </si>
  <si>
    <t>EPMSC Istmina</t>
  </si>
  <si>
    <t>MC No. 09- 2022</t>
  </si>
  <si>
    <t>Mínima Cuantía</t>
  </si>
  <si>
    <t>Suministro</t>
  </si>
  <si>
    <t>Leonardo Zamora Jimenez</t>
  </si>
  <si>
    <t>Adquisición de elementos e insumos para los programas de educación formal, programas psico siales y  el funcionamiento de los cuerpos colegiados  y población en condiciones excepcionales en el EPMSC Istmina</t>
  </si>
  <si>
    <t>Ncion</t>
  </si>
  <si>
    <t>(id.CO1.BDOS.2958430)</t>
  </si>
  <si>
    <t>https://community.secop.gov.co/Public/Tendering/OpportunityDetail/Index?noticeUID=CO1.NTC.2962476&amp;isFromPublicArea=True&amp;isModal=False</t>
  </si>
  <si>
    <t xml:space="preserve">En ejecion </t>
  </si>
  <si>
    <t>MC No. 10- 2022</t>
  </si>
  <si>
    <t>Fundacion Espìritu parra el Pacìfico</t>
  </si>
  <si>
    <t>Adquisición de artículos para el fortalecimiento de los programas de deporte, recreacion y cultura para los privados de la libertad del establecimiento penitenciario de mediana seguridad de Istmina</t>
  </si>
  <si>
    <t>A-02-02-01-002-007</t>
  </si>
  <si>
    <t>funespaci@gmail.com</t>
  </si>
  <si>
    <t>(id.CO1.BDOS.2971007)</t>
  </si>
  <si>
    <t>https://community.secop.gov.co/Public/Tendering/OpportunityDetail/Index?noticeUID=CO1.NTC.2975904&amp;isFromPublicArea=True&amp;isModal=False</t>
  </si>
  <si>
    <t>Recien adjudicado</t>
  </si>
  <si>
    <t>MC No. 11- 2022</t>
  </si>
  <si>
    <t>Carlos Julio Romero</t>
  </si>
  <si>
    <t>Compra y recarga de extintores, compra de camillas y botiquines para las áreas laborales de los privados de la libertad del Establecimiento Penitenciario de Mediana Seguridad y Carcelario Istmina</t>
  </si>
  <si>
    <t>extin2005@gmail.com</t>
  </si>
  <si>
    <t>(id.CO1.BDOS.2975502)</t>
  </si>
  <si>
    <t>https://community.secop.gov.co/Public/Tendering/OpportunityDetail/Index?noticeUID=CO1.NTC.2979904&amp;isFromPublicArea=True&amp;isModal=False</t>
  </si>
  <si>
    <t>CPMS PUERTO TRIUNFO</t>
  </si>
  <si>
    <t>ESTUDIOS PREVIOS PARA ADQUIRIR ELEMENTOS AUDIOVISUALES Y EQUIPOS DE OFICINA PARA LA ATENCIÓN DE GRUPOS EN CONDICIONES EXCEPCIONALES DE LA CÁRCEL Y PENITENCIARIA DE MEDIANA SEGURIDAD DE PUERTO TRIUNFO</t>
  </si>
  <si>
    <t>goviernovirtual@panamericana.com.co</t>
  </si>
  <si>
    <t>ESTUDIOS PREVIOS PARA CONTRATAR LA ADQUISICION DE ARTICULOS DE DEPORTE, RECREACION, CULTURA, CONCURSO DE TEATRO, MUSICA Y PINTURA  PARA LA PPL DEL CPMS PUERTO TRIUNFO.</t>
  </si>
  <si>
    <t>A-02-02-01-002-006/A-02-02-01-002-007/A-02-02-01-002-008/A-02-02-01-003-001/A-02-02-01-003-002/A-02-02-01-003-003/A-02-02-01-003-004/A-02-02-01-003-005/A-02-02-01-003-006/A-02-02-01-003-008/A-02-02-01-004-002/A-02-02-01-004-006/A-02-02-01-004-007/A-02-02-01-004-008</t>
  </si>
  <si>
    <t>ADICION Y PRÓROGA</t>
  </si>
  <si>
    <t>https://www.colombiacompra.gov.co/tienda-virtual-del-estado-colombiano/ordenes-compra/91261</t>
  </si>
  <si>
    <t>https://www.colombiacompra.gov.co/tienda-virtual-del-estado-colombiano/ordenes-compra/90877</t>
  </si>
  <si>
    <t>COPED PEDREGAL</t>
  </si>
  <si>
    <t>022 COPED 2022</t>
  </si>
  <si>
    <t>PAPELERIA EL CID S.A.S.</t>
  </si>
  <si>
    <t>CONTRATAR LA ADQUISICIÓN DE MATERIAL DIDACTICO E INSUMOS NECESARIOS PARA IMPLEMENTACION Y DESARROLLO DEL SISTEMA INTEGRAL DE TRATAMIENTO PROGRESIVO PENITENCIARIO - DEL COMPLEJO PENITENCIARIO Y CARCELARIO DE ALTA Y MEDIA SEGURIDAD DE MEDELLIN PEDREGAL-COPED</t>
  </si>
  <si>
    <t>31/2/2022</t>
  </si>
  <si>
    <t xml:space="preserve">A-03-03-01-018  </t>
  </si>
  <si>
    <t xml:space="preserve">ventas11@papelcid.com </t>
  </si>
  <si>
    <t>id.CO1.BDOS.2945950</t>
  </si>
  <si>
    <t>https://community.secop.gov.co/Public/Tendering/OpportunityDetail/Index?noticeUID=CO1.NTC.2950458&amp;isFromPublicArea=True&amp;isModal=False</t>
  </si>
  <si>
    <t>EN EJECUCION</t>
  </si>
  <si>
    <t>023 COPED 2022</t>
  </si>
  <si>
    <t xml:space="preserve">CLINICA DE ESPECIALIDADES VETERINARIAS MEVET ENVIGADO S.A.S </t>
  </si>
  <si>
    <t>CONTRATAR SERVICIOS MEDICO VETERINARIOS Y MATERIAL VETERINARIO PARA LOS SEMOVIENTES CANINOS FISCALES DEL COMPLEJO CARCELARIO Y PENITENCIARIO DE ALTA Y MEDIA SEGURIDAD EL PEDREGAL- MEDELLÍN</t>
  </si>
  <si>
    <t xml:space="preserve">A-02-02-01-003-005, 02-02-02-008-003 </t>
  </si>
  <si>
    <t xml:space="preserve">contabilidad@mevet.pet </t>
  </si>
  <si>
    <t>id.CO1.BDOS.2946312</t>
  </si>
  <si>
    <t>https://community.secop.gov.co/Public/Tendering/OpportunityDetail/Index?noticeUID=CO1.NTC.2950522&amp;isFromPublicArea=True&amp;isModal=False</t>
  </si>
  <si>
    <t>025 COPED 2022</t>
  </si>
  <si>
    <t>PRESTACION DE SERVICIO</t>
  </si>
  <si>
    <t xml:space="preserve">LUIS FELIPE DUQUE RODRIGUEZ </t>
  </si>
  <si>
    <t>CONTRATAR EL SERVICIO DE MANTENIMIENTO PREVENTIVO Y CORRECTIVO DE HIDROLAVADORA, GUADAÑAS, GUITARRA ELECTRICA, CONSOLA, PIANO, SAXOFON Y TAMBORES DEL SISTEMA INTEGRAL DE TRATAMIENTO PROGRESIVO PENITENCIARIO  DEL COMPLEJO PENITENCIARIO Y CARCELARIO DE ALTA Y MEDIA SEGURIDAD DE MEDELLIN PEDREGAL-COPED</t>
  </si>
  <si>
    <t>A-02-02-02-008-007 , A-03-03-01-017</t>
  </si>
  <si>
    <t>gerencia@electronicaservicios.com.co</t>
  </si>
  <si>
    <t>id.CO1.BDOS.2947890</t>
  </si>
  <si>
    <t>https://community.secop.gov.co/Public/Tendering/OpportunityDetail/Index?noticeUID=CO1.NTC.2952193&amp;isFromPublicArea=True&amp;isModal=False</t>
  </si>
  <si>
    <t>026 COPED 2022</t>
  </si>
  <si>
    <t>CONTRATAR LA ADQUISICIÓN DE ARTICULOS DE DEPORTE, RECREACION, CULTURA Y CONCURSO DE TEATRO, MUSICA Y PINTURA - NECESARIOS PARA FORTALECIMIENTO DE PROGRAMAS DE CULTURA, DEPORTE Y RECREACION Y QUE HACEN PARTE DEL COMPLEJO PENITENCIARIO Y CARCELARIO CON ALTA Y MEDIA SEGURIDAD DE MEDELLIN PEDREGAL-COPED</t>
  </si>
  <si>
    <t>A-02-02-01-002-006, A-02-02-01-002-007, A-02-02-01-002-008, A-02-02-01-003-001, A-02-02-01-003-002, A-02-02-01-003-003, A-02-02-01-003-004 , A-02-02-01-003-005 , A-02-02-01-003-006, A-02-02-01-003-008, A-02-02-01-004-002, A-02-02-01-004-006, A-02-02-01-004-007</t>
  </si>
  <si>
    <t>id.CO1.BDOS.2958999</t>
  </si>
  <si>
    <t>https://community.secop.gov.co/Public/Tendering/OpportunityDetail/Index?noticeUID=CO1.NTC.2963309&amp;isFromPublicArea=True&amp;isModal=False</t>
  </si>
  <si>
    <t>027 COPED 2022</t>
  </si>
  <si>
    <t xml:space="preserve">ECO KONTROL MIP S.A.S </t>
  </si>
  <si>
    <r>
      <t>CONTRATACIÓN DE LOS SERVICIOS DE FUMIGACIÓN CONTRA CHINCHES, GARRAPATAS Y OTROS INSECTOS, ASÍ COMO LA DESRATIZACIÓN PRINCIPALMENTE EN LOS SERVICIOS DONDE SE ALMACENAN VÍVERES Y SE PROCESAN ALIMENTOS, ADEMÁS EL LAVADO DE TANQUES CON ANÁLISIS MICROBIOLÓGICO PARA EL COMPLEJO CARCELARIO Y PENITENCIARIO CON ALTA Y MEDIA SEGURIDAD DE MEDELLÍN PEDREGAL PARA LA VIGENCIA 2022CARCELARIO Y PENITENCIARIO CON ALTA Y MEDIA SEGURIDAD DE MEDELLÍN PEDREGAL, CONTRATACIÓN PÚBLICA POR SELECCIÓN ABREVIADA MEDIANTE LA MODALIDAD DE SUBASTA INVERSA Grupo 1. VERDURAS</t>
    </r>
    <r>
      <rPr>
        <b/>
        <sz val="11"/>
        <color indexed="8"/>
        <rFont val="Arial Narrow"/>
        <family val="2"/>
      </rPr>
      <t xml:space="preserve"> </t>
    </r>
  </si>
  <si>
    <t>ecokontrol.mip@gmail.com</t>
  </si>
  <si>
    <t>id.CO1.BDOS.2972911</t>
  </si>
  <si>
    <t>https://community.secop.gov.co/Public/Tendering/OpportunityDetail/Index?noticeUID=CO1.NTC.2976724&amp;isFromPublicArea=True&amp;isModal=False</t>
  </si>
  <si>
    <t>028 COPED 2022</t>
  </si>
  <si>
    <t>ADILAB- AYUDAS DIAGNOSTICAS Y LABORATORIO CLINICO S.A.S</t>
  </si>
  <si>
    <t>CONTRATAR EXÁMENES MÉDICOS OCUPACIONALES DE INGRESO Y/O PERMANENCIA, CON ÉNFASIS EN EL ANALISIS PARA MANIPULADORES DE ALIMENTOS KOH (UÑAS), FROTIS FARINGEO, COPROLOGICO, EXAMEN MEDICO OSTEOMUSCULAR, VISIOMETRIA Y AUDIOMETRIA TAMIZ, DIRIGIDOS AL PERSONAL PRIVADO DE LA LIBERTAD QUE REDIMEN EN LOS PROYECTOS PRODUCTIVOS DEL COMPLEJO CARCELARIO Y PENITENCIARIO CON ALTA Y MEDIA SEGURIDAD DE MEDELLÍN PEDREGAL.</t>
  </si>
  <si>
    <t>A-05-01-02-008-003</t>
  </si>
  <si>
    <t>laboratorio@adilab.com</t>
  </si>
  <si>
    <t>id.CO1.BDOS.2973240</t>
  </si>
  <si>
    <t>https://community.secop.gov.co/Public/Tendering/OpportunityDetail/Index?noticeUID=CO1.NTC.2976949&amp;isFromPublicArea=True&amp;isModal=False</t>
  </si>
  <si>
    <t>O.C 92116</t>
  </si>
  <si>
    <t>PANAMERICANA LIBRERÍA Y PAPALERIA S.A.S</t>
  </si>
  <si>
    <t>CONTRATAR LA ADQUICION DE PAPALERIA PARA LOS PROYECTOS PRODUCTIVOS DEL OMPLEJO CARCELARIO Y PENITENCIARIO CON ALTA Y MEDIA SEGURIDAD DE MEDELLÍN PEDREGAL.</t>
  </si>
  <si>
    <t>A-05-01-01-003-002</t>
  </si>
  <si>
    <t>https://www.colombiacompra.gov.co/tienda-virtual-del-estado-colombiano/ordenes-compra/92116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</si>
</sst>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
    <numFmt numFmtId="165" formatCode="d/m/yyyy"/>
  </numFmts>
  <fonts count="17" x14ac:knownFonts="1">
    <font>
      <sz val="11"/>
      <color theme="1"/>
      <name val="Calibri"/>
      <scheme val="minor"/>
    </font>
    <font>
      <sz val="11"/>
      <color theme="1"/>
      <name val="Calibri"/>
    </font>
    <font>
      <b/>
      <sz val="16"/>
      <color theme="1"/>
      <name val="Calibri"/>
    </font>
    <font>
      <b/>
      <sz val="8"/>
      <color rgb="FFFFFFFF"/>
      <name val="Arial"/>
    </font>
    <font>
      <b/>
      <sz val="11"/>
      <color theme="1"/>
      <name val="Calibri"/>
    </font>
    <font>
      <sz val="10"/>
      <color theme="1"/>
      <name val="Calibri"/>
    </font>
    <font>
      <sz val="10"/>
      <color rgb="FF000000"/>
      <name val="Calibri"/>
    </font>
    <font>
      <b/>
      <sz val="10"/>
      <color rgb="FF000000"/>
      <name val="Calibri"/>
    </font>
    <font>
      <u/>
      <sz val="10"/>
      <color theme="10"/>
      <name val="Calibri"/>
    </font>
    <font>
      <sz val="9"/>
      <color theme="1"/>
      <name val="Calibri"/>
    </font>
    <font>
      <u/>
      <sz val="10"/>
      <color theme="10"/>
      <name val="Calibri"/>
    </font>
    <font>
      <b/>
      <sz val="14"/>
      <color theme="0"/>
      <name val="Calibri"/>
    </font>
    <font>
      <b/>
      <sz val="11"/>
      <color rgb="FF000000"/>
      <name val="Calibri"/>
    </font>
    <font>
      <u/>
      <sz val="11"/>
      <color theme="10"/>
      <name val="Calibri"/>
      <scheme val="minor"/>
    </font>
    <font>
      <sz val="10"/>
      <name val="Arial"/>
      <family val="2"/>
    </font>
    <font>
      <sz val="10"/>
      <color theme="1"/>
      <name val="Calibri"/>
      <family val="2"/>
    </font>
    <font>
      <b/>
      <sz val="11"/>
      <color indexed="8"/>
      <name val="Arial Narrow"/>
      <family val="2"/>
    </font>
  </fonts>
  <fills count="6">
    <fill>
      <patternFill patternType="none"/>
    </fill>
    <fill>
      <patternFill patternType="gray125"/>
    </fill>
    <fill>
      <patternFill patternType="solid">
        <fgColor rgb="FFE36C09"/>
        <bgColor rgb="FFE36C09"/>
      </patternFill>
    </fill>
    <fill>
      <patternFill patternType="solid">
        <fgColor theme="0"/>
        <bgColor theme="0"/>
      </patternFill>
    </fill>
    <fill>
      <patternFill patternType="solid">
        <fgColor rgb="FF0F243E"/>
        <bgColor rgb="FF0F243E"/>
      </patternFill>
    </fill>
    <fill>
      <patternFill patternType="solid">
        <fgColor rgb="FF548DD4"/>
        <bgColor rgb="FF548DD4"/>
      </patternFill>
    </fill>
  </fills>
  <borders count="20">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3">
    <xf numFmtId="0" fontId="0" fillId="0" borderId="0"/>
    <xf numFmtId="0" fontId="13" fillId="0" borderId="0" applyNumberFormat="0" applyFill="0" applyBorder="0" applyAlignment="0" applyProtection="0"/>
    <xf numFmtId="0" fontId="14" fillId="0" borderId="11"/>
  </cellStyleXfs>
  <cellXfs count="58">
    <xf numFmtId="0" fontId="0" fillId="0" borderId="0" xfId="0" applyFont="1" applyAlignment="1"/>
    <xf numFmtId="0" fontId="1" fillId="0" borderId="0" xfId="0" applyFont="1"/>
    <xf numFmtId="0" fontId="1" fillId="0" borderId="0" xfId="0" applyFont="1" applyAlignment="1">
      <alignment horizontal="left" wrapText="1"/>
    </xf>
    <xf numFmtId="164" fontId="1" fillId="0" borderId="0" xfId="0" applyNumberFormat="1" applyFont="1" applyAlignment="1"/>
    <xf numFmtId="0" fontId="1" fillId="0" borderId="1" xfId="0" applyFont="1" applyBorder="1" applyAlignment="1">
      <alignment horizontal="center"/>
    </xf>
    <xf numFmtId="0" fontId="1" fillId="0" borderId="1" xfId="0" applyFont="1" applyBorder="1" applyAlignment="1">
      <alignment horizontal="left" wrapText="1"/>
    </xf>
    <xf numFmtId="164" fontId="1" fillId="0" borderId="1" xfId="0" applyNumberFormat="1"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3" xfId="0" applyFont="1" applyBorder="1" applyAlignment="1">
      <alignment horizontal="left" wrapText="1"/>
    </xf>
    <xf numFmtId="164" fontId="2" fillId="0" borderId="3" xfId="0" applyNumberFormat="1" applyFont="1" applyBorder="1" applyAlignment="1">
      <alignment horizontal="center"/>
    </xf>
    <xf numFmtId="0" fontId="2" fillId="0" borderId="4" xfId="0" applyFont="1" applyBorder="1" applyAlignment="1">
      <alignment horizont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left" vertical="center" wrapText="1"/>
    </xf>
    <xf numFmtId="164" fontId="3" fillId="2" borderId="6"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0" borderId="0" xfId="0" applyFont="1" applyAlignment="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10" xfId="0" applyFont="1" applyBorder="1" applyAlignment="1">
      <alignment horizontal="left" vertical="top" wrapText="1"/>
    </xf>
    <xf numFmtId="2" fontId="5" fillId="0" borderId="10" xfId="0" applyNumberFormat="1" applyFont="1" applyBorder="1" applyAlignment="1">
      <alignment horizontal="center" vertical="center" wrapText="1"/>
    </xf>
    <xf numFmtId="0" fontId="5" fillId="0" borderId="10" xfId="0" applyFont="1" applyBorder="1" applyAlignment="1">
      <alignment horizontal="center" vertical="center"/>
    </xf>
    <xf numFmtId="2" fontId="6" fillId="0" borderId="10" xfId="0" applyNumberFormat="1" applyFont="1" applyBorder="1" applyAlignment="1">
      <alignment horizontal="center" vertical="center" wrapText="1"/>
    </xf>
    <xf numFmtId="165" fontId="6" fillId="0" borderId="10" xfId="0" applyNumberFormat="1" applyFont="1" applyBorder="1" applyAlignment="1">
      <alignment horizontal="left" vertical="center" wrapText="1"/>
    </xf>
    <xf numFmtId="0" fontId="8" fillId="3" borderId="10" xfId="0" applyFont="1" applyFill="1" applyBorder="1" applyAlignment="1">
      <alignment horizontal="center" vertical="center" wrapText="1"/>
    </xf>
    <xf numFmtId="0" fontId="1" fillId="0" borderId="10" xfId="0" applyFont="1" applyBorder="1" applyAlignment="1">
      <alignment vertical="center" wrapText="1"/>
    </xf>
    <xf numFmtId="0" fontId="9"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1" fillId="3" borderId="11" xfId="0" applyFont="1" applyFill="1" applyBorder="1" applyAlignment="1"/>
    <xf numFmtId="165" fontId="6" fillId="0" borderId="10" xfId="0" applyNumberFormat="1" applyFont="1" applyBorder="1" applyAlignment="1">
      <alignment horizontal="center" vertical="center" wrapText="1"/>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 fillId="0" borderId="14" xfId="0" applyFont="1" applyBorder="1" applyAlignment="1">
      <alignment horizontal="left" vertical="top" wrapText="1"/>
    </xf>
    <xf numFmtId="0" fontId="1" fillId="0" borderId="15" xfId="0" applyFont="1" applyBorder="1" applyAlignment="1">
      <alignment horizontal="left" vertical="center" wrapText="1"/>
    </xf>
    <xf numFmtId="0" fontId="1" fillId="0" borderId="9" xfId="0" applyFont="1" applyBorder="1" applyAlignment="1">
      <alignment vertical="center"/>
    </xf>
    <xf numFmtId="0" fontId="1" fillId="0" borderId="16" xfId="0" applyFont="1" applyBorder="1" applyAlignment="1">
      <alignment wrapText="1"/>
    </xf>
    <xf numFmtId="0" fontId="1" fillId="0" borderId="9" xfId="0" applyFont="1" applyBorder="1" applyAlignment="1"/>
    <xf numFmtId="0" fontId="1" fillId="0" borderId="16" xfId="0" applyFont="1" applyBorder="1" applyAlignment="1">
      <alignment vertical="center" wrapText="1"/>
    </xf>
    <xf numFmtId="0" fontId="1" fillId="0" borderId="16" xfId="0" applyFont="1" applyBorder="1" applyAlignment="1"/>
    <xf numFmtId="0" fontId="1" fillId="0" borderId="9" xfId="0" applyFont="1" applyBorder="1" applyAlignment="1">
      <alignment wrapText="1"/>
    </xf>
    <xf numFmtId="0" fontId="1" fillId="0" borderId="17" xfId="0" applyFont="1" applyBorder="1" applyAlignment="1">
      <alignment wrapText="1"/>
    </xf>
    <xf numFmtId="0" fontId="1" fillId="0" borderId="18" xfId="0" applyFont="1" applyBorder="1" applyAlignment="1"/>
    <xf numFmtId="0" fontId="1" fillId="0" borderId="19" xfId="0" applyFont="1" applyBorder="1" applyAlignment="1">
      <alignment wrapText="1"/>
    </xf>
    <xf numFmtId="0" fontId="2" fillId="5" borderId="10" xfId="0" applyFont="1" applyFill="1" applyBorder="1" applyAlignment="1">
      <alignment horizontal="center" vertical="center"/>
    </xf>
    <xf numFmtId="0" fontId="4" fillId="5" borderId="10" xfId="0" applyFont="1" applyFill="1" applyBorder="1" applyAlignment="1">
      <alignment wrapText="1"/>
    </xf>
    <xf numFmtId="14" fontId="0" fillId="0" borderId="0" xfId="0" applyNumberFormat="1" applyProtection="1">
      <protection locked="0"/>
    </xf>
    <xf numFmtId="0" fontId="13" fillId="0" borderId="0" xfId="1"/>
    <xf numFmtId="0" fontId="13" fillId="0" borderId="10" xfId="1" applyBorder="1" applyAlignment="1">
      <alignment horizontal="left" vertical="center" wrapText="1"/>
    </xf>
    <xf numFmtId="0" fontId="13" fillId="0" borderId="0" xfId="1" applyProtection="1">
      <protection locked="0"/>
    </xf>
    <xf numFmtId="0" fontId="15" fillId="0" borderId="9" xfId="0" applyFont="1" applyBorder="1" applyAlignment="1">
      <alignment horizontal="center" vertical="center" wrapText="1"/>
    </xf>
    <xf numFmtId="0" fontId="13" fillId="0" borderId="0" xfId="1" applyAlignment="1" applyProtection="1">
      <alignment wrapText="1"/>
      <protection locked="0"/>
    </xf>
    <xf numFmtId="0" fontId="2" fillId="0" borderId="0" xfId="0" applyFont="1" applyAlignment="1">
      <alignment horizontal="left" wrapText="1"/>
    </xf>
    <xf numFmtId="0" fontId="0" fillId="0" borderId="0" xfId="0" applyFont="1" applyAlignment="1"/>
  </cellXfs>
  <cellStyles count="3">
    <cellStyle name="Hipervínculo" xfId="1" builtinId="8"/>
    <cellStyle name="Normal" xfId="0" builtinId="0"/>
    <cellStyle name="Normal 2" xfId="2"/>
  </cellStyles>
  <dxfs count="84">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809625</xdr:rowOff>
    </xdr:from>
    <xdr:ext cx="8201025" cy="38100"/>
    <xdr:grpSp>
      <xdr:nvGrpSpPr>
        <xdr:cNvPr id="2" name="Shape 2"/>
        <xdr:cNvGrpSpPr/>
      </xdr:nvGrpSpPr>
      <xdr:grpSpPr>
        <a:xfrm>
          <a:off x="2333625" y="866775"/>
          <a:ext cx="8201025" cy="38100"/>
          <a:chOff x="1245488" y="3780000"/>
          <a:chExt cx="8201025" cy="0"/>
        </a:xfrm>
      </xdr:grpSpPr>
      <xdr:cxnSp macro="">
        <xdr:nvCxnSpPr>
          <xdr:cNvPr id="3" name="Shape 3"/>
          <xdr:cNvCxnSpPr/>
        </xdr:nvCxnSpPr>
        <xdr:spPr>
          <a:xfrm>
            <a:off x="1245488" y="3780000"/>
            <a:ext cx="8201025" cy="0"/>
          </a:xfrm>
          <a:prstGeom prst="straightConnector1">
            <a:avLst/>
          </a:prstGeom>
          <a:noFill/>
          <a:ln w="25400" cap="flat" cmpd="sng">
            <a:solidFill>
              <a:srgbClr val="003D5F"/>
            </a:solidFill>
            <a:prstDash val="solid"/>
            <a:miter lim="800000"/>
            <a:headEnd type="none" w="med" len="med"/>
            <a:tailEnd type="none" w="med" len="med"/>
          </a:ln>
        </xdr:spPr>
      </xdr:cxnSp>
    </xdr:grpSp>
    <xdr:clientData fLocksWithSheet="0"/>
  </xdr:oneCellAnchor>
  <xdr:oneCellAnchor>
    <xdr:from>
      <xdr:col>0</xdr:col>
      <xdr:colOff>333375</xdr:colOff>
      <xdr:row>0</xdr:row>
      <xdr:rowOff>0</xdr:rowOff>
    </xdr:from>
    <xdr:ext cx="2228850" cy="733425"/>
    <xdr:pic>
      <xdr:nvPicPr>
        <xdr:cNvPr id="4" name="image1.png"/>
        <xdr:cNvPicPr preferRelativeResize="0"/>
      </xdr:nvPicPr>
      <xdr:blipFill>
        <a:blip xmlns:r="http://schemas.openxmlformats.org/officeDocument/2006/relationships" r:embed="rId1" cstate="print"/>
        <a:stretch>
          <a:fillRect/>
        </a:stretch>
      </xdr:blipFill>
      <xdr:spPr>
        <a:xfrm>
          <a:off x="333375" y="0"/>
          <a:ext cx="2228850" cy="7334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ecocontrol.mip@gmail.com" TargetMode="External"/><Relationship Id="rId21" Type="http://schemas.openxmlformats.org/officeDocument/2006/relationships/hyperlink" Target="mailto:gerencia@colchonesdotahogar.com" TargetMode="External"/><Relationship Id="rId42" Type="http://schemas.openxmlformats.org/officeDocument/2006/relationships/hyperlink" Target="https://community.secop.gov.co/Public/Tendering/OpportunityDetail/Index?noticeUID=CO1.NTC.2834109&amp;isFromPublicArea=True&amp;isModal=False" TargetMode="External"/><Relationship Id="rId47" Type="http://schemas.openxmlformats.org/officeDocument/2006/relationships/hyperlink" Target="https://community.secop.gov.co/Public/Tendering/OpportunityDetail/Index?noticeUID=CO1.NTC.2988405&amp;isFromPublicArea=True&amp;isModal=False" TargetMode="External"/><Relationship Id="rId63" Type="http://schemas.openxmlformats.org/officeDocument/2006/relationships/hyperlink" Target="mailto:ventas11@papelcid.com" TargetMode="External"/><Relationship Id="rId68" Type="http://schemas.openxmlformats.org/officeDocument/2006/relationships/hyperlink" Target="https://community.secop.gov.co/Public/Tendering/OpportunityDetail/Index?noticeUID=CO1.NTC.2952193&amp;isFromPublicArea=True&amp;isModal=False" TargetMode="External"/><Relationship Id="rId2" Type="http://schemas.openxmlformats.org/officeDocument/2006/relationships/hyperlink" Target="https://www.colombiacompra.gov.co/tienda-virtual-del-estado-colombiano/ordenes-compra/91849" TargetMode="External"/><Relationship Id="rId16" Type="http://schemas.openxmlformats.org/officeDocument/2006/relationships/hyperlink" Target="https://www.colombiacompra.gov.co/tienda-virtual-del-estado-colombiano/ordenes-compra/92619" TargetMode="External"/><Relationship Id="rId29" Type="http://schemas.openxmlformats.org/officeDocument/2006/relationships/hyperlink" Target="https://www.colombiacompra.gov.co/tienda-virtual-del-estado-colombiano/ordenes-compra/?number_order=91839&amp;state=&amp;entity=&amp;tool=&amp;date_to&amp;date_from" TargetMode="External"/><Relationship Id="rId11" Type="http://schemas.openxmlformats.org/officeDocument/2006/relationships/hyperlink" Target="mailto:licitaciones2@ferricentro.com" TargetMode="External"/><Relationship Id="rId24" Type="http://schemas.openxmlformats.org/officeDocument/2006/relationships/hyperlink" Target="https://community.secop.gov.co/Public/Tendering/OpportunityDetail/Index?noticeUID=CO1.NTC.2972200&amp;isFromPublicArea=True&amp;isModal=False" TargetMode="External"/><Relationship Id="rId32" Type="http://schemas.openxmlformats.org/officeDocument/2006/relationships/hyperlink" Target="mailto:obarrero@readynet.net.co" TargetMode="External"/><Relationship Id="rId37" Type="http://schemas.openxmlformats.org/officeDocument/2006/relationships/hyperlink" Target="https://community.secop.gov.co/Public/Tendering/OpportunityDetail/Index?noticeUID=CO1.NTC.2952170&amp;isFromPublicArea=True&amp;isModal=False" TargetMode="External"/><Relationship Id="rId40" Type="http://schemas.openxmlformats.org/officeDocument/2006/relationships/hyperlink" Target="https://www.colombiacompra.gov.co/tienda-virtual-del-estado-colombiano/ordenes-compra/89097" TargetMode="External"/><Relationship Id="rId45" Type="http://schemas.openxmlformats.org/officeDocument/2006/relationships/hyperlink" Target="https://community.secop.gov.co/Public/Tendering/OpportunityDetail/Index?noticeUID=CO1.NTC.2977706&amp;isFromPublicArea=True&amp;isModal=False" TargetMode="External"/><Relationship Id="rId53" Type="http://schemas.openxmlformats.org/officeDocument/2006/relationships/hyperlink" Target="https://community.secop.gov.co/Public/Tendering/OpportunityDetail/Index?noticeUID=CO1.NTC.2953418&amp;isFromPublicArea=True&amp;isModal=False" TargetMode="External"/><Relationship Id="rId58" Type="http://schemas.openxmlformats.org/officeDocument/2006/relationships/hyperlink" Target="mailto:goviernovirtual@panamericana.com.co" TargetMode="External"/><Relationship Id="rId66" Type="http://schemas.openxmlformats.org/officeDocument/2006/relationships/hyperlink" Target="https://community.secop.gov.co/Public/Tendering/OpportunityDetail/Index?noticeUID=CO1.NTC.2950458&amp;isFromPublicArea=True&amp;isModal=False" TargetMode="External"/><Relationship Id="rId74" Type="http://schemas.openxmlformats.org/officeDocument/2006/relationships/drawing" Target="../drawings/drawing1.xml"/><Relationship Id="rId5" Type="http://schemas.openxmlformats.org/officeDocument/2006/relationships/hyperlink" Target="mailto:licitaciones2@ferricentro.com" TargetMode="External"/><Relationship Id="rId61" Type="http://schemas.openxmlformats.org/officeDocument/2006/relationships/hyperlink" Target="mailto:contabilidad@mevet.pet" TargetMode="External"/><Relationship Id="rId19" Type="http://schemas.openxmlformats.org/officeDocument/2006/relationships/hyperlink" Target="mailto:sabautista@falabella.com.co" TargetMode="External"/><Relationship Id="rId14" Type="http://schemas.openxmlformats.org/officeDocument/2006/relationships/hyperlink" Target="https://www.colombiacompra.gov.co/tienda-virtual-del-estado-colombiano/ordenes-compra/92555" TargetMode="External"/><Relationship Id="rId22" Type="http://schemas.openxmlformats.org/officeDocument/2006/relationships/hyperlink" Target="https://www.colombiacompra.gov.co/tienda-virtual-del-estado-colombiano/ordenes-compra/89450" TargetMode="External"/><Relationship Id="rId27" Type="http://schemas.openxmlformats.org/officeDocument/2006/relationships/hyperlink" Target="mailto:maybe@une.net.co" TargetMode="External"/><Relationship Id="rId30" Type="http://schemas.openxmlformats.org/officeDocument/2006/relationships/hyperlink" Target="https://community.secop.gov.co/Public/Tendering/OpportunityDetail/Index?noticeUID=CO1.NTC.2963106&amp;isFromPublicArea=True&amp;isModal=False" TargetMode="External"/><Relationship Id="rId35" Type="http://schemas.openxmlformats.org/officeDocument/2006/relationships/hyperlink" Target="https://community.secop.gov.co/Public/Tendering/OpportunityDetail/Index?noticeUID=CO1.NTC.2951760&amp;isFromPublicArea=True&amp;isModal=False" TargetMode="External"/><Relationship Id="rId43" Type="http://schemas.openxmlformats.org/officeDocument/2006/relationships/hyperlink" Target="mailto:servi@mecaires.com" TargetMode="External"/><Relationship Id="rId48" Type="http://schemas.openxmlformats.org/officeDocument/2006/relationships/hyperlink" Target="https://community.secop.gov.co/Public/Tendering/OpportunityDetail/Index?noticeUID=CO1.NTC.2961327&amp;isFromPublicArea=True&amp;isModal=False" TargetMode="External"/><Relationship Id="rId56" Type="http://schemas.openxmlformats.org/officeDocument/2006/relationships/hyperlink" Target="mailto:extin2005@gmail.com" TargetMode="External"/><Relationship Id="rId64" Type="http://schemas.openxmlformats.org/officeDocument/2006/relationships/hyperlink" Target="mailto:ecokontrol.mip@gmail.com" TargetMode="External"/><Relationship Id="rId69" Type="http://schemas.openxmlformats.org/officeDocument/2006/relationships/hyperlink" Target="https://community.secop.gov.co/Public/Tendering/OpportunityDetail/Index?noticeUID=CO1.NTC.2963309&amp;isFromPublicArea=True&amp;isModal=False" TargetMode="External"/><Relationship Id="rId8" Type="http://schemas.openxmlformats.org/officeDocument/2006/relationships/hyperlink" Target="https://www.colombiacompra.gov.co/tienda-virtual-del-estado-colombiano/ordenes-compra/92192" TargetMode="External"/><Relationship Id="rId51" Type="http://schemas.openxmlformats.org/officeDocument/2006/relationships/hyperlink" Target="https://community.secop.gov.co/Public/Tendering/OpportunityDetail/Index?noticeUID=CO1.NTC.2585231&amp;isFromPublicArea=True&amp;isModal=False" TargetMode="External"/><Relationship Id="rId72" Type="http://schemas.openxmlformats.org/officeDocument/2006/relationships/hyperlink" Target="https://www.colombiacompra.gov.co/tienda-virtual-del-estado-colombiano/ordenes-compra/92116" TargetMode="External"/><Relationship Id="rId3" Type="http://schemas.openxmlformats.org/officeDocument/2006/relationships/hyperlink" Target="mailto:gobiernovirtual@panamericana.com.co" TargetMode="External"/><Relationship Id="rId12" Type="http://schemas.openxmlformats.org/officeDocument/2006/relationships/hyperlink" Target="https://www.colombiacompra.gov.co/tienda-virtual-del-estado-colombiano/ordenes-compra/92546" TargetMode="External"/><Relationship Id="rId17" Type="http://schemas.openxmlformats.org/officeDocument/2006/relationships/hyperlink" Target="mailto:joseheriberto3679@gmail.com" TargetMode="External"/><Relationship Id="rId25" Type="http://schemas.openxmlformats.org/officeDocument/2006/relationships/hyperlink" Target="mailto:angy.aristizabal@panamericana.com.co" TargetMode="External"/><Relationship Id="rId33" Type="http://schemas.openxmlformats.org/officeDocument/2006/relationships/hyperlink" Target="mailto:leozamji@gmail.com" TargetMode="External"/><Relationship Id="rId38" Type="http://schemas.openxmlformats.org/officeDocument/2006/relationships/hyperlink" Target="https://community.secop.gov.co/Public/Tendering/OpportunityDetail/Index?noticeUID=CO1.NTC.2988588&amp;isFromPublicArea=True&amp;isModal=False" TargetMode="External"/><Relationship Id="rId46" Type="http://schemas.openxmlformats.org/officeDocument/2006/relationships/hyperlink" Target="mailto:gerencia@equiposelrapido.com" TargetMode="External"/><Relationship Id="rId59" Type="http://schemas.openxmlformats.org/officeDocument/2006/relationships/hyperlink" Target="https://www.colombiacompra.gov.co/tienda-virtual-del-estado-colombiano/ordenes-compra/89097" TargetMode="External"/><Relationship Id="rId67" Type="http://schemas.openxmlformats.org/officeDocument/2006/relationships/hyperlink" Target="https://community.secop.gov.co/Public/Tendering/OpportunityDetail/Index?noticeUID=CO1.NTC.2950522&amp;isFromPublicArea=True&amp;isModal=False" TargetMode="External"/><Relationship Id="rId20" Type="http://schemas.openxmlformats.org/officeDocument/2006/relationships/hyperlink" Target="https://www.colombiacompra.gov.co/tienda-virtual-del-estado-colombiano/ordenes-compra/88482" TargetMode="External"/><Relationship Id="rId41" Type="http://schemas.openxmlformats.org/officeDocument/2006/relationships/hyperlink" Target="mailto:inverdogica@gmail.com" TargetMode="External"/><Relationship Id="rId54" Type="http://schemas.openxmlformats.org/officeDocument/2006/relationships/hyperlink" Target="mailto:leozamji@gmail.com" TargetMode="External"/><Relationship Id="rId62" Type="http://schemas.openxmlformats.org/officeDocument/2006/relationships/hyperlink" Target="mailto:gerencia@electronicaservicios.com.co" TargetMode="External"/><Relationship Id="rId70" Type="http://schemas.openxmlformats.org/officeDocument/2006/relationships/hyperlink" Target="mailto:laboratorio@adilab.com" TargetMode="External"/><Relationship Id="rId75" Type="http://schemas.openxmlformats.org/officeDocument/2006/relationships/vmlDrawing" Target="../drawings/vmlDrawing1.vml"/><Relationship Id="rId1" Type="http://schemas.openxmlformats.org/officeDocument/2006/relationships/hyperlink" Target="mailto:idcastaneda@larecetta.com" TargetMode="External"/><Relationship Id="rId6" Type="http://schemas.openxmlformats.org/officeDocument/2006/relationships/hyperlink" Target="https://www.colombiacompra.gov.co/tienda-virtual-del-estado-colombiano/ordenes-compra/91852" TargetMode="External"/><Relationship Id="rId15" Type="http://schemas.openxmlformats.org/officeDocument/2006/relationships/hyperlink" Target="mailto:licitaciones2@ferricentro.com" TargetMode="External"/><Relationship Id="rId23" Type="http://schemas.openxmlformats.org/officeDocument/2006/relationships/hyperlink" Target="https://community.secop.gov.co/Public/Tendering/OpportunityDetail/Index?noticeUID=CO1.NTC.2950460&amp;isFromPublicArea=True&amp;isModal=False" TargetMode="External"/><Relationship Id="rId28" Type="http://schemas.openxmlformats.org/officeDocument/2006/relationships/hyperlink" Target="https://community.secop.gov.co/Public/Tendering/OpportunityDetail/Index?noticeUID=CO1.NTC.2978220&amp;isFromPublicArea=True&amp;isModal=False" TargetMode="External"/><Relationship Id="rId36" Type="http://schemas.openxmlformats.org/officeDocument/2006/relationships/hyperlink" Target="https://community.secop.gov.co/Public/Tendering/OpportunityDetail/Index?noticeUID=CO1.NTC.2952074&amp;isFromPublicArea=True&amp;isModal=False" TargetMode="External"/><Relationship Id="rId49" Type="http://schemas.openxmlformats.org/officeDocument/2006/relationships/hyperlink" Target="https://community.secop.gov.co/Public/Tendering/OpportunityDetail/Index?noticeUID=CO1.NTC.2971864&amp;isFromPublicArea=True&amp;isModal=False" TargetMode="External"/><Relationship Id="rId57" Type="http://schemas.openxmlformats.org/officeDocument/2006/relationships/hyperlink" Target="https://community.secop.gov.co/Public/Tendering/OpportunityDetail/Index?noticeUID=CO1.NTC.2962476&amp;isFromPublicArea=True&amp;isModal=False" TargetMode="External"/><Relationship Id="rId10" Type="http://schemas.openxmlformats.org/officeDocument/2006/relationships/hyperlink" Target="https://www.colombiacompra.gov.co/tienda-virtual-del-estado-colombiano/ordenes-compra/92484" TargetMode="External"/><Relationship Id="rId31" Type="http://schemas.openxmlformats.org/officeDocument/2006/relationships/hyperlink" Target="mailto:suministrosnc14@gmail.com" TargetMode="External"/><Relationship Id="rId44" Type="http://schemas.openxmlformats.org/officeDocument/2006/relationships/hyperlink" Target="mailto:fumindustrialesltda@une.net.co" TargetMode="External"/><Relationship Id="rId52" Type="http://schemas.openxmlformats.org/officeDocument/2006/relationships/hyperlink" Target="mailto:jgm.ssyc@gmail.com" TargetMode="External"/><Relationship Id="rId60" Type="http://schemas.openxmlformats.org/officeDocument/2006/relationships/hyperlink" Target="mailto:ventas11@papelcid.com" TargetMode="External"/><Relationship Id="rId65" Type="http://schemas.openxmlformats.org/officeDocument/2006/relationships/hyperlink" Target="https://community.secop.gov.co/Public/Tendering/OpportunityDetail/Index?noticeUID=CO1.NTC.2976724&amp;isFromPublicArea=True&amp;isModal=False" TargetMode="External"/><Relationship Id="rId73" Type="http://schemas.openxmlformats.org/officeDocument/2006/relationships/printerSettings" Target="../printerSettings/printerSettings1.bin"/><Relationship Id="rId4" Type="http://schemas.openxmlformats.org/officeDocument/2006/relationships/hyperlink" Target="https://www.colombiacompra.gov.co/tienda-virtual-del-estado-colombiano/ordenes-compra/91850" TargetMode="External"/><Relationship Id="rId9" Type="http://schemas.openxmlformats.org/officeDocument/2006/relationships/hyperlink" Target="mailto:gobiernovirtual@panamericana.com.co" TargetMode="External"/><Relationship Id="rId13" Type="http://schemas.openxmlformats.org/officeDocument/2006/relationships/hyperlink" Target="mailto:gobiernovirtual@panamericana.com.co" TargetMode="External"/><Relationship Id="rId18" Type="http://schemas.openxmlformats.org/officeDocument/2006/relationships/hyperlink" Target="https://community.secop.gov.co/Public/Tendering/OpportunityDetail/Index?noticeUID=CO1.NTC.2991072&amp;isFromPublicArea=True&amp;isModal=False" TargetMode="External"/><Relationship Id="rId39" Type="http://schemas.openxmlformats.org/officeDocument/2006/relationships/hyperlink" Target="https://community.secop.gov.co/Public/Tendering/OpportunityDetail/Index?noticeUID=CO1.NTC.2967339&amp;isFromPublicArea=True&amp;isModal=False" TargetMode="External"/><Relationship Id="rId34" Type="http://schemas.openxmlformats.org/officeDocument/2006/relationships/hyperlink" Target="mailto:obarrero@readynet.net.co" TargetMode="External"/><Relationship Id="rId50" Type="http://schemas.openxmlformats.org/officeDocument/2006/relationships/hyperlink" Target="mailto:maybe@une.net.co" TargetMode="External"/><Relationship Id="rId55" Type="http://schemas.openxmlformats.org/officeDocument/2006/relationships/hyperlink" Target="mailto:funespaci@gmail.com" TargetMode="External"/><Relationship Id="rId76" Type="http://schemas.openxmlformats.org/officeDocument/2006/relationships/comments" Target="../comments1.xml"/><Relationship Id="rId7" Type="http://schemas.openxmlformats.org/officeDocument/2006/relationships/hyperlink" Target="mailto:gobiernovirtual@panamericana.com.co" TargetMode="External"/><Relationship Id="rId71" Type="http://schemas.openxmlformats.org/officeDocument/2006/relationships/hyperlink" Target="https://community.secop.gov.co/Public/Tendering/OpportunityDetail/Index?noticeUID=CO1.NTC.2976949&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tabSelected="1" workbookViewId="0">
      <selection activeCell="A7" sqref="A7"/>
    </sheetView>
  </sheetViews>
  <sheetFormatPr baseColWidth="10" defaultColWidth="14.42578125" defaultRowHeight="15" customHeight="1" x14ac:dyDescent="0.25"/>
  <cols>
    <col min="1" max="1" width="17.85546875" customWidth="1"/>
    <col min="2" max="2" width="12.7109375" customWidth="1"/>
    <col min="3" max="3" width="17.140625" customWidth="1"/>
    <col min="4" max="4" width="15.28515625" customWidth="1"/>
    <col min="5" max="5" width="20.85546875" customWidth="1"/>
    <col min="6" max="6" width="39" customWidth="1"/>
    <col min="7" max="7" width="18.42578125" customWidth="1"/>
    <col min="8" max="8" width="11.42578125" customWidth="1"/>
    <col min="9" max="9" width="19" customWidth="1"/>
    <col min="10" max="11" width="13.7109375" customWidth="1"/>
    <col min="12" max="12" width="11.42578125" customWidth="1"/>
    <col min="13" max="13" width="13.42578125" customWidth="1"/>
    <col min="14" max="14" width="24.7109375" customWidth="1"/>
    <col min="15" max="15" width="23" customWidth="1"/>
    <col min="16" max="16" width="22.42578125" customWidth="1"/>
    <col min="17" max="18" width="16.85546875" customWidth="1"/>
    <col min="19" max="19" width="19.140625" customWidth="1"/>
    <col min="20" max="20" width="37" customWidth="1"/>
    <col min="21" max="21" width="11.42578125" customWidth="1"/>
    <col min="22" max="26" width="10" customWidth="1"/>
  </cols>
  <sheetData>
    <row r="1" spans="1:26" x14ac:dyDescent="0.25">
      <c r="A1" s="1"/>
      <c r="B1" s="1"/>
      <c r="C1" s="1"/>
      <c r="D1" s="1"/>
      <c r="E1" s="1"/>
      <c r="F1" s="2"/>
      <c r="G1" s="3"/>
      <c r="H1" s="1"/>
      <c r="I1" s="1"/>
      <c r="J1" s="1"/>
      <c r="K1" s="1"/>
      <c r="L1" s="1"/>
      <c r="M1" s="1"/>
      <c r="N1" s="1"/>
      <c r="O1" s="1"/>
      <c r="P1" s="1"/>
      <c r="Q1" s="1"/>
      <c r="R1" s="1"/>
      <c r="S1" s="1"/>
      <c r="T1" s="1"/>
      <c r="U1" s="1"/>
      <c r="V1" s="1"/>
      <c r="W1" s="1"/>
      <c r="X1" s="1"/>
      <c r="Y1" s="1"/>
      <c r="Z1" s="1"/>
    </row>
    <row r="2" spans="1:26" ht="53.25" customHeight="1" x14ac:dyDescent="0.25">
      <c r="A2" s="4"/>
      <c r="B2" s="4"/>
      <c r="C2" s="4"/>
      <c r="D2" s="4"/>
      <c r="E2" s="4"/>
      <c r="F2" s="5"/>
      <c r="G2" s="6"/>
      <c r="H2" s="4"/>
      <c r="I2" s="4"/>
      <c r="J2" s="4"/>
      <c r="K2" s="4"/>
      <c r="L2" s="4"/>
      <c r="M2" s="4"/>
      <c r="N2" s="4"/>
      <c r="O2" s="4"/>
      <c r="P2" s="4"/>
      <c r="Q2" s="4"/>
      <c r="R2" s="4"/>
      <c r="S2" s="4"/>
      <c r="T2" s="4"/>
      <c r="U2" s="1"/>
      <c r="V2" s="1"/>
      <c r="W2" s="1"/>
      <c r="X2" s="1"/>
      <c r="Y2" s="1"/>
      <c r="Z2" s="1"/>
    </row>
    <row r="3" spans="1:26" ht="25.5" customHeight="1" x14ac:dyDescent="0.35">
      <c r="A3" s="7" t="s">
        <v>0</v>
      </c>
      <c r="B3" s="8"/>
      <c r="C3" s="8"/>
      <c r="D3" s="8"/>
      <c r="E3" s="8"/>
      <c r="F3" s="9"/>
      <c r="G3" s="10"/>
      <c r="H3" s="8"/>
      <c r="I3" s="8"/>
      <c r="J3" s="8"/>
      <c r="K3" s="8"/>
      <c r="L3" s="8"/>
      <c r="M3" s="8"/>
      <c r="N3" s="8"/>
      <c r="O3" s="8"/>
      <c r="P3" s="8"/>
      <c r="Q3" s="8"/>
      <c r="R3" s="8"/>
      <c r="S3" s="8"/>
      <c r="T3" s="11"/>
      <c r="U3" s="1"/>
      <c r="V3" s="1"/>
      <c r="W3" s="1"/>
      <c r="X3" s="1"/>
      <c r="Y3" s="1"/>
      <c r="Z3" s="1"/>
    </row>
    <row r="4" spans="1:26" ht="78.75" customHeight="1" x14ac:dyDescent="0.25">
      <c r="A4" s="12" t="s">
        <v>1</v>
      </c>
      <c r="B4" s="13" t="s">
        <v>2</v>
      </c>
      <c r="C4" s="13" t="s">
        <v>3</v>
      </c>
      <c r="D4" s="13" t="s">
        <v>4</v>
      </c>
      <c r="E4" s="13" t="s">
        <v>5</v>
      </c>
      <c r="F4" s="14" t="s">
        <v>6</v>
      </c>
      <c r="G4" s="15" t="s">
        <v>7</v>
      </c>
      <c r="H4" s="13" t="s">
        <v>8</v>
      </c>
      <c r="I4" s="13" t="s">
        <v>9</v>
      </c>
      <c r="J4" s="16" t="s">
        <v>10</v>
      </c>
      <c r="K4" s="16" t="s">
        <v>11</v>
      </c>
      <c r="L4" s="13" t="s">
        <v>12</v>
      </c>
      <c r="M4" s="16" t="s">
        <v>13</v>
      </c>
      <c r="N4" s="13" t="s">
        <v>14</v>
      </c>
      <c r="O4" s="13" t="s">
        <v>15</v>
      </c>
      <c r="P4" s="13" t="s">
        <v>16</v>
      </c>
      <c r="Q4" s="17" t="s">
        <v>17</v>
      </c>
      <c r="R4" s="17" t="s">
        <v>18</v>
      </c>
      <c r="S4" s="17" t="s">
        <v>19</v>
      </c>
      <c r="T4" s="17" t="s">
        <v>20</v>
      </c>
      <c r="U4" s="18"/>
      <c r="V4" s="18"/>
      <c r="W4" s="18"/>
      <c r="X4" s="18"/>
      <c r="Y4" s="18"/>
      <c r="Z4" s="18"/>
    </row>
    <row r="5" spans="1:26" ht="21.75" customHeight="1" x14ac:dyDescent="0.25">
      <c r="A5" s="19" t="s">
        <v>118</v>
      </c>
      <c r="B5" s="20" t="s">
        <v>119</v>
      </c>
      <c r="C5" s="21" t="s">
        <v>34</v>
      </c>
      <c r="D5" s="21" t="s">
        <v>121</v>
      </c>
      <c r="E5" s="22" t="s">
        <v>122</v>
      </c>
      <c r="F5" s="23" t="s">
        <v>124</v>
      </c>
      <c r="G5" s="24">
        <v>4750000</v>
      </c>
      <c r="H5" s="25">
        <v>2350000</v>
      </c>
      <c r="I5" s="26">
        <f t="shared" ref="I5:I7" si="0">G5+H5</f>
        <v>7100000</v>
      </c>
      <c r="J5" s="34">
        <v>44718</v>
      </c>
      <c r="K5" s="34">
        <v>44718</v>
      </c>
      <c r="L5" s="25">
        <v>0</v>
      </c>
      <c r="M5" s="34">
        <v>44762</v>
      </c>
      <c r="N5" s="27" t="s">
        <v>126</v>
      </c>
      <c r="O5" s="28" t="s">
        <v>128</v>
      </c>
      <c r="P5" s="29">
        <v>10</v>
      </c>
      <c r="Q5" s="30" t="s">
        <v>130</v>
      </c>
      <c r="R5" s="31" t="s">
        <v>131</v>
      </c>
      <c r="S5" s="32" t="s">
        <v>133</v>
      </c>
      <c r="T5" s="29" t="s">
        <v>30</v>
      </c>
      <c r="U5" s="33"/>
      <c r="V5" s="1"/>
      <c r="W5" s="1"/>
      <c r="X5" s="1"/>
      <c r="Y5" s="1"/>
      <c r="Z5" s="1"/>
    </row>
    <row r="6" spans="1:26" ht="21.75" customHeight="1" x14ac:dyDescent="0.25">
      <c r="A6" s="19" t="s">
        <v>118</v>
      </c>
      <c r="B6" s="20" t="s">
        <v>120</v>
      </c>
      <c r="C6" s="21" t="s">
        <v>34</v>
      </c>
      <c r="D6" s="21" t="s">
        <v>24</v>
      </c>
      <c r="E6" s="22" t="s">
        <v>123</v>
      </c>
      <c r="F6" s="23" t="s">
        <v>125</v>
      </c>
      <c r="G6" s="24">
        <v>49722000</v>
      </c>
      <c r="H6" s="25">
        <v>12224000</v>
      </c>
      <c r="I6" s="26">
        <f t="shared" si="0"/>
        <v>61946000</v>
      </c>
      <c r="J6" s="34">
        <v>44735</v>
      </c>
      <c r="K6" s="34">
        <v>44736</v>
      </c>
      <c r="L6" s="25">
        <v>0</v>
      </c>
      <c r="M6" s="34">
        <v>44795</v>
      </c>
      <c r="N6" s="27" t="s">
        <v>127</v>
      </c>
      <c r="O6" s="28" t="s">
        <v>129</v>
      </c>
      <c r="P6" s="29">
        <v>10</v>
      </c>
      <c r="Q6" s="30" t="s">
        <v>130</v>
      </c>
      <c r="R6" s="31" t="s">
        <v>132</v>
      </c>
      <c r="S6" s="32" t="s">
        <v>134</v>
      </c>
      <c r="T6" s="29" t="s">
        <v>30</v>
      </c>
      <c r="U6" s="33"/>
      <c r="V6" s="1"/>
      <c r="W6" s="1"/>
      <c r="X6" s="1"/>
      <c r="Y6" s="1"/>
      <c r="Z6" s="1"/>
    </row>
    <row r="7" spans="1:26" ht="21.75" customHeight="1" x14ac:dyDescent="0.25">
      <c r="A7" s="19" t="s">
        <v>21</v>
      </c>
      <c r="B7" s="20" t="s">
        <v>22</v>
      </c>
      <c r="C7" s="21" t="s">
        <v>23</v>
      </c>
      <c r="D7" s="21" t="s">
        <v>24</v>
      </c>
      <c r="E7" s="22" t="s">
        <v>25</v>
      </c>
      <c r="F7" s="23" t="s">
        <v>26</v>
      </c>
      <c r="G7" s="24">
        <v>107608747.61</v>
      </c>
      <c r="H7" s="25">
        <v>0</v>
      </c>
      <c r="I7" s="26">
        <f t="shared" si="0"/>
        <v>107608747.61</v>
      </c>
      <c r="J7" s="34">
        <v>44687</v>
      </c>
      <c r="K7" s="34">
        <v>44690</v>
      </c>
      <c r="L7" s="25">
        <v>0</v>
      </c>
      <c r="M7" s="34">
        <v>44767</v>
      </c>
      <c r="N7" s="27" t="s">
        <v>27</v>
      </c>
      <c r="O7" s="28" t="s">
        <v>28</v>
      </c>
      <c r="P7" s="29">
        <v>10</v>
      </c>
      <c r="Q7" s="30" t="s">
        <v>29</v>
      </c>
      <c r="R7" s="31" t="s">
        <v>30</v>
      </c>
      <c r="S7" s="32" t="s">
        <v>31</v>
      </c>
      <c r="T7" s="29" t="s">
        <v>32</v>
      </c>
      <c r="U7" s="33"/>
      <c r="V7" s="1"/>
      <c r="W7" s="1"/>
      <c r="X7" s="1"/>
      <c r="Y7" s="1"/>
      <c r="Z7" s="1"/>
    </row>
    <row r="8" spans="1:26" ht="21.75" customHeight="1" x14ac:dyDescent="0.25">
      <c r="A8" s="19" t="s">
        <v>21</v>
      </c>
      <c r="B8" s="20" t="s">
        <v>33</v>
      </c>
      <c r="C8" s="21" t="s">
        <v>34</v>
      </c>
      <c r="D8" s="21" t="s">
        <v>35</v>
      </c>
      <c r="E8" s="22" t="s">
        <v>36</v>
      </c>
      <c r="F8" s="23" t="s">
        <v>37</v>
      </c>
      <c r="G8" s="24">
        <v>29997995</v>
      </c>
      <c r="H8" s="25">
        <v>0</v>
      </c>
      <c r="I8" s="26">
        <f t="shared" ref="I8:I16" si="1">G8+H8</f>
        <v>29997995</v>
      </c>
      <c r="J8" s="34">
        <v>44727</v>
      </c>
      <c r="K8" s="34">
        <v>44728</v>
      </c>
      <c r="L8" s="25">
        <v>0</v>
      </c>
      <c r="M8" s="34">
        <v>44922</v>
      </c>
      <c r="N8" s="27" t="s">
        <v>38</v>
      </c>
      <c r="O8" s="28" t="s">
        <v>39</v>
      </c>
      <c r="P8" s="29">
        <v>26</v>
      </c>
      <c r="Q8" s="30" t="s">
        <v>40</v>
      </c>
      <c r="R8" s="31" t="s">
        <v>30</v>
      </c>
      <c r="S8" s="32" t="s">
        <v>41</v>
      </c>
      <c r="T8" s="29" t="s">
        <v>42</v>
      </c>
      <c r="U8" s="33"/>
      <c r="V8" s="1"/>
      <c r="W8" s="1"/>
      <c r="X8" s="1"/>
      <c r="Y8" s="1"/>
      <c r="Z8" s="1"/>
    </row>
    <row r="9" spans="1:26" ht="21.75" customHeight="1" x14ac:dyDescent="0.25">
      <c r="A9" s="19" t="s">
        <v>21</v>
      </c>
      <c r="B9" s="20" t="s">
        <v>43</v>
      </c>
      <c r="C9" s="21" t="s">
        <v>34</v>
      </c>
      <c r="D9" s="21" t="s">
        <v>24</v>
      </c>
      <c r="E9" s="22" t="s">
        <v>44</v>
      </c>
      <c r="F9" s="23" t="s">
        <v>45</v>
      </c>
      <c r="G9" s="24">
        <v>1093500</v>
      </c>
      <c r="H9" s="25">
        <v>0</v>
      </c>
      <c r="I9" s="26">
        <f t="shared" si="1"/>
        <v>1093500</v>
      </c>
      <c r="J9" s="34">
        <v>44727</v>
      </c>
      <c r="K9" s="34">
        <v>44728</v>
      </c>
      <c r="L9" s="25">
        <v>0</v>
      </c>
      <c r="M9" s="34">
        <v>44783</v>
      </c>
      <c r="N9" s="27" t="s">
        <v>46</v>
      </c>
      <c r="O9" s="28" t="s">
        <v>47</v>
      </c>
      <c r="P9" s="29">
        <v>26</v>
      </c>
      <c r="Q9" s="30" t="s">
        <v>40</v>
      </c>
      <c r="R9" s="31" t="s">
        <v>30</v>
      </c>
      <c r="S9" s="32" t="s">
        <v>48</v>
      </c>
      <c r="T9" s="29" t="s">
        <v>42</v>
      </c>
      <c r="U9" s="33"/>
      <c r="V9" s="1"/>
      <c r="W9" s="1"/>
      <c r="X9" s="1"/>
      <c r="Y9" s="1"/>
      <c r="Z9" s="1"/>
    </row>
    <row r="10" spans="1:26" ht="21.75" customHeight="1" x14ac:dyDescent="0.25">
      <c r="A10" s="19" t="s">
        <v>21</v>
      </c>
      <c r="B10" s="20" t="s">
        <v>49</v>
      </c>
      <c r="C10" s="21" t="s">
        <v>34</v>
      </c>
      <c r="D10" s="21" t="s">
        <v>24</v>
      </c>
      <c r="E10" s="22" t="s">
        <v>50</v>
      </c>
      <c r="F10" s="23" t="s">
        <v>51</v>
      </c>
      <c r="G10" s="24">
        <v>1996610</v>
      </c>
      <c r="H10" s="25">
        <v>0</v>
      </c>
      <c r="I10" s="26">
        <f t="shared" si="1"/>
        <v>1996610</v>
      </c>
      <c r="J10" s="34">
        <v>44727</v>
      </c>
      <c r="K10" s="34">
        <v>44728</v>
      </c>
      <c r="L10" s="25">
        <v>0</v>
      </c>
      <c r="M10" s="34">
        <v>44796</v>
      </c>
      <c r="N10" s="27" t="s">
        <v>52</v>
      </c>
      <c r="O10" s="28" t="s">
        <v>53</v>
      </c>
      <c r="P10" s="29">
        <v>26</v>
      </c>
      <c r="Q10" s="30" t="s">
        <v>40</v>
      </c>
      <c r="R10" s="31" t="s">
        <v>30</v>
      </c>
      <c r="S10" s="32" t="s">
        <v>54</v>
      </c>
      <c r="T10" s="29" t="s">
        <v>42</v>
      </c>
      <c r="U10" s="33"/>
      <c r="V10" s="1"/>
      <c r="W10" s="1"/>
      <c r="X10" s="1"/>
      <c r="Y10" s="1"/>
      <c r="Z10" s="1"/>
    </row>
    <row r="11" spans="1:26" ht="21.75" customHeight="1" x14ac:dyDescent="0.25">
      <c r="A11" s="19" t="s">
        <v>21</v>
      </c>
      <c r="B11" s="20" t="s">
        <v>55</v>
      </c>
      <c r="C11" s="21" t="s">
        <v>34</v>
      </c>
      <c r="D11" s="21" t="s">
        <v>35</v>
      </c>
      <c r="E11" s="22" t="s">
        <v>44</v>
      </c>
      <c r="F11" s="23" t="s">
        <v>56</v>
      </c>
      <c r="G11" s="24">
        <v>36307090</v>
      </c>
      <c r="H11" s="25">
        <v>0</v>
      </c>
      <c r="I11" s="26">
        <f t="shared" si="1"/>
        <v>36307090</v>
      </c>
      <c r="J11" s="34">
        <v>44733</v>
      </c>
      <c r="K11" s="34">
        <v>44734</v>
      </c>
      <c r="L11" s="25">
        <v>0</v>
      </c>
      <c r="M11" s="34">
        <v>44865</v>
      </c>
      <c r="N11" s="27" t="s">
        <v>57</v>
      </c>
      <c r="O11" s="28" t="s">
        <v>47</v>
      </c>
      <c r="P11" s="29">
        <v>26</v>
      </c>
      <c r="Q11" s="30" t="s">
        <v>40</v>
      </c>
      <c r="R11" s="31" t="s">
        <v>30</v>
      </c>
      <c r="S11" s="32" t="s">
        <v>58</v>
      </c>
      <c r="T11" s="29" t="s">
        <v>42</v>
      </c>
      <c r="U11" s="33"/>
      <c r="V11" s="1"/>
      <c r="W11" s="1"/>
      <c r="X11" s="1"/>
      <c r="Y11" s="1"/>
      <c r="Z11" s="1"/>
    </row>
    <row r="12" spans="1:26" ht="21.75" customHeight="1" x14ac:dyDescent="0.25">
      <c r="A12" s="19" t="s">
        <v>21</v>
      </c>
      <c r="B12" s="20" t="s">
        <v>59</v>
      </c>
      <c r="C12" s="21" t="s">
        <v>34</v>
      </c>
      <c r="D12" s="21" t="s">
        <v>24</v>
      </c>
      <c r="E12" s="22" t="s">
        <v>44</v>
      </c>
      <c r="F12" s="23" t="s">
        <v>60</v>
      </c>
      <c r="G12" s="24">
        <f>1794030+358430+884050</f>
        <v>3036510</v>
      </c>
      <c r="H12" s="25">
        <v>0</v>
      </c>
      <c r="I12" s="26">
        <f t="shared" si="1"/>
        <v>3036510</v>
      </c>
      <c r="J12" s="34">
        <v>44740</v>
      </c>
      <c r="K12" s="34">
        <v>44741</v>
      </c>
      <c r="L12" s="25">
        <v>0</v>
      </c>
      <c r="M12" s="34">
        <v>44804</v>
      </c>
      <c r="N12" s="27" t="s">
        <v>61</v>
      </c>
      <c r="O12" s="28" t="s">
        <v>47</v>
      </c>
      <c r="P12" s="29">
        <v>10</v>
      </c>
      <c r="Q12" s="30" t="s">
        <v>29</v>
      </c>
      <c r="R12" s="31" t="s">
        <v>30</v>
      </c>
      <c r="S12" s="32" t="s">
        <v>62</v>
      </c>
      <c r="T12" s="29" t="s">
        <v>42</v>
      </c>
      <c r="U12" s="33"/>
      <c r="V12" s="1"/>
      <c r="W12" s="1"/>
      <c r="X12" s="1"/>
      <c r="Y12" s="1"/>
      <c r="Z12" s="1"/>
    </row>
    <row r="13" spans="1:26" ht="21.75" customHeight="1" x14ac:dyDescent="0.25">
      <c r="A13" s="19" t="s">
        <v>21</v>
      </c>
      <c r="B13" s="20" t="s">
        <v>63</v>
      </c>
      <c r="C13" s="21" t="s">
        <v>34</v>
      </c>
      <c r="D13" s="21" t="s">
        <v>24</v>
      </c>
      <c r="E13" s="22" t="s">
        <v>50</v>
      </c>
      <c r="F13" s="23" t="s">
        <v>64</v>
      </c>
      <c r="G13" s="24">
        <v>2259257</v>
      </c>
      <c r="H13" s="25">
        <v>0</v>
      </c>
      <c r="I13" s="26">
        <f t="shared" si="1"/>
        <v>2259257</v>
      </c>
      <c r="J13" s="34">
        <v>44740</v>
      </c>
      <c r="K13" s="34">
        <v>44741</v>
      </c>
      <c r="L13" s="25">
        <v>0</v>
      </c>
      <c r="M13" s="34">
        <v>44804</v>
      </c>
      <c r="N13" s="27" t="s">
        <v>46</v>
      </c>
      <c r="O13" s="28" t="s">
        <v>53</v>
      </c>
      <c r="P13" s="29">
        <v>10</v>
      </c>
      <c r="Q13" s="30" t="s">
        <v>29</v>
      </c>
      <c r="R13" s="31" t="s">
        <v>30</v>
      </c>
      <c r="S13" s="32" t="s">
        <v>65</v>
      </c>
      <c r="T13" s="29" t="s">
        <v>42</v>
      </c>
      <c r="U13" s="33"/>
      <c r="V13" s="1"/>
      <c r="W13" s="1"/>
      <c r="X13" s="1"/>
      <c r="Y13" s="1"/>
      <c r="Z13" s="1"/>
    </row>
    <row r="14" spans="1:26" ht="21.75" customHeight="1" x14ac:dyDescent="0.25">
      <c r="A14" s="19" t="s">
        <v>21</v>
      </c>
      <c r="B14" s="20" t="s">
        <v>66</v>
      </c>
      <c r="C14" s="21" t="s">
        <v>34</v>
      </c>
      <c r="D14" s="21" t="s">
        <v>24</v>
      </c>
      <c r="E14" s="22" t="s">
        <v>44</v>
      </c>
      <c r="F14" s="23" t="s">
        <v>67</v>
      </c>
      <c r="G14" s="24">
        <f>1995750+204600</f>
        <v>2200350</v>
      </c>
      <c r="H14" s="25">
        <v>0</v>
      </c>
      <c r="I14" s="26">
        <f t="shared" si="1"/>
        <v>2200350</v>
      </c>
      <c r="J14" s="34">
        <v>44740</v>
      </c>
      <c r="K14" s="34">
        <v>44741</v>
      </c>
      <c r="L14" s="25">
        <v>0</v>
      </c>
      <c r="M14" s="34">
        <v>44804</v>
      </c>
      <c r="N14" s="27" t="s">
        <v>68</v>
      </c>
      <c r="O14" s="28" t="s">
        <v>47</v>
      </c>
      <c r="P14" s="29">
        <v>10</v>
      </c>
      <c r="Q14" s="30" t="s">
        <v>29</v>
      </c>
      <c r="R14" s="31" t="s">
        <v>30</v>
      </c>
      <c r="S14" s="32" t="s">
        <v>69</v>
      </c>
      <c r="T14" s="29" t="s">
        <v>42</v>
      </c>
      <c r="U14" s="33"/>
      <c r="V14" s="1"/>
      <c r="W14" s="1"/>
      <c r="X14" s="1"/>
      <c r="Y14" s="1"/>
      <c r="Z14" s="1"/>
    </row>
    <row r="15" spans="1:26" ht="21.75" customHeight="1" x14ac:dyDescent="0.25">
      <c r="A15" s="19" t="s">
        <v>21</v>
      </c>
      <c r="B15" s="20" t="s">
        <v>70</v>
      </c>
      <c r="C15" s="21" t="s">
        <v>34</v>
      </c>
      <c r="D15" s="21" t="s">
        <v>24</v>
      </c>
      <c r="E15" s="22" t="s">
        <v>50</v>
      </c>
      <c r="F15" s="23" t="s">
        <v>71</v>
      </c>
      <c r="G15" s="24">
        <v>1922077</v>
      </c>
      <c r="H15" s="25">
        <v>0</v>
      </c>
      <c r="I15" s="26">
        <f t="shared" si="1"/>
        <v>1922077</v>
      </c>
      <c r="J15" s="34">
        <v>44741</v>
      </c>
      <c r="K15" s="34">
        <v>44741</v>
      </c>
      <c r="L15" s="25">
        <v>0</v>
      </c>
      <c r="M15" s="34">
        <v>44804</v>
      </c>
      <c r="N15" s="27" t="s">
        <v>72</v>
      </c>
      <c r="O15" s="28" t="s">
        <v>53</v>
      </c>
      <c r="P15" s="29">
        <v>10</v>
      </c>
      <c r="Q15" s="30" t="s">
        <v>29</v>
      </c>
      <c r="R15" s="31" t="s">
        <v>30</v>
      </c>
      <c r="S15" s="32" t="s">
        <v>73</v>
      </c>
      <c r="T15" s="29" t="s">
        <v>42</v>
      </c>
      <c r="U15" s="33"/>
      <c r="V15" s="1"/>
      <c r="W15" s="1"/>
      <c r="X15" s="1"/>
      <c r="Y15" s="1"/>
      <c r="Z15" s="1"/>
    </row>
    <row r="16" spans="1:26" ht="21.75" customHeight="1" x14ac:dyDescent="0.25">
      <c r="A16" s="19" t="s">
        <v>21</v>
      </c>
      <c r="B16" s="20" t="s">
        <v>74</v>
      </c>
      <c r="C16" s="21" t="s">
        <v>34</v>
      </c>
      <c r="D16" s="21" t="s">
        <v>75</v>
      </c>
      <c r="E16" s="22" t="s">
        <v>76</v>
      </c>
      <c r="F16" s="23" t="s">
        <v>77</v>
      </c>
      <c r="G16" s="24">
        <f>200000+1400000</f>
        <v>1600000</v>
      </c>
      <c r="H16" s="25">
        <v>0</v>
      </c>
      <c r="I16" s="26">
        <f t="shared" si="1"/>
        <v>1600000</v>
      </c>
      <c r="J16" s="34">
        <v>44741</v>
      </c>
      <c r="K16" s="34">
        <v>44742</v>
      </c>
      <c r="L16" s="25">
        <v>0</v>
      </c>
      <c r="M16" s="34">
        <v>44912</v>
      </c>
      <c r="N16" s="27" t="s">
        <v>27</v>
      </c>
      <c r="O16" s="28" t="s">
        <v>78</v>
      </c>
      <c r="P16" s="29">
        <v>10</v>
      </c>
      <c r="Q16" s="30" t="s">
        <v>29</v>
      </c>
      <c r="R16" s="31" t="s">
        <v>79</v>
      </c>
      <c r="S16" s="32" t="s">
        <v>80</v>
      </c>
      <c r="T16" s="29" t="s">
        <v>42</v>
      </c>
      <c r="U16" s="33"/>
      <c r="V16" s="1"/>
      <c r="W16" s="1"/>
      <c r="X16" s="1"/>
      <c r="Y16" s="1"/>
      <c r="Z16" s="1"/>
    </row>
    <row r="17" spans="1:26" ht="21.75" customHeight="1" x14ac:dyDescent="0.25">
      <c r="A17" s="19" t="s">
        <v>81</v>
      </c>
      <c r="B17" s="20" t="s">
        <v>82</v>
      </c>
      <c r="C17" s="21" t="s">
        <v>83</v>
      </c>
      <c r="D17" s="21" t="s">
        <v>24</v>
      </c>
      <c r="E17" s="22" t="s">
        <v>84</v>
      </c>
      <c r="F17" s="23" t="s">
        <v>85</v>
      </c>
      <c r="G17" s="24">
        <v>99994441</v>
      </c>
      <c r="H17" s="25">
        <v>0</v>
      </c>
      <c r="I17" s="26">
        <f>+G17+H17</f>
        <v>99994441</v>
      </c>
      <c r="J17" s="34">
        <v>44671</v>
      </c>
      <c r="K17" s="34">
        <v>44673</v>
      </c>
      <c r="L17" s="25">
        <v>28</v>
      </c>
      <c r="M17" s="34">
        <v>44763</v>
      </c>
      <c r="N17" s="27" t="s">
        <v>86</v>
      </c>
      <c r="O17" s="28" t="s">
        <v>87</v>
      </c>
      <c r="P17" s="29">
        <v>10</v>
      </c>
      <c r="Q17" s="30" t="s">
        <v>88</v>
      </c>
      <c r="R17" s="31" t="s">
        <v>30</v>
      </c>
      <c r="S17" s="32" t="s">
        <v>89</v>
      </c>
      <c r="T17" s="29" t="s">
        <v>90</v>
      </c>
      <c r="U17" s="33"/>
      <c r="V17" s="1"/>
      <c r="W17" s="1"/>
      <c r="X17" s="1"/>
      <c r="Y17" s="1"/>
      <c r="Z17" s="1"/>
    </row>
    <row r="18" spans="1:26" ht="21.75" customHeight="1" x14ac:dyDescent="0.25">
      <c r="A18" s="19" t="s">
        <v>135</v>
      </c>
      <c r="B18" s="20">
        <v>50</v>
      </c>
      <c r="C18" s="21" t="s">
        <v>34</v>
      </c>
      <c r="D18" s="21" t="s">
        <v>136</v>
      </c>
      <c r="E18" s="22" t="s">
        <v>137</v>
      </c>
      <c r="F18" s="23" t="s">
        <v>138</v>
      </c>
      <c r="G18" s="24">
        <v>3657000</v>
      </c>
      <c r="H18" s="25"/>
      <c r="I18" s="26">
        <v>3657000</v>
      </c>
      <c r="J18" s="34">
        <v>44712</v>
      </c>
      <c r="K18" s="34">
        <v>44714</v>
      </c>
      <c r="L18" s="25"/>
      <c r="M18" s="34">
        <v>44744</v>
      </c>
      <c r="N18" s="27" t="s">
        <v>139</v>
      </c>
      <c r="O18" s="28" t="s">
        <v>140</v>
      </c>
      <c r="P18" s="29">
        <v>26</v>
      </c>
      <c r="Q18" s="30" t="s">
        <v>141</v>
      </c>
      <c r="R18" s="31" t="s">
        <v>142</v>
      </c>
      <c r="S18" s="32" t="s">
        <v>143</v>
      </c>
      <c r="T18" s="29"/>
      <c r="U18" s="33"/>
      <c r="V18" s="1"/>
      <c r="W18" s="1"/>
      <c r="X18" s="1"/>
      <c r="Y18" s="1"/>
      <c r="Z18" s="1"/>
    </row>
    <row r="19" spans="1:26" ht="21.75" customHeight="1" x14ac:dyDescent="0.25">
      <c r="A19" s="19" t="s">
        <v>135</v>
      </c>
      <c r="B19" s="20">
        <v>51</v>
      </c>
      <c r="C19" s="21" t="s">
        <v>34</v>
      </c>
      <c r="D19" s="21" t="s">
        <v>24</v>
      </c>
      <c r="E19" s="22" t="s">
        <v>144</v>
      </c>
      <c r="F19" s="23" t="s">
        <v>145</v>
      </c>
      <c r="G19" s="24">
        <v>96774000</v>
      </c>
      <c r="H19" s="25"/>
      <c r="I19" s="26">
        <v>96774000</v>
      </c>
      <c r="J19" s="34">
        <v>44715</v>
      </c>
      <c r="K19" s="34">
        <v>44718</v>
      </c>
      <c r="L19" s="25"/>
      <c r="M19" s="34">
        <v>44748</v>
      </c>
      <c r="N19" s="27" t="s">
        <v>146</v>
      </c>
      <c r="O19" s="28" t="s">
        <v>147</v>
      </c>
      <c r="P19" s="29">
        <v>26</v>
      </c>
      <c r="Q19" s="30" t="s">
        <v>141</v>
      </c>
      <c r="R19" s="31" t="s">
        <v>148</v>
      </c>
      <c r="S19" s="32" t="s">
        <v>149</v>
      </c>
      <c r="T19" s="29"/>
      <c r="U19" s="33"/>
      <c r="V19" s="1"/>
      <c r="W19" s="1"/>
      <c r="X19" s="1"/>
      <c r="Y19" s="1"/>
      <c r="Z19" s="1"/>
    </row>
    <row r="20" spans="1:26" ht="21.75" customHeight="1" x14ac:dyDescent="0.25">
      <c r="A20" s="19" t="s">
        <v>135</v>
      </c>
      <c r="B20" s="20">
        <v>52</v>
      </c>
      <c r="C20" s="21" t="s">
        <v>34</v>
      </c>
      <c r="D20" s="21" t="s">
        <v>24</v>
      </c>
      <c r="E20" s="22" t="s">
        <v>150</v>
      </c>
      <c r="F20" s="23" t="s">
        <v>151</v>
      </c>
      <c r="G20" s="24">
        <v>6661000</v>
      </c>
      <c r="H20" s="25"/>
      <c r="I20" s="26">
        <v>6661000</v>
      </c>
      <c r="J20" s="34">
        <v>44712</v>
      </c>
      <c r="K20" s="34">
        <v>44714</v>
      </c>
      <c r="L20" s="25"/>
      <c r="M20" s="34">
        <v>44744</v>
      </c>
      <c r="N20" s="27" t="s">
        <v>152</v>
      </c>
      <c r="O20" s="28" t="s">
        <v>153</v>
      </c>
      <c r="P20" s="29">
        <v>26</v>
      </c>
      <c r="Q20" s="30" t="s">
        <v>141</v>
      </c>
      <c r="R20" s="31" t="s">
        <v>154</v>
      </c>
      <c r="S20" s="32" t="s">
        <v>155</v>
      </c>
      <c r="T20" s="29"/>
      <c r="U20" s="33"/>
      <c r="V20" s="1"/>
      <c r="W20" s="1"/>
      <c r="X20" s="1"/>
      <c r="Y20" s="1"/>
      <c r="Z20" s="1"/>
    </row>
    <row r="21" spans="1:26" ht="21.75" customHeight="1" x14ac:dyDescent="0.25">
      <c r="A21" s="19" t="s">
        <v>135</v>
      </c>
      <c r="B21" s="20">
        <v>55</v>
      </c>
      <c r="C21" s="21" t="s">
        <v>34</v>
      </c>
      <c r="D21" s="21" t="s">
        <v>24</v>
      </c>
      <c r="E21" s="22" t="s">
        <v>156</v>
      </c>
      <c r="F21" s="23" t="s">
        <v>157</v>
      </c>
      <c r="G21" s="24">
        <v>5176500</v>
      </c>
      <c r="H21" s="25"/>
      <c r="I21" s="26">
        <v>5176500</v>
      </c>
      <c r="J21" s="34">
        <v>44725</v>
      </c>
      <c r="K21" s="34">
        <v>44728</v>
      </c>
      <c r="L21" s="25"/>
      <c r="M21" s="34">
        <v>44786</v>
      </c>
      <c r="N21" s="27" t="s">
        <v>158</v>
      </c>
      <c r="O21" s="28" t="s">
        <v>159</v>
      </c>
      <c r="P21" s="29">
        <v>10</v>
      </c>
      <c r="Q21" s="30" t="s">
        <v>130</v>
      </c>
      <c r="R21" s="31" t="s">
        <v>160</v>
      </c>
      <c r="S21" s="32" t="s">
        <v>161</v>
      </c>
      <c r="T21" s="29"/>
      <c r="U21" s="33"/>
      <c r="V21" s="1"/>
      <c r="W21" s="1"/>
      <c r="X21" s="1"/>
      <c r="Y21" s="1"/>
      <c r="Z21" s="1"/>
    </row>
    <row r="22" spans="1:26" ht="21.75" customHeight="1" x14ac:dyDescent="0.25">
      <c r="A22" s="19" t="s">
        <v>135</v>
      </c>
      <c r="B22" s="20">
        <v>59</v>
      </c>
      <c r="C22" s="21" t="s">
        <v>34</v>
      </c>
      <c r="D22" s="21" t="s">
        <v>24</v>
      </c>
      <c r="E22" s="22" t="s">
        <v>162</v>
      </c>
      <c r="F22" s="23" t="s">
        <v>163</v>
      </c>
      <c r="G22" s="24">
        <v>9199818</v>
      </c>
      <c r="H22" s="25"/>
      <c r="I22" s="26">
        <v>9199818</v>
      </c>
      <c r="J22" s="34">
        <v>44729</v>
      </c>
      <c r="K22" s="34">
        <v>44734</v>
      </c>
      <c r="L22" s="25"/>
      <c r="M22" s="34">
        <v>44826</v>
      </c>
      <c r="N22" s="27" t="s">
        <v>164</v>
      </c>
      <c r="O22" s="28" t="s">
        <v>165</v>
      </c>
      <c r="P22" s="29">
        <v>26</v>
      </c>
      <c r="Q22" s="30" t="s">
        <v>141</v>
      </c>
      <c r="R22" s="31" t="s">
        <v>166</v>
      </c>
      <c r="S22" s="32" t="s">
        <v>167</v>
      </c>
      <c r="T22" s="29" t="s">
        <v>168</v>
      </c>
      <c r="U22" s="33"/>
      <c r="V22" s="1"/>
      <c r="W22" s="1"/>
      <c r="X22" s="1"/>
      <c r="Y22" s="1"/>
      <c r="Z22" s="1"/>
    </row>
    <row r="23" spans="1:26" ht="21.75" customHeight="1" x14ac:dyDescent="0.25">
      <c r="A23" s="19" t="s">
        <v>135</v>
      </c>
      <c r="B23" s="20">
        <v>60</v>
      </c>
      <c r="C23" s="21" t="s">
        <v>34</v>
      </c>
      <c r="D23" s="21" t="s">
        <v>24</v>
      </c>
      <c r="E23" s="22" t="s">
        <v>162</v>
      </c>
      <c r="F23" s="23" t="s">
        <v>169</v>
      </c>
      <c r="G23" s="24">
        <v>4649265</v>
      </c>
      <c r="H23" s="25"/>
      <c r="I23" s="26">
        <v>4649265</v>
      </c>
      <c r="J23" s="34">
        <v>44729</v>
      </c>
      <c r="K23" s="34">
        <v>44734</v>
      </c>
      <c r="L23" s="25"/>
      <c r="M23" s="34">
        <v>44826</v>
      </c>
      <c r="N23" s="27" t="s">
        <v>170</v>
      </c>
      <c r="O23" s="28" t="s">
        <v>165</v>
      </c>
      <c r="P23" s="29">
        <v>26</v>
      </c>
      <c r="Q23" s="30" t="s">
        <v>141</v>
      </c>
      <c r="R23" s="31" t="s">
        <v>166</v>
      </c>
      <c r="S23" s="32" t="s">
        <v>167</v>
      </c>
      <c r="T23" s="29" t="s">
        <v>171</v>
      </c>
      <c r="U23" s="33"/>
      <c r="V23" s="1"/>
      <c r="W23" s="1"/>
      <c r="X23" s="1"/>
      <c r="Y23" s="1"/>
      <c r="Z23" s="1"/>
    </row>
    <row r="24" spans="1:26" ht="21.75" customHeight="1" x14ac:dyDescent="0.25">
      <c r="A24" s="19" t="s">
        <v>135</v>
      </c>
      <c r="B24" s="20">
        <v>56</v>
      </c>
      <c r="C24" s="21" t="s">
        <v>34</v>
      </c>
      <c r="D24" s="21" t="s">
        <v>24</v>
      </c>
      <c r="E24" s="22" t="s">
        <v>172</v>
      </c>
      <c r="F24" s="23" t="s">
        <v>173</v>
      </c>
      <c r="G24" s="24">
        <v>1502920</v>
      </c>
      <c r="H24" s="25"/>
      <c r="I24" s="26">
        <v>1502920</v>
      </c>
      <c r="J24" s="34">
        <v>44727</v>
      </c>
      <c r="K24" s="34">
        <v>44734</v>
      </c>
      <c r="L24" s="25"/>
      <c r="M24" s="34">
        <v>44826</v>
      </c>
      <c r="N24" s="27" t="s">
        <v>174</v>
      </c>
      <c r="O24" s="28" t="s">
        <v>175</v>
      </c>
      <c r="P24" s="29">
        <v>26</v>
      </c>
      <c r="Q24" s="30" t="s">
        <v>141</v>
      </c>
      <c r="R24" s="31" t="s">
        <v>176</v>
      </c>
      <c r="S24" s="32" t="s">
        <v>177</v>
      </c>
      <c r="T24" s="29"/>
      <c r="U24" s="33"/>
      <c r="V24" s="1"/>
      <c r="W24" s="1"/>
      <c r="X24" s="1"/>
      <c r="Y24" s="1"/>
      <c r="Z24" s="1"/>
    </row>
    <row r="25" spans="1:26" ht="21.75" customHeight="1" x14ac:dyDescent="0.25">
      <c r="A25" s="19" t="s">
        <v>135</v>
      </c>
      <c r="B25" s="20">
        <v>57</v>
      </c>
      <c r="C25" s="21" t="s">
        <v>34</v>
      </c>
      <c r="D25" s="21" t="s">
        <v>24</v>
      </c>
      <c r="E25" s="22" t="s">
        <v>178</v>
      </c>
      <c r="F25" s="23" t="s">
        <v>179</v>
      </c>
      <c r="G25" s="24">
        <v>13551133</v>
      </c>
      <c r="H25" s="25"/>
      <c r="I25" s="26">
        <v>13551133</v>
      </c>
      <c r="J25" s="34">
        <v>44727</v>
      </c>
      <c r="K25" s="34">
        <v>44734</v>
      </c>
      <c r="L25" s="25"/>
      <c r="M25" s="34">
        <v>44826</v>
      </c>
      <c r="N25" s="27" t="s">
        <v>180</v>
      </c>
      <c r="O25" s="28" t="s">
        <v>181</v>
      </c>
      <c r="P25" s="29">
        <v>26</v>
      </c>
      <c r="Q25" s="30" t="s">
        <v>141</v>
      </c>
      <c r="R25" s="31" t="s">
        <v>182</v>
      </c>
      <c r="S25" s="32" t="s">
        <v>183</v>
      </c>
      <c r="T25" s="29"/>
      <c r="U25" s="33"/>
      <c r="V25" s="1"/>
      <c r="W25" s="1"/>
      <c r="X25" s="1"/>
      <c r="Y25" s="1"/>
      <c r="Z25" s="1"/>
    </row>
    <row r="26" spans="1:26" ht="21.75" customHeight="1" x14ac:dyDescent="0.25">
      <c r="A26" s="19" t="s">
        <v>135</v>
      </c>
      <c r="B26" s="20">
        <v>58</v>
      </c>
      <c r="C26" s="21" t="s">
        <v>34</v>
      </c>
      <c r="D26" s="21" t="s">
        <v>24</v>
      </c>
      <c r="E26" s="22" t="s">
        <v>184</v>
      </c>
      <c r="F26" s="23" t="s">
        <v>185</v>
      </c>
      <c r="G26" s="24">
        <v>7578000</v>
      </c>
      <c r="H26" s="25"/>
      <c r="I26" s="26">
        <v>7578000</v>
      </c>
      <c r="J26" s="34">
        <v>44727</v>
      </c>
      <c r="K26" s="34">
        <v>44734</v>
      </c>
      <c r="L26" s="25"/>
      <c r="M26" s="34">
        <v>44764</v>
      </c>
      <c r="N26" s="27" t="s">
        <v>186</v>
      </c>
      <c r="O26" s="28" t="s">
        <v>187</v>
      </c>
      <c r="P26" s="29">
        <v>26</v>
      </c>
      <c r="Q26" s="30" t="s">
        <v>141</v>
      </c>
      <c r="R26" s="31" t="s">
        <v>188</v>
      </c>
      <c r="S26" s="32" t="s">
        <v>189</v>
      </c>
      <c r="T26" s="29"/>
      <c r="U26" s="33"/>
      <c r="V26" s="1"/>
      <c r="W26" s="1"/>
      <c r="X26" s="1"/>
      <c r="Y26" s="1"/>
      <c r="Z26" s="1"/>
    </row>
    <row r="27" spans="1:26" ht="21.75" customHeight="1" x14ac:dyDescent="0.25">
      <c r="A27" s="19" t="s">
        <v>135</v>
      </c>
      <c r="B27" s="20" t="s">
        <v>190</v>
      </c>
      <c r="C27" s="21" t="s">
        <v>34</v>
      </c>
      <c r="D27" s="21" t="s">
        <v>24</v>
      </c>
      <c r="E27" s="22" t="s">
        <v>191</v>
      </c>
      <c r="F27" s="23" t="s">
        <v>192</v>
      </c>
      <c r="G27" s="24">
        <v>20309136</v>
      </c>
      <c r="H27" s="25"/>
      <c r="I27" s="26">
        <v>20309136</v>
      </c>
      <c r="J27" s="34">
        <v>44705</v>
      </c>
      <c r="K27" s="34">
        <v>44687</v>
      </c>
      <c r="L27" s="25"/>
      <c r="M27" s="34">
        <v>44750</v>
      </c>
      <c r="N27" s="27" t="s">
        <v>193</v>
      </c>
      <c r="O27" s="28" t="s">
        <v>194</v>
      </c>
      <c r="P27" s="29">
        <v>26</v>
      </c>
      <c r="Q27" s="30" t="s">
        <v>141</v>
      </c>
      <c r="R27" s="31" t="s">
        <v>30</v>
      </c>
      <c r="S27" s="32" t="s">
        <v>195</v>
      </c>
      <c r="T27" s="29"/>
      <c r="U27" s="33"/>
      <c r="V27" s="1"/>
      <c r="W27" s="1"/>
      <c r="X27" s="1"/>
      <c r="Y27" s="1"/>
      <c r="Z27" s="1"/>
    </row>
    <row r="28" spans="1:26" ht="21.75" customHeight="1" x14ac:dyDescent="0.25">
      <c r="A28" s="19" t="s">
        <v>196</v>
      </c>
      <c r="B28" s="20" t="s">
        <v>197</v>
      </c>
      <c r="C28" s="21" t="s">
        <v>198</v>
      </c>
      <c r="D28" s="21" t="s">
        <v>199</v>
      </c>
      <c r="E28" s="22" t="s">
        <v>200</v>
      </c>
      <c r="F28" s="23" t="s">
        <v>201</v>
      </c>
      <c r="G28" s="24">
        <v>1642200</v>
      </c>
      <c r="H28" s="25">
        <v>0</v>
      </c>
      <c r="I28" s="26">
        <v>1642200</v>
      </c>
      <c r="J28" s="34">
        <v>44725</v>
      </c>
      <c r="K28" s="34">
        <v>44727</v>
      </c>
      <c r="L28" s="25"/>
      <c r="M28" s="34">
        <v>44908</v>
      </c>
      <c r="N28" s="27" t="s">
        <v>27</v>
      </c>
      <c r="O28" s="28" t="s">
        <v>202</v>
      </c>
      <c r="P28" s="29">
        <v>10</v>
      </c>
      <c r="Q28" s="30" t="s">
        <v>203</v>
      </c>
      <c r="R28" s="31" t="s">
        <v>204</v>
      </c>
      <c r="S28" s="51" t="s">
        <v>224</v>
      </c>
      <c r="T28" s="29"/>
      <c r="U28" s="33"/>
      <c r="V28" s="1"/>
      <c r="W28" s="1"/>
      <c r="X28" s="1"/>
      <c r="Y28" s="1"/>
      <c r="Z28" s="1"/>
    </row>
    <row r="29" spans="1:26" ht="21.75" customHeight="1" x14ac:dyDescent="0.25">
      <c r="A29" s="19" t="s">
        <v>196</v>
      </c>
      <c r="B29" s="20" t="s">
        <v>205</v>
      </c>
      <c r="C29" s="21" t="s">
        <v>206</v>
      </c>
      <c r="D29" s="21" t="s">
        <v>207</v>
      </c>
      <c r="E29" s="22" t="s">
        <v>208</v>
      </c>
      <c r="F29" s="23" t="s">
        <v>209</v>
      </c>
      <c r="G29" s="24">
        <v>2398058</v>
      </c>
      <c r="H29" s="25">
        <v>0</v>
      </c>
      <c r="I29" s="26">
        <v>2398058</v>
      </c>
      <c r="J29" s="34">
        <v>44727</v>
      </c>
      <c r="K29" s="34">
        <v>44727</v>
      </c>
      <c r="L29" s="25"/>
      <c r="M29" s="34">
        <v>44757</v>
      </c>
      <c r="N29" s="27" t="s">
        <v>210</v>
      </c>
      <c r="O29" s="28" t="s">
        <v>194</v>
      </c>
      <c r="P29" s="29">
        <v>10</v>
      </c>
      <c r="Q29" s="30" t="s">
        <v>203</v>
      </c>
      <c r="R29" s="31"/>
      <c r="S29" s="52" t="s">
        <v>211</v>
      </c>
      <c r="T29" s="29"/>
      <c r="U29" s="33"/>
      <c r="V29" s="1"/>
      <c r="W29" s="1"/>
      <c r="X29" s="1"/>
      <c r="Y29" s="1"/>
      <c r="Z29" s="1"/>
    </row>
    <row r="30" spans="1:26" ht="21.75" customHeight="1" x14ac:dyDescent="0.25">
      <c r="A30" s="19" t="s">
        <v>212</v>
      </c>
      <c r="B30" s="20" t="s">
        <v>213</v>
      </c>
      <c r="C30" s="21" t="s">
        <v>214</v>
      </c>
      <c r="D30" s="21" t="s">
        <v>215</v>
      </c>
      <c r="E30" s="22" t="s">
        <v>216</v>
      </c>
      <c r="F30" s="23" t="s">
        <v>217</v>
      </c>
      <c r="G30" s="24">
        <v>6357260</v>
      </c>
      <c r="H30" s="25">
        <v>280280</v>
      </c>
      <c r="I30" s="26">
        <f>SUM(G30:H30)</f>
        <v>6637540</v>
      </c>
      <c r="J30" s="34">
        <v>44734</v>
      </c>
      <c r="K30" s="34">
        <v>44734</v>
      </c>
      <c r="L30" s="25" t="s">
        <v>218</v>
      </c>
      <c r="M30" s="34">
        <v>44875</v>
      </c>
      <c r="N30" s="27" t="s">
        <v>219</v>
      </c>
      <c r="O30" s="28" t="s">
        <v>220</v>
      </c>
      <c r="P30" s="29">
        <v>10</v>
      </c>
      <c r="Q30" s="30" t="s">
        <v>130</v>
      </c>
      <c r="R30" s="31" t="s">
        <v>221</v>
      </c>
      <c r="S30" s="52" t="s">
        <v>222</v>
      </c>
      <c r="T30" s="29" t="s">
        <v>223</v>
      </c>
      <c r="U30" s="33"/>
      <c r="V30" s="1"/>
      <c r="W30" s="1"/>
      <c r="X30" s="1"/>
      <c r="Y30" s="1"/>
      <c r="Z30" s="1"/>
    </row>
    <row r="31" spans="1:26" ht="21.75" customHeight="1" x14ac:dyDescent="0.25">
      <c r="A31" s="19" t="s">
        <v>225</v>
      </c>
      <c r="B31" s="20" t="s">
        <v>226</v>
      </c>
      <c r="C31" s="21" t="s">
        <v>227</v>
      </c>
      <c r="D31" s="21" t="s">
        <v>136</v>
      </c>
      <c r="E31" s="22" t="s">
        <v>228</v>
      </c>
      <c r="F31" s="23" t="s">
        <v>229</v>
      </c>
      <c r="G31" s="24">
        <v>2856291</v>
      </c>
      <c r="H31" s="25">
        <v>0</v>
      </c>
      <c r="I31" s="26">
        <f>+G31+H31</f>
        <v>2856291</v>
      </c>
      <c r="J31" s="34">
        <v>44719</v>
      </c>
      <c r="K31" s="34">
        <v>44727</v>
      </c>
      <c r="L31" s="25" t="s">
        <v>218</v>
      </c>
      <c r="M31" s="34">
        <v>44926</v>
      </c>
      <c r="N31" s="27" t="s">
        <v>27</v>
      </c>
      <c r="O31" s="28" t="s">
        <v>230</v>
      </c>
      <c r="P31" s="29">
        <v>10</v>
      </c>
      <c r="Q31" s="30" t="s">
        <v>130</v>
      </c>
      <c r="R31" s="31" t="s">
        <v>231</v>
      </c>
      <c r="S31" s="53" t="s">
        <v>248</v>
      </c>
      <c r="T31" s="29" t="s">
        <v>232</v>
      </c>
      <c r="U31" s="33"/>
      <c r="V31" s="1"/>
      <c r="W31" s="1"/>
      <c r="X31" s="1"/>
      <c r="Y31" s="1"/>
      <c r="Z31" s="1"/>
    </row>
    <row r="32" spans="1:26" ht="21.75" customHeight="1" x14ac:dyDescent="0.25">
      <c r="A32" s="19" t="s">
        <v>225</v>
      </c>
      <c r="B32" s="20" t="s">
        <v>233</v>
      </c>
      <c r="C32" s="21" t="s">
        <v>227</v>
      </c>
      <c r="D32" s="21" t="s">
        <v>136</v>
      </c>
      <c r="E32" s="22" t="s">
        <v>234</v>
      </c>
      <c r="F32" s="23" t="s">
        <v>235</v>
      </c>
      <c r="G32" s="24">
        <v>1223400</v>
      </c>
      <c r="H32" s="25">
        <v>375600</v>
      </c>
      <c r="I32" s="26">
        <f t="shared" ref="I32:I33" si="2">+G32+H32</f>
        <v>1599000</v>
      </c>
      <c r="J32" s="34">
        <v>44719</v>
      </c>
      <c r="K32" s="34">
        <v>44728</v>
      </c>
      <c r="L32" s="25" t="s">
        <v>218</v>
      </c>
      <c r="M32" s="34">
        <v>44926</v>
      </c>
      <c r="N32" s="27" t="s">
        <v>236</v>
      </c>
      <c r="O32" s="28" t="s">
        <v>237</v>
      </c>
      <c r="P32" s="29">
        <v>26</v>
      </c>
      <c r="Q32" s="30" t="s">
        <v>141</v>
      </c>
      <c r="R32" s="31" t="s">
        <v>238</v>
      </c>
      <c r="S32" s="53" t="s">
        <v>249</v>
      </c>
      <c r="T32" s="29" t="s">
        <v>239</v>
      </c>
      <c r="U32" s="33"/>
      <c r="V32" s="1"/>
      <c r="W32" s="1"/>
      <c r="X32" s="1"/>
      <c r="Y32" s="1"/>
      <c r="Z32" s="1"/>
    </row>
    <row r="33" spans="1:26" ht="21.75" customHeight="1" x14ac:dyDescent="0.25">
      <c r="A33" s="19" t="s">
        <v>225</v>
      </c>
      <c r="B33" s="20" t="s">
        <v>240</v>
      </c>
      <c r="C33" s="21" t="s">
        <v>227</v>
      </c>
      <c r="D33" s="21" t="s">
        <v>136</v>
      </c>
      <c r="E33" s="22" t="s">
        <v>241</v>
      </c>
      <c r="F33" s="23" t="s">
        <v>242</v>
      </c>
      <c r="G33" s="24">
        <v>1800000</v>
      </c>
      <c r="H33" s="25">
        <v>0</v>
      </c>
      <c r="I33" s="26">
        <f t="shared" si="2"/>
        <v>1800000</v>
      </c>
      <c r="J33" s="34">
        <v>44719</v>
      </c>
      <c r="K33" s="34">
        <v>44727</v>
      </c>
      <c r="L33" s="25" t="s">
        <v>218</v>
      </c>
      <c r="M33" s="34">
        <v>44926</v>
      </c>
      <c r="N33" s="27" t="s">
        <v>243</v>
      </c>
      <c r="O33" s="28" t="s">
        <v>244</v>
      </c>
      <c r="P33" s="29">
        <v>10</v>
      </c>
      <c r="Q33" s="30" t="s">
        <v>130</v>
      </c>
      <c r="R33" s="31" t="s">
        <v>245</v>
      </c>
      <c r="S33" s="53" t="s">
        <v>250</v>
      </c>
      <c r="T33" s="29" t="s">
        <v>232</v>
      </c>
      <c r="U33" s="33"/>
      <c r="V33" s="1"/>
      <c r="W33" s="1"/>
      <c r="X33" s="1"/>
      <c r="Y33" s="1"/>
      <c r="Z33" s="1"/>
    </row>
    <row r="34" spans="1:26" ht="21.75" customHeight="1" x14ac:dyDescent="0.25">
      <c r="A34" s="19" t="s">
        <v>225</v>
      </c>
      <c r="B34" s="20" t="s">
        <v>246</v>
      </c>
      <c r="C34" s="21" t="s">
        <v>227</v>
      </c>
      <c r="D34" s="21" t="s">
        <v>136</v>
      </c>
      <c r="E34" s="22" t="s">
        <v>241</v>
      </c>
      <c r="F34" s="23" t="s">
        <v>229</v>
      </c>
      <c r="G34" s="24">
        <v>2869500</v>
      </c>
      <c r="H34" s="25">
        <v>573900</v>
      </c>
      <c r="I34" s="26">
        <f>+G34+H34</f>
        <v>3443400</v>
      </c>
      <c r="J34" s="34">
        <v>44741</v>
      </c>
      <c r="K34" s="34">
        <v>44741</v>
      </c>
      <c r="L34" s="25" t="s">
        <v>218</v>
      </c>
      <c r="M34" s="34">
        <v>44926</v>
      </c>
      <c r="N34" s="27" t="s">
        <v>27</v>
      </c>
      <c r="O34" s="28" t="s">
        <v>244</v>
      </c>
      <c r="P34" s="29">
        <v>10</v>
      </c>
      <c r="Q34" s="30" t="s">
        <v>130</v>
      </c>
      <c r="R34" s="31" t="s">
        <v>247</v>
      </c>
      <c r="S34" s="53" t="s">
        <v>251</v>
      </c>
      <c r="T34" s="29" t="s">
        <v>239</v>
      </c>
      <c r="U34" s="33"/>
      <c r="V34" s="1"/>
      <c r="W34" s="1"/>
      <c r="X34" s="1"/>
      <c r="Y34" s="1"/>
      <c r="Z34" s="1"/>
    </row>
    <row r="35" spans="1:26" ht="21.75" customHeight="1" x14ac:dyDescent="0.25">
      <c r="A35" s="54" t="s">
        <v>293</v>
      </c>
      <c r="B35" s="20">
        <v>89097</v>
      </c>
      <c r="C35" s="21" t="s">
        <v>214</v>
      </c>
      <c r="D35" s="21" t="s">
        <v>24</v>
      </c>
      <c r="E35" s="22" t="s">
        <v>252</v>
      </c>
      <c r="F35" s="23" t="s">
        <v>253</v>
      </c>
      <c r="G35" s="24">
        <v>48748378</v>
      </c>
      <c r="H35" s="25">
        <v>0</v>
      </c>
      <c r="I35" s="26">
        <v>48748378</v>
      </c>
      <c r="J35" s="34">
        <v>44680</v>
      </c>
      <c r="K35" s="34">
        <v>44729</v>
      </c>
      <c r="L35" s="25" t="s">
        <v>30</v>
      </c>
      <c r="M35" s="34">
        <v>44926</v>
      </c>
      <c r="N35" s="27" t="s">
        <v>27</v>
      </c>
      <c r="O35" s="28" t="s">
        <v>254</v>
      </c>
      <c r="P35" s="29">
        <v>10</v>
      </c>
      <c r="Q35" s="30" t="s">
        <v>255</v>
      </c>
      <c r="R35" s="31" t="s">
        <v>30</v>
      </c>
      <c r="S35" s="50" t="s">
        <v>263</v>
      </c>
      <c r="T35" s="29" t="s">
        <v>42</v>
      </c>
      <c r="U35" s="33"/>
      <c r="V35" s="1"/>
      <c r="W35" s="1"/>
      <c r="X35" s="1"/>
      <c r="Y35" s="1"/>
      <c r="Z35" s="1"/>
    </row>
    <row r="36" spans="1:26" ht="21.75" customHeight="1" x14ac:dyDescent="0.25">
      <c r="A36" s="54" t="s">
        <v>293</v>
      </c>
      <c r="B36" s="20" t="s">
        <v>256</v>
      </c>
      <c r="C36" s="21" t="s">
        <v>214</v>
      </c>
      <c r="D36" s="21" t="s">
        <v>24</v>
      </c>
      <c r="E36" s="22" t="s">
        <v>257</v>
      </c>
      <c r="F36" s="23" t="s">
        <v>258</v>
      </c>
      <c r="G36" s="24">
        <v>6000000</v>
      </c>
      <c r="H36" s="25">
        <v>0</v>
      </c>
      <c r="I36" s="26" t="s">
        <v>259</v>
      </c>
      <c r="J36" s="34">
        <v>44729</v>
      </c>
      <c r="K36" s="34">
        <v>44729</v>
      </c>
      <c r="L36" s="25" t="s">
        <v>30</v>
      </c>
      <c r="M36" s="34">
        <v>44926</v>
      </c>
      <c r="N36" s="27" t="s">
        <v>27</v>
      </c>
      <c r="O36" s="28" t="s">
        <v>260</v>
      </c>
      <c r="P36" s="29">
        <v>10</v>
      </c>
      <c r="Q36" s="30" t="s">
        <v>255</v>
      </c>
      <c r="R36" s="31" t="s">
        <v>261</v>
      </c>
      <c r="S36" s="53" t="s">
        <v>262</v>
      </c>
      <c r="T36" s="29" t="s">
        <v>42</v>
      </c>
      <c r="U36" s="33"/>
      <c r="V36" s="1"/>
      <c r="W36" s="1"/>
      <c r="X36" s="1"/>
      <c r="Y36" s="1"/>
      <c r="Z36" s="1"/>
    </row>
    <row r="37" spans="1:26" ht="21.75" customHeight="1" x14ac:dyDescent="0.25">
      <c r="A37" s="19" t="s">
        <v>264</v>
      </c>
      <c r="B37" s="20" t="s">
        <v>265</v>
      </c>
      <c r="C37" s="21" t="s">
        <v>214</v>
      </c>
      <c r="D37" s="21" t="s">
        <v>266</v>
      </c>
      <c r="E37" s="22" t="s">
        <v>267</v>
      </c>
      <c r="F37" s="23" t="s">
        <v>268</v>
      </c>
      <c r="G37" s="24">
        <v>4050000</v>
      </c>
      <c r="H37" s="25">
        <v>2020000</v>
      </c>
      <c r="I37" s="26">
        <f>G37+H37</f>
        <v>6070000</v>
      </c>
      <c r="J37" s="34">
        <v>44719</v>
      </c>
      <c r="K37" s="34">
        <v>44719</v>
      </c>
      <c r="L37" s="25" t="s">
        <v>30</v>
      </c>
      <c r="M37" s="34">
        <v>44926</v>
      </c>
      <c r="N37" s="27" t="s">
        <v>269</v>
      </c>
      <c r="O37" s="28" t="s">
        <v>270</v>
      </c>
      <c r="P37" s="29">
        <v>10</v>
      </c>
      <c r="Q37" s="30" t="s">
        <v>88</v>
      </c>
      <c r="R37" s="31" t="s">
        <v>271</v>
      </c>
      <c r="S37" s="53" t="s">
        <v>272</v>
      </c>
      <c r="T37" s="29" t="s">
        <v>273</v>
      </c>
      <c r="U37" s="33"/>
      <c r="V37" s="1"/>
      <c r="W37" s="1"/>
      <c r="X37" s="1"/>
      <c r="Y37" s="1"/>
      <c r="Z37" s="1"/>
    </row>
    <row r="38" spans="1:26" ht="21.75" customHeight="1" x14ac:dyDescent="0.25">
      <c r="A38" s="19" t="s">
        <v>264</v>
      </c>
      <c r="B38" s="20" t="s">
        <v>274</v>
      </c>
      <c r="C38" s="21" t="s">
        <v>214</v>
      </c>
      <c r="D38" s="21" t="s">
        <v>266</v>
      </c>
      <c r="E38" s="22" t="s">
        <v>275</v>
      </c>
      <c r="F38" s="23" t="s">
        <v>276</v>
      </c>
      <c r="G38" s="24">
        <v>1230000</v>
      </c>
      <c r="H38" s="25"/>
      <c r="I38" s="26">
        <v>1230000</v>
      </c>
      <c r="J38" s="34">
        <v>44735</v>
      </c>
      <c r="K38" s="34">
        <v>44735</v>
      </c>
      <c r="L38" s="25" t="s">
        <v>30</v>
      </c>
      <c r="M38" s="34">
        <v>44925</v>
      </c>
      <c r="N38" s="27" t="s">
        <v>27</v>
      </c>
      <c r="O38" s="28" t="s">
        <v>277</v>
      </c>
      <c r="P38" s="29">
        <v>10</v>
      </c>
      <c r="Q38" s="30" t="s">
        <v>88</v>
      </c>
      <c r="R38" s="31" t="s">
        <v>278</v>
      </c>
      <c r="S38" s="53" t="s">
        <v>279</v>
      </c>
      <c r="T38" s="29" t="s">
        <v>273</v>
      </c>
      <c r="U38" s="33"/>
      <c r="V38" s="1"/>
      <c r="W38" s="1"/>
      <c r="X38" s="1"/>
      <c r="Y38" s="1"/>
      <c r="Z38" s="1"/>
    </row>
    <row r="39" spans="1:26" ht="21.75" customHeight="1" x14ac:dyDescent="0.25">
      <c r="A39" s="19" t="s">
        <v>264</v>
      </c>
      <c r="B39" s="20" t="s">
        <v>280</v>
      </c>
      <c r="C39" s="21" t="s">
        <v>214</v>
      </c>
      <c r="D39" s="21" t="s">
        <v>266</v>
      </c>
      <c r="E39" s="22" t="s">
        <v>281</v>
      </c>
      <c r="F39" s="23" t="s">
        <v>282</v>
      </c>
      <c r="G39" s="24">
        <v>451000</v>
      </c>
      <c r="H39" s="25"/>
      <c r="I39" s="26">
        <v>451000</v>
      </c>
      <c r="J39" s="34">
        <v>44741</v>
      </c>
      <c r="K39" s="34">
        <v>44741</v>
      </c>
      <c r="L39" s="25" t="s">
        <v>30</v>
      </c>
      <c r="M39" s="34">
        <v>44925</v>
      </c>
      <c r="N39" s="27" t="s">
        <v>27</v>
      </c>
      <c r="O39" s="28" t="s">
        <v>283</v>
      </c>
      <c r="P39" s="29">
        <v>10</v>
      </c>
      <c r="Q39" s="30" t="s">
        <v>88</v>
      </c>
      <c r="R39" s="31" t="s">
        <v>284</v>
      </c>
      <c r="S39" s="53" t="s">
        <v>285</v>
      </c>
      <c r="T39" s="29" t="s">
        <v>273</v>
      </c>
      <c r="U39" s="33"/>
      <c r="V39" s="1"/>
      <c r="W39" s="1"/>
      <c r="X39" s="1"/>
      <c r="Y39" s="1"/>
      <c r="Z39" s="1"/>
    </row>
    <row r="40" spans="1:26" ht="21.75" customHeight="1" x14ac:dyDescent="0.25">
      <c r="A40" s="19" t="s">
        <v>264</v>
      </c>
      <c r="B40" s="20" t="s">
        <v>286</v>
      </c>
      <c r="C40" s="21" t="s">
        <v>214</v>
      </c>
      <c r="D40" s="21" t="s">
        <v>266</v>
      </c>
      <c r="E40" s="22" t="s">
        <v>287</v>
      </c>
      <c r="F40" s="23" t="s">
        <v>288</v>
      </c>
      <c r="G40" s="24">
        <v>12460800</v>
      </c>
      <c r="H40" s="25">
        <v>6230400</v>
      </c>
      <c r="I40" s="26">
        <f>G40+H40</f>
        <v>18691200</v>
      </c>
      <c r="J40" s="34">
        <v>44610</v>
      </c>
      <c r="K40" s="34">
        <v>44610</v>
      </c>
      <c r="L40" s="25" t="s">
        <v>30</v>
      </c>
      <c r="M40" s="34">
        <v>44918</v>
      </c>
      <c r="N40" s="27" t="s">
        <v>219</v>
      </c>
      <c r="O40" s="28" t="s">
        <v>289</v>
      </c>
      <c r="P40" s="29">
        <v>26</v>
      </c>
      <c r="Q40" s="30" t="s">
        <v>40</v>
      </c>
      <c r="R40" s="31" t="s">
        <v>290</v>
      </c>
      <c r="S40" s="53" t="s">
        <v>291</v>
      </c>
      <c r="T40" s="29" t="s">
        <v>292</v>
      </c>
      <c r="U40" s="33"/>
      <c r="V40" s="1"/>
      <c r="W40" s="1"/>
      <c r="X40" s="1"/>
      <c r="Y40" s="1"/>
      <c r="Z40" s="1"/>
    </row>
    <row r="41" spans="1:26" ht="21.75" customHeight="1" x14ac:dyDescent="0.25">
      <c r="A41" s="19" t="s">
        <v>294</v>
      </c>
      <c r="B41" s="20" t="s">
        <v>295</v>
      </c>
      <c r="C41" s="21" t="s">
        <v>34</v>
      </c>
      <c r="D41" s="21" t="s">
        <v>136</v>
      </c>
      <c r="E41" s="22" t="s">
        <v>296</v>
      </c>
      <c r="F41" s="23" t="s">
        <v>297</v>
      </c>
      <c r="G41" s="24">
        <v>9879193</v>
      </c>
      <c r="H41" s="25">
        <v>0</v>
      </c>
      <c r="I41" s="26">
        <v>9879193</v>
      </c>
      <c r="J41" s="34">
        <v>44728</v>
      </c>
      <c r="K41" s="34">
        <v>44729</v>
      </c>
      <c r="L41" s="25" t="s">
        <v>30</v>
      </c>
      <c r="M41" s="34">
        <v>44753</v>
      </c>
      <c r="N41" s="27" t="s">
        <v>27</v>
      </c>
      <c r="O41" s="28" t="s">
        <v>28</v>
      </c>
      <c r="P41" s="29">
        <v>10</v>
      </c>
      <c r="Q41" s="30" t="s">
        <v>130</v>
      </c>
      <c r="R41" s="31" t="s">
        <v>298</v>
      </c>
      <c r="S41" s="55" t="s">
        <v>299</v>
      </c>
      <c r="T41" s="29">
        <v>0</v>
      </c>
      <c r="U41" s="33"/>
      <c r="V41" s="1"/>
      <c r="W41" s="1"/>
      <c r="X41" s="1"/>
      <c r="Y41" s="1"/>
      <c r="Z41" s="1"/>
    </row>
    <row r="42" spans="1:26" ht="21.75" customHeight="1" x14ac:dyDescent="0.25">
      <c r="A42" s="19" t="s">
        <v>300</v>
      </c>
      <c r="B42" s="20" t="s">
        <v>301</v>
      </c>
      <c r="C42" s="21" t="s">
        <v>302</v>
      </c>
      <c r="D42" s="21" t="s">
        <v>34</v>
      </c>
      <c r="E42" s="22" t="s">
        <v>303</v>
      </c>
      <c r="F42" s="23" t="s">
        <v>304</v>
      </c>
      <c r="G42" s="24">
        <v>39514824</v>
      </c>
      <c r="H42" s="25">
        <v>13261578</v>
      </c>
      <c r="I42" s="26">
        <f>G42+H42</f>
        <v>52776402</v>
      </c>
      <c r="J42" s="34">
        <v>44582</v>
      </c>
      <c r="K42" s="34">
        <v>44582</v>
      </c>
      <c r="L42" s="25" t="s">
        <v>30</v>
      </c>
      <c r="M42" s="34">
        <v>44926</v>
      </c>
      <c r="N42" s="27" t="s">
        <v>219</v>
      </c>
      <c r="O42" s="28" t="s">
        <v>220</v>
      </c>
      <c r="P42" s="29">
        <v>26</v>
      </c>
      <c r="Q42" s="30" t="s">
        <v>305</v>
      </c>
      <c r="R42" s="31" t="s">
        <v>306</v>
      </c>
      <c r="S42" s="55" t="s">
        <v>307</v>
      </c>
      <c r="T42" s="29" t="s">
        <v>308</v>
      </c>
      <c r="U42" s="33"/>
      <c r="V42" s="1"/>
      <c r="W42" s="1"/>
      <c r="X42" s="1"/>
      <c r="Y42" s="1"/>
      <c r="Z42" s="1"/>
    </row>
    <row r="43" spans="1:26" ht="21.75" customHeight="1" x14ac:dyDescent="0.25">
      <c r="A43" s="19" t="s">
        <v>309</v>
      </c>
      <c r="B43" s="20" t="s">
        <v>310</v>
      </c>
      <c r="C43" s="21" t="s">
        <v>227</v>
      </c>
      <c r="D43" s="21" t="s">
        <v>311</v>
      </c>
      <c r="E43" s="22" t="s">
        <v>312</v>
      </c>
      <c r="F43" s="23" t="s">
        <v>313</v>
      </c>
      <c r="G43" s="24">
        <v>9669338</v>
      </c>
      <c r="H43" s="25">
        <v>0</v>
      </c>
      <c r="I43" s="26">
        <v>9558750</v>
      </c>
      <c r="J43" s="34">
        <v>44714</v>
      </c>
      <c r="K43" s="34">
        <v>44725</v>
      </c>
      <c r="L43" s="25">
        <v>0</v>
      </c>
      <c r="M43" s="34">
        <v>44926</v>
      </c>
      <c r="N43" s="27" t="s">
        <v>314</v>
      </c>
      <c r="O43" s="28"/>
      <c r="P43" s="29">
        <v>10</v>
      </c>
      <c r="Q43" s="30" t="s">
        <v>315</v>
      </c>
      <c r="R43" s="31" t="s">
        <v>316</v>
      </c>
      <c r="S43" s="55" t="s">
        <v>317</v>
      </c>
      <c r="T43" s="29"/>
      <c r="U43" s="33"/>
      <c r="V43" s="1"/>
      <c r="W43" s="1"/>
      <c r="X43" s="1"/>
      <c r="Y43" s="1"/>
      <c r="Z43" s="1"/>
    </row>
    <row r="44" spans="1:26" ht="21.75" customHeight="1" x14ac:dyDescent="0.25">
      <c r="A44" s="19" t="s">
        <v>309</v>
      </c>
      <c r="B44" s="20" t="s">
        <v>318</v>
      </c>
      <c r="C44" s="21" t="s">
        <v>227</v>
      </c>
      <c r="D44" s="21" t="s">
        <v>311</v>
      </c>
      <c r="E44" s="22" t="s">
        <v>319</v>
      </c>
      <c r="F44" s="23" t="s">
        <v>320</v>
      </c>
      <c r="G44" s="24">
        <v>37863785</v>
      </c>
      <c r="H44" s="25">
        <v>0</v>
      </c>
      <c r="I44" s="26">
        <v>37861730</v>
      </c>
      <c r="J44" s="34">
        <v>44729</v>
      </c>
      <c r="K44" s="34">
        <v>44733</v>
      </c>
      <c r="L44" s="25">
        <v>0</v>
      </c>
      <c r="M44" s="34">
        <v>44926</v>
      </c>
      <c r="N44" s="27" t="s">
        <v>321</v>
      </c>
      <c r="O44" s="28" t="s">
        <v>322</v>
      </c>
      <c r="P44" s="29">
        <v>26</v>
      </c>
      <c r="Q44" s="30" t="s">
        <v>323</v>
      </c>
      <c r="R44" s="31" t="s">
        <v>324</v>
      </c>
      <c r="S44" s="55" t="s">
        <v>325</v>
      </c>
      <c r="T44" s="29"/>
      <c r="U44" s="33"/>
      <c r="V44" s="1"/>
      <c r="W44" s="1"/>
      <c r="X44" s="1"/>
      <c r="Y44" s="1"/>
      <c r="Z44" s="1"/>
    </row>
    <row r="45" spans="1:26" ht="21.75" customHeight="1" x14ac:dyDescent="0.25">
      <c r="A45" s="19" t="s">
        <v>326</v>
      </c>
      <c r="B45" s="20" t="s">
        <v>327</v>
      </c>
      <c r="C45" s="21" t="s">
        <v>328</v>
      </c>
      <c r="D45" s="21" t="s">
        <v>329</v>
      </c>
      <c r="E45" s="22" t="s">
        <v>330</v>
      </c>
      <c r="F45" s="23" t="s">
        <v>331</v>
      </c>
      <c r="G45" s="24">
        <v>12850000</v>
      </c>
      <c r="H45" s="25">
        <v>0</v>
      </c>
      <c r="I45" s="26">
        <v>12850000</v>
      </c>
      <c r="J45" s="34">
        <v>44723</v>
      </c>
      <c r="K45" s="34">
        <v>44723</v>
      </c>
      <c r="L45" s="25">
        <v>0</v>
      </c>
      <c r="M45" s="34">
        <v>44850</v>
      </c>
      <c r="N45" s="27" t="s">
        <v>27</v>
      </c>
      <c r="O45" s="28" t="s">
        <v>237</v>
      </c>
      <c r="P45" s="29">
        <v>10</v>
      </c>
      <c r="Q45" s="30" t="s">
        <v>332</v>
      </c>
      <c r="R45" s="31" t="s">
        <v>333</v>
      </c>
      <c r="S45" s="55" t="s">
        <v>334</v>
      </c>
      <c r="T45" s="29" t="s">
        <v>335</v>
      </c>
      <c r="U45" s="33"/>
      <c r="V45" s="1"/>
      <c r="W45" s="1"/>
      <c r="X45" s="1"/>
      <c r="Y45" s="1"/>
      <c r="Z45" s="1"/>
    </row>
    <row r="46" spans="1:26" ht="21.75" customHeight="1" x14ac:dyDescent="0.25">
      <c r="A46" s="19" t="s">
        <v>326</v>
      </c>
      <c r="B46" s="20" t="s">
        <v>336</v>
      </c>
      <c r="C46" s="21" t="s">
        <v>328</v>
      </c>
      <c r="D46" s="21" t="s">
        <v>329</v>
      </c>
      <c r="E46" s="22" t="s">
        <v>337</v>
      </c>
      <c r="F46" s="23" t="s">
        <v>338</v>
      </c>
      <c r="G46" s="24">
        <v>4901625</v>
      </c>
      <c r="H46" s="25">
        <v>0</v>
      </c>
      <c r="I46" s="26">
        <v>4901625</v>
      </c>
      <c r="J46" s="34">
        <v>44740</v>
      </c>
      <c r="K46" s="34">
        <v>44742</v>
      </c>
      <c r="L46" s="25">
        <v>0</v>
      </c>
      <c r="M46" s="34">
        <v>44864</v>
      </c>
      <c r="N46" s="27" t="s">
        <v>339</v>
      </c>
      <c r="O46" s="28" t="s">
        <v>340</v>
      </c>
      <c r="P46" s="29">
        <v>26</v>
      </c>
      <c r="Q46" s="30" t="s">
        <v>305</v>
      </c>
      <c r="R46" s="31" t="s">
        <v>341</v>
      </c>
      <c r="S46" s="55" t="s">
        <v>342</v>
      </c>
      <c r="T46" s="29" t="s">
        <v>343</v>
      </c>
      <c r="U46" s="33"/>
      <c r="V46" s="1"/>
      <c r="W46" s="1"/>
      <c r="X46" s="1"/>
      <c r="Y46" s="1"/>
      <c r="Z46" s="1"/>
    </row>
    <row r="47" spans="1:26" ht="21.75" customHeight="1" x14ac:dyDescent="0.25">
      <c r="A47" s="19" t="s">
        <v>326</v>
      </c>
      <c r="B47" s="20" t="s">
        <v>344</v>
      </c>
      <c r="C47" s="21" t="s">
        <v>328</v>
      </c>
      <c r="D47" s="21" t="s">
        <v>329</v>
      </c>
      <c r="E47" s="22" t="s">
        <v>345</v>
      </c>
      <c r="F47" s="23" t="s">
        <v>346</v>
      </c>
      <c r="G47" s="24">
        <v>800000</v>
      </c>
      <c r="H47" s="25">
        <v>0</v>
      </c>
      <c r="I47" s="26">
        <v>8000000</v>
      </c>
      <c r="J47" s="34">
        <v>44740</v>
      </c>
      <c r="K47" s="34">
        <v>44742</v>
      </c>
      <c r="L47" s="25">
        <v>0</v>
      </c>
      <c r="M47" s="34">
        <v>44864</v>
      </c>
      <c r="N47" s="27" t="s">
        <v>27</v>
      </c>
      <c r="O47" s="28" t="s">
        <v>347</v>
      </c>
      <c r="P47" s="29">
        <v>10</v>
      </c>
      <c r="Q47" s="30" t="s">
        <v>332</v>
      </c>
      <c r="R47" s="31" t="s">
        <v>348</v>
      </c>
      <c r="S47" s="55" t="s">
        <v>349</v>
      </c>
      <c r="T47" s="29" t="s">
        <v>343</v>
      </c>
      <c r="U47" s="33"/>
      <c r="V47" s="1"/>
      <c r="W47" s="1"/>
      <c r="X47" s="1"/>
      <c r="Y47" s="1"/>
      <c r="Z47" s="1"/>
    </row>
    <row r="48" spans="1:26" ht="21.75" customHeight="1" x14ac:dyDescent="0.25">
      <c r="A48" s="19" t="s">
        <v>350</v>
      </c>
      <c r="B48" s="20">
        <v>91261</v>
      </c>
      <c r="C48" s="21" t="s">
        <v>83</v>
      </c>
      <c r="D48" s="21" t="s">
        <v>136</v>
      </c>
      <c r="E48" s="22" t="s">
        <v>191</v>
      </c>
      <c r="F48" s="23" t="s">
        <v>351</v>
      </c>
      <c r="G48" s="24">
        <v>2658700</v>
      </c>
      <c r="H48" s="25">
        <v>0</v>
      </c>
      <c r="I48" s="26">
        <v>2658700</v>
      </c>
      <c r="J48" s="34">
        <v>44718</v>
      </c>
      <c r="K48" s="34">
        <v>44718</v>
      </c>
      <c r="L48" s="25">
        <v>0</v>
      </c>
      <c r="M48" s="34">
        <v>44895</v>
      </c>
      <c r="N48" s="27" t="s">
        <v>27</v>
      </c>
      <c r="O48" s="28" t="s">
        <v>352</v>
      </c>
      <c r="P48" s="29">
        <v>10</v>
      </c>
      <c r="Q48" s="30" t="s">
        <v>130</v>
      </c>
      <c r="R48" s="31">
        <v>91261</v>
      </c>
      <c r="S48" s="55" t="s">
        <v>356</v>
      </c>
      <c r="T48" s="29"/>
      <c r="U48" s="33"/>
      <c r="V48" s="1"/>
      <c r="W48" s="1"/>
      <c r="X48" s="1"/>
      <c r="Y48" s="1"/>
      <c r="Z48" s="1"/>
    </row>
    <row r="49" spans="1:26" ht="21.75" customHeight="1" x14ac:dyDescent="0.25">
      <c r="A49" s="19" t="s">
        <v>350</v>
      </c>
      <c r="B49" s="20">
        <v>90877</v>
      </c>
      <c r="C49" s="21" t="s">
        <v>83</v>
      </c>
      <c r="D49" s="21" t="s">
        <v>136</v>
      </c>
      <c r="E49" s="22" t="s">
        <v>191</v>
      </c>
      <c r="F49" s="23" t="s">
        <v>353</v>
      </c>
      <c r="G49" s="24">
        <v>16299725</v>
      </c>
      <c r="H49" s="25">
        <v>0</v>
      </c>
      <c r="I49" s="26">
        <v>16299725</v>
      </c>
      <c r="J49" s="34">
        <v>44712</v>
      </c>
      <c r="K49" s="34">
        <v>44712</v>
      </c>
      <c r="L49" s="25">
        <v>0</v>
      </c>
      <c r="M49" s="34">
        <v>44834</v>
      </c>
      <c r="N49" s="27" t="s">
        <v>354</v>
      </c>
      <c r="O49" s="28" t="s">
        <v>352</v>
      </c>
      <c r="P49" s="29">
        <v>26</v>
      </c>
      <c r="Q49" s="30" t="s">
        <v>141</v>
      </c>
      <c r="R49" s="31">
        <v>90877</v>
      </c>
      <c r="S49" s="55" t="s">
        <v>357</v>
      </c>
      <c r="T49" s="29" t="s">
        <v>355</v>
      </c>
      <c r="U49" s="33"/>
      <c r="V49" s="1"/>
      <c r="W49" s="1"/>
      <c r="X49" s="1"/>
      <c r="Y49" s="1"/>
      <c r="Z49" s="1"/>
    </row>
    <row r="50" spans="1:26" ht="21.75" customHeight="1" x14ac:dyDescent="0.25">
      <c r="A50" s="19" t="s">
        <v>358</v>
      </c>
      <c r="B50" s="20" t="s">
        <v>359</v>
      </c>
      <c r="C50" s="21" t="s">
        <v>214</v>
      </c>
      <c r="D50" s="21" t="s">
        <v>136</v>
      </c>
      <c r="E50" s="22" t="s">
        <v>360</v>
      </c>
      <c r="F50" s="23" t="s">
        <v>361</v>
      </c>
      <c r="G50" s="24">
        <v>38296999</v>
      </c>
      <c r="H50" s="25">
        <v>0</v>
      </c>
      <c r="I50" s="26">
        <f t="shared" ref="I50:I56" si="3">+G50+H50</f>
        <v>38296999</v>
      </c>
      <c r="J50" s="34">
        <v>44708</v>
      </c>
      <c r="K50" s="34">
        <v>44717</v>
      </c>
      <c r="L50" s="25"/>
      <c r="M50" s="34" t="s">
        <v>362</v>
      </c>
      <c r="N50" s="27" t="s">
        <v>363</v>
      </c>
      <c r="O50" s="28" t="s">
        <v>364</v>
      </c>
      <c r="P50" s="29">
        <v>10</v>
      </c>
      <c r="Q50" s="30" t="s">
        <v>130</v>
      </c>
      <c r="R50" s="31" t="s">
        <v>365</v>
      </c>
      <c r="S50" s="55" t="s">
        <v>366</v>
      </c>
      <c r="T50" s="29" t="s">
        <v>367</v>
      </c>
      <c r="U50" s="33"/>
      <c r="V50" s="1"/>
      <c r="W50" s="1"/>
      <c r="X50" s="1"/>
      <c r="Y50" s="1"/>
      <c r="Z50" s="1"/>
    </row>
    <row r="51" spans="1:26" ht="21.75" customHeight="1" x14ac:dyDescent="0.25">
      <c r="A51" s="19" t="s">
        <v>358</v>
      </c>
      <c r="B51" s="20" t="s">
        <v>368</v>
      </c>
      <c r="C51" s="21" t="s">
        <v>214</v>
      </c>
      <c r="D51" s="21" t="s">
        <v>136</v>
      </c>
      <c r="E51" s="22" t="s">
        <v>369</v>
      </c>
      <c r="F51" s="23" t="s">
        <v>370</v>
      </c>
      <c r="G51" s="24">
        <v>4777766</v>
      </c>
      <c r="H51" s="25">
        <v>0</v>
      </c>
      <c r="I51" s="26">
        <f t="shared" si="3"/>
        <v>4777766</v>
      </c>
      <c r="J51" s="34">
        <v>44708</v>
      </c>
      <c r="K51" s="34">
        <v>44713</v>
      </c>
      <c r="L51" s="25"/>
      <c r="M51" s="34" t="s">
        <v>362</v>
      </c>
      <c r="N51" s="27" t="s">
        <v>371</v>
      </c>
      <c r="O51" s="28" t="s">
        <v>372</v>
      </c>
      <c r="P51" s="29">
        <v>10</v>
      </c>
      <c r="Q51" s="30" t="s">
        <v>130</v>
      </c>
      <c r="R51" s="31" t="s">
        <v>373</v>
      </c>
      <c r="S51" s="55" t="s">
        <v>374</v>
      </c>
      <c r="T51" s="29" t="s">
        <v>367</v>
      </c>
      <c r="U51" s="33"/>
      <c r="V51" s="1"/>
      <c r="W51" s="1"/>
      <c r="X51" s="1"/>
      <c r="Y51" s="1"/>
      <c r="Z51" s="1"/>
    </row>
    <row r="52" spans="1:26" ht="21.75" customHeight="1" x14ac:dyDescent="0.25">
      <c r="A52" s="19" t="s">
        <v>358</v>
      </c>
      <c r="B52" s="20" t="s">
        <v>375</v>
      </c>
      <c r="C52" s="21" t="s">
        <v>214</v>
      </c>
      <c r="D52" s="21" t="s">
        <v>376</v>
      </c>
      <c r="E52" s="22" t="s">
        <v>377</v>
      </c>
      <c r="F52" s="23" t="s">
        <v>378</v>
      </c>
      <c r="G52" s="24">
        <v>6460000</v>
      </c>
      <c r="H52" s="25">
        <v>0</v>
      </c>
      <c r="I52" s="26">
        <f t="shared" si="3"/>
        <v>6460000</v>
      </c>
      <c r="J52" s="34">
        <v>44712</v>
      </c>
      <c r="K52" s="34">
        <v>44717</v>
      </c>
      <c r="L52" s="25"/>
      <c r="M52" s="34" t="s">
        <v>362</v>
      </c>
      <c r="N52" s="27" t="s">
        <v>379</v>
      </c>
      <c r="O52" s="28" t="s">
        <v>380</v>
      </c>
      <c r="P52" s="29">
        <v>10</v>
      </c>
      <c r="Q52" s="30" t="s">
        <v>130</v>
      </c>
      <c r="R52" s="31" t="s">
        <v>381</v>
      </c>
      <c r="S52" s="55" t="s">
        <v>382</v>
      </c>
      <c r="T52" s="29" t="s">
        <v>367</v>
      </c>
      <c r="U52" s="33"/>
      <c r="V52" s="1"/>
      <c r="W52" s="1"/>
      <c r="X52" s="1"/>
      <c r="Y52" s="1"/>
      <c r="Z52" s="1"/>
    </row>
    <row r="53" spans="1:26" ht="21.75" customHeight="1" x14ac:dyDescent="0.25">
      <c r="A53" s="19" t="s">
        <v>358</v>
      </c>
      <c r="B53" s="20" t="s">
        <v>383</v>
      </c>
      <c r="C53" s="21" t="s">
        <v>214</v>
      </c>
      <c r="D53" s="21" t="s">
        <v>136</v>
      </c>
      <c r="E53" s="22" t="s">
        <v>360</v>
      </c>
      <c r="F53" s="23" t="s">
        <v>384</v>
      </c>
      <c r="G53" s="24">
        <v>19414350</v>
      </c>
      <c r="H53" s="25">
        <v>0</v>
      </c>
      <c r="I53" s="26">
        <f t="shared" si="3"/>
        <v>19414350</v>
      </c>
      <c r="J53" s="34">
        <v>44725</v>
      </c>
      <c r="K53" s="34">
        <v>44728</v>
      </c>
      <c r="L53" s="25"/>
      <c r="M53" s="34" t="s">
        <v>362</v>
      </c>
      <c r="N53" s="27" t="s">
        <v>385</v>
      </c>
      <c r="O53" s="28" t="s">
        <v>364</v>
      </c>
      <c r="P53" s="29">
        <v>10</v>
      </c>
      <c r="Q53" s="30" t="s">
        <v>130</v>
      </c>
      <c r="R53" s="31" t="s">
        <v>386</v>
      </c>
      <c r="S53" s="55" t="s">
        <v>387</v>
      </c>
      <c r="T53" s="29" t="s">
        <v>367</v>
      </c>
      <c r="U53" s="33"/>
      <c r="V53" s="1"/>
      <c r="W53" s="1"/>
      <c r="X53" s="1"/>
      <c r="Y53" s="1"/>
      <c r="Z53" s="1"/>
    </row>
    <row r="54" spans="1:26" ht="21.75" customHeight="1" x14ac:dyDescent="0.25">
      <c r="A54" s="19" t="s">
        <v>358</v>
      </c>
      <c r="B54" s="20" t="s">
        <v>388</v>
      </c>
      <c r="C54" s="21" t="s">
        <v>214</v>
      </c>
      <c r="D54" s="21" t="s">
        <v>376</v>
      </c>
      <c r="E54" s="22" t="s">
        <v>389</v>
      </c>
      <c r="F54" s="23" t="s">
        <v>390</v>
      </c>
      <c r="G54" s="24">
        <v>6330800</v>
      </c>
      <c r="H54" s="25">
        <v>0</v>
      </c>
      <c r="I54" s="26">
        <f t="shared" si="3"/>
        <v>6330800</v>
      </c>
      <c r="J54" s="34">
        <v>44733</v>
      </c>
      <c r="K54" s="34">
        <v>44736</v>
      </c>
      <c r="L54" s="25"/>
      <c r="M54" s="34" t="s">
        <v>362</v>
      </c>
      <c r="N54" s="27" t="s">
        <v>139</v>
      </c>
      <c r="O54" s="28" t="s">
        <v>391</v>
      </c>
      <c r="P54" s="29">
        <v>10</v>
      </c>
      <c r="Q54" s="30" t="s">
        <v>130</v>
      </c>
      <c r="R54" s="31" t="s">
        <v>392</v>
      </c>
      <c r="S54" s="55" t="s">
        <v>393</v>
      </c>
      <c r="T54" s="29" t="s">
        <v>367</v>
      </c>
      <c r="U54" s="33"/>
      <c r="V54" s="1"/>
      <c r="W54" s="1"/>
      <c r="X54" s="1"/>
      <c r="Y54" s="1"/>
      <c r="Z54" s="1"/>
    </row>
    <row r="55" spans="1:26" ht="21.75" customHeight="1" x14ac:dyDescent="0.25">
      <c r="A55" s="19" t="s">
        <v>358</v>
      </c>
      <c r="B55" s="20" t="s">
        <v>394</v>
      </c>
      <c r="C55" s="21" t="s">
        <v>214</v>
      </c>
      <c r="D55" s="21" t="s">
        <v>376</v>
      </c>
      <c r="E55" s="22" t="s">
        <v>395</v>
      </c>
      <c r="F55" s="23" t="s">
        <v>396</v>
      </c>
      <c r="G55" s="24">
        <v>8308000</v>
      </c>
      <c r="H55" s="25">
        <v>0</v>
      </c>
      <c r="I55" s="26">
        <f>+G55+H55</f>
        <v>8308000</v>
      </c>
      <c r="J55" s="34">
        <v>44729</v>
      </c>
      <c r="K55" s="34">
        <v>44733</v>
      </c>
      <c r="L55" s="25"/>
      <c r="M55" s="34" t="s">
        <v>362</v>
      </c>
      <c r="N55" s="27" t="s">
        <v>397</v>
      </c>
      <c r="O55" s="28" t="s">
        <v>398</v>
      </c>
      <c r="P55" s="29">
        <v>26</v>
      </c>
      <c r="Q55" s="30" t="s">
        <v>141</v>
      </c>
      <c r="R55" s="31" t="s">
        <v>399</v>
      </c>
      <c r="S55" s="55" t="s">
        <v>400</v>
      </c>
      <c r="T55" s="29" t="s">
        <v>367</v>
      </c>
      <c r="U55" s="33"/>
      <c r="V55" s="1"/>
      <c r="W55" s="1"/>
      <c r="X55" s="1"/>
      <c r="Y55" s="1"/>
      <c r="Z55" s="1"/>
    </row>
    <row r="56" spans="1:26" ht="21.75" customHeight="1" x14ac:dyDescent="0.25">
      <c r="A56" s="19" t="s">
        <v>358</v>
      </c>
      <c r="B56" s="20" t="s">
        <v>401</v>
      </c>
      <c r="C56" s="21" t="s">
        <v>83</v>
      </c>
      <c r="D56" s="21" t="s">
        <v>24</v>
      </c>
      <c r="E56" s="22" t="s">
        <v>402</v>
      </c>
      <c r="F56" s="23" t="s">
        <v>403</v>
      </c>
      <c r="G56" s="24">
        <v>9472972</v>
      </c>
      <c r="H56" s="25">
        <v>0</v>
      </c>
      <c r="I56" s="26">
        <f t="shared" si="3"/>
        <v>9472972</v>
      </c>
      <c r="J56" s="34">
        <v>44733</v>
      </c>
      <c r="K56" s="34">
        <v>44733</v>
      </c>
      <c r="L56" s="25"/>
      <c r="M56" s="34" t="s">
        <v>362</v>
      </c>
      <c r="N56" s="27" t="s">
        <v>404</v>
      </c>
      <c r="O56" s="28" t="s">
        <v>194</v>
      </c>
      <c r="P56" s="29">
        <v>26</v>
      </c>
      <c r="Q56" s="30" t="s">
        <v>141</v>
      </c>
      <c r="R56" s="31" t="s">
        <v>30</v>
      </c>
      <c r="S56" s="55" t="s">
        <v>405</v>
      </c>
      <c r="T56" s="29" t="s">
        <v>367</v>
      </c>
      <c r="U56" s="33"/>
      <c r="V56" s="1"/>
      <c r="W56" s="1"/>
      <c r="X56" s="1"/>
      <c r="Y56" s="1"/>
      <c r="Z56" s="1"/>
    </row>
    <row r="57" spans="1:26" ht="15.75" customHeight="1" x14ac:dyDescent="0.25">
      <c r="A57" s="1"/>
      <c r="B57" s="1"/>
      <c r="C57" s="1"/>
      <c r="D57" s="1"/>
      <c r="E57" s="1"/>
      <c r="F57" s="2"/>
      <c r="G57" s="3"/>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2"/>
      <c r="G58" s="3"/>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2"/>
      <c r="G59" s="3"/>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2"/>
      <c r="G60" s="3"/>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2"/>
      <c r="G61" s="3"/>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2"/>
      <c r="G62" s="3"/>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2"/>
      <c r="G63" s="3"/>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2"/>
      <c r="G64" s="3"/>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2"/>
      <c r="G65" s="3"/>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2"/>
      <c r="G66" s="3"/>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2"/>
      <c r="G67" s="3"/>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2"/>
      <c r="G68" s="3"/>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2"/>
      <c r="G69" s="3"/>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2"/>
      <c r="G70" s="3"/>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2"/>
      <c r="G71" s="3"/>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2"/>
      <c r="G72" s="3"/>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2"/>
      <c r="G73" s="3"/>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2"/>
      <c r="G74" s="3"/>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2"/>
      <c r="G75" s="3"/>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2"/>
      <c r="G76" s="3"/>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2"/>
      <c r="G77" s="3"/>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2"/>
      <c r="G78" s="3"/>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2"/>
      <c r="G79" s="3"/>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2"/>
      <c r="G80" s="3"/>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2"/>
      <c r="G81" s="3"/>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2"/>
      <c r="G82" s="3"/>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2"/>
      <c r="G83" s="3"/>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2"/>
      <c r="G84" s="3"/>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2"/>
      <c r="G85" s="3"/>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2"/>
      <c r="G86" s="3"/>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2"/>
      <c r="G87" s="3"/>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2"/>
      <c r="G88" s="3"/>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2"/>
      <c r="G89" s="3"/>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2"/>
      <c r="G90" s="3"/>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2"/>
      <c r="G91" s="3"/>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2"/>
      <c r="G92" s="3"/>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2"/>
      <c r="G93" s="3"/>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2"/>
      <c r="G94" s="3"/>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2"/>
      <c r="G95" s="3"/>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2"/>
      <c r="G96" s="3"/>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2"/>
      <c r="G97" s="3"/>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2"/>
      <c r="G98" s="3"/>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2"/>
      <c r="G99" s="3"/>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2"/>
      <c r="G100" s="3"/>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2"/>
      <c r="G101" s="3"/>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2"/>
      <c r="G102" s="3"/>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2"/>
      <c r="G103" s="3"/>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2"/>
      <c r="G104" s="3"/>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2"/>
      <c r="G105" s="3"/>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2"/>
      <c r="G106" s="3"/>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2"/>
      <c r="G107" s="3"/>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2"/>
      <c r="G108" s="3"/>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2"/>
      <c r="G109" s="3"/>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2"/>
      <c r="G110" s="3"/>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2"/>
      <c r="G111" s="3"/>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2"/>
      <c r="G112" s="3"/>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2"/>
      <c r="G113" s="3"/>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2"/>
      <c r="G114" s="3"/>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2"/>
      <c r="G115" s="3"/>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2"/>
      <c r="G116" s="3"/>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2"/>
      <c r="G117" s="3"/>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2"/>
      <c r="G118" s="3"/>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2"/>
      <c r="G119" s="3"/>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2"/>
      <c r="G120" s="3"/>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2"/>
      <c r="G121" s="3"/>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2"/>
      <c r="G122" s="3"/>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2"/>
      <c r="G123" s="3"/>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2"/>
      <c r="G124" s="3"/>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2"/>
      <c r="G125" s="3"/>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2"/>
      <c r="G126" s="3"/>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2"/>
      <c r="G127" s="3"/>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2"/>
      <c r="G128" s="3"/>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2"/>
      <c r="G129" s="3"/>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2"/>
      <c r="G130" s="3"/>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2"/>
      <c r="G131" s="3"/>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2"/>
      <c r="G132" s="3"/>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2"/>
      <c r="G133" s="3"/>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2"/>
      <c r="G134" s="3"/>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2"/>
      <c r="G135" s="3"/>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2"/>
      <c r="G136" s="3"/>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2"/>
      <c r="G137" s="3"/>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2"/>
      <c r="G138" s="3"/>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2"/>
      <c r="G139" s="3"/>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2"/>
      <c r="G140" s="3"/>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2"/>
      <c r="G141" s="3"/>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2"/>
      <c r="G142" s="3"/>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2"/>
      <c r="G143" s="3"/>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2"/>
      <c r="G144" s="3"/>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2"/>
      <c r="G145" s="3"/>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2"/>
      <c r="G146" s="3"/>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2"/>
      <c r="G147" s="3"/>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2"/>
      <c r="G148" s="3"/>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2"/>
      <c r="G149" s="3"/>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2"/>
      <c r="G150" s="3"/>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2"/>
      <c r="G151" s="3"/>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2"/>
      <c r="G152" s="3"/>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2"/>
      <c r="G153" s="3"/>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2"/>
      <c r="G154" s="3"/>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2"/>
      <c r="G155" s="3"/>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2"/>
      <c r="G156" s="3"/>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2"/>
      <c r="G157" s="3"/>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2"/>
      <c r="G158" s="3"/>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2"/>
      <c r="G159" s="3"/>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2"/>
      <c r="G160" s="3"/>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2"/>
      <c r="G161" s="3"/>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2"/>
      <c r="G162" s="3"/>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2"/>
      <c r="G163" s="3"/>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2"/>
      <c r="G164" s="3"/>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2"/>
      <c r="G165" s="3"/>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2"/>
      <c r="G166" s="3"/>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2"/>
      <c r="G167" s="3"/>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2"/>
      <c r="G168" s="3"/>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2"/>
      <c r="G169" s="3"/>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2"/>
      <c r="G170" s="3"/>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2"/>
      <c r="G171" s="3"/>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2"/>
      <c r="G172" s="3"/>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2"/>
      <c r="G173" s="3"/>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2"/>
      <c r="G174" s="3"/>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2"/>
      <c r="G175" s="3"/>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2"/>
      <c r="G176" s="3"/>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2"/>
      <c r="G177" s="3"/>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2"/>
      <c r="G178" s="3"/>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2"/>
      <c r="G179" s="3"/>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2"/>
      <c r="G180" s="3"/>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2"/>
      <c r="G181" s="3"/>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2"/>
      <c r="G182" s="3"/>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2"/>
      <c r="G183" s="3"/>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2"/>
      <c r="G184" s="3"/>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2"/>
      <c r="G185" s="3"/>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2"/>
      <c r="G186" s="3"/>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2"/>
      <c r="G187" s="3"/>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2"/>
      <c r="G188" s="3"/>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2"/>
      <c r="G189" s="3"/>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2"/>
      <c r="G190" s="3"/>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2"/>
      <c r="G191" s="3"/>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2"/>
      <c r="G192" s="3"/>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2"/>
      <c r="G193" s="3"/>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2"/>
      <c r="G194" s="3"/>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2"/>
      <c r="G195" s="3"/>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2"/>
      <c r="G196" s="3"/>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2"/>
      <c r="G197" s="3"/>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2"/>
      <c r="G198" s="3"/>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2"/>
      <c r="G199" s="3"/>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2"/>
      <c r="G200" s="3"/>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2"/>
      <c r="G201" s="3"/>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2"/>
      <c r="G202" s="3"/>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2"/>
      <c r="G203" s="3"/>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2"/>
      <c r="G204" s="3"/>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2"/>
      <c r="G205" s="3"/>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2"/>
      <c r="G206" s="3"/>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2"/>
      <c r="G207" s="3"/>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2"/>
      <c r="G208" s="3"/>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2"/>
      <c r="G209" s="3"/>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2"/>
      <c r="G210" s="3"/>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2"/>
      <c r="G211" s="3"/>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2"/>
      <c r="G212" s="3"/>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2"/>
      <c r="G213" s="3"/>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2"/>
      <c r="G214" s="3"/>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2"/>
      <c r="G215" s="3"/>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2"/>
      <c r="G216" s="3"/>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2"/>
      <c r="G217" s="3"/>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2"/>
      <c r="G218" s="3"/>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2"/>
      <c r="G219" s="3"/>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2"/>
      <c r="G220" s="3"/>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2"/>
      <c r="G221" s="3"/>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2"/>
      <c r="G222" s="3"/>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2"/>
      <c r="G223" s="3"/>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2"/>
      <c r="G224" s="3"/>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2"/>
      <c r="G225" s="3"/>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2"/>
      <c r="G226" s="3"/>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2"/>
      <c r="G227" s="3"/>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2"/>
      <c r="G228" s="3"/>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2"/>
      <c r="G229" s="3"/>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2"/>
      <c r="G230" s="3"/>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2"/>
      <c r="G231" s="3"/>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2"/>
      <c r="G232" s="3"/>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2"/>
      <c r="G233" s="3"/>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2"/>
      <c r="G234" s="3"/>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2"/>
      <c r="G235" s="3"/>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2"/>
      <c r="G236" s="3"/>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2"/>
      <c r="G237" s="3"/>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2"/>
      <c r="G238" s="3"/>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2"/>
      <c r="G239" s="3"/>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2"/>
      <c r="G240" s="3"/>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2"/>
      <c r="G241" s="3"/>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2"/>
      <c r="G242" s="3"/>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2"/>
      <c r="G243" s="3"/>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2"/>
      <c r="G244" s="3"/>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2"/>
      <c r="G245" s="3"/>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2"/>
      <c r="G246" s="3"/>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2"/>
      <c r="G247" s="3"/>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2"/>
      <c r="G248" s="3"/>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2"/>
      <c r="G249" s="3"/>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2"/>
      <c r="G250" s="3"/>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2"/>
      <c r="G251" s="3"/>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2"/>
      <c r="G252" s="3"/>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2"/>
      <c r="G253" s="3"/>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2"/>
      <c r="G254" s="3"/>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2"/>
      <c r="G255" s="3"/>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2"/>
      <c r="G256" s="3"/>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2"/>
      <c r="G257" s="3"/>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2"/>
      <c r="G258" s="3"/>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2"/>
      <c r="G259" s="3"/>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2"/>
      <c r="G260" s="3"/>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2"/>
      <c r="G261" s="3"/>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2"/>
      <c r="G262" s="3"/>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2"/>
      <c r="G263" s="3"/>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2"/>
      <c r="G264" s="3"/>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2"/>
      <c r="G265" s="3"/>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2"/>
      <c r="G266" s="3"/>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2"/>
      <c r="G267" s="3"/>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2"/>
      <c r="G268" s="3"/>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2"/>
      <c r="G269" s="3"/>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2"/>
      <c r="G270" s="3"/>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2"/>
      <c r="G271" s="3"/>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2"/>
      <c r="G272" s="3"/>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2"/>
      <c r="G273" s="3"/>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2"/>
      <c r="G274" s="3"/>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2"/>
      <c r="G275" s="3"/>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2"/>
      <c r="G276" s="3"/>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2"/>
      <c r="G277" s="3"/>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2"/>
      <c r="G278" s="3"/>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2"/>
      <c r="G279" s="3"/>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2"/>
      <c r="G280" s="3"/>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2"/>
      <c r="G281" s="3"/>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2"/>
      <c r="G282" s="3"/>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2"/>
      <c r="G283" s="3"/>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2"/>
      <c r="G284" s="3"/>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2"/>
      <c r="G285" s="3"/>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2"/>
      <c r="G286" s="3"/>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2"/>
      <c r="G287" s="3"/>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2"/>
      <c r="G288" s="3"/>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2"/>
      <c r="G289" s="3"/>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2"/>
      <c r="G290" s="3"/>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2"/>
      <c r="G291" s="3"/>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2"/>
      <c r="G292" s="3"/>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2"/>
      <c r="G293" s="3"/>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2"/>
      <c r="G294" s="3"/>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2"/>
      <c r="G295" s="3"/>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2"/>
      <c r="G296" s="3"/>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2"/>
      <c r="G297" s="3"/>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2"/>
      <c r="G298" s="3"/>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2"/>
      <c r="G299" s="3"/>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2"/>
      <c r="G300" s="3"/>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2"/>
      <c r="G301" s="3"/>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2"/>
      <c r="G302" s="3"/>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2"/>
      <c r="G303" s="3"/>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2"/>
      <c r="G304" s="3"/>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2"/>
      <c r="G305" s="3"/>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2"/>
      <c r="G306" s="3"/>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2"/>
      <c r="G307" s="3"/>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2"/>
      <c r="G308" s="3"/>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2"/>
      <c r="G309" s="3"/>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2"/>
      <c r="G310" s="3"/>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2"/>
      <c r="G311" s="3"/>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2"/>
      <c r="G312" s="3"/>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2"/>
      <c r="G313" s="3"/>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2"/>
      <c r="G314" s="3"/>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2"/>
      <c r="G315" s="3"/>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2"/>
      <c r="G316" s="3"/>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2"/>
      <c r="G317" s="3"/>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2"/>
      <c r="G318" s="3"/>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2"/>
      <c r="G319" s="3"/>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2"/>
      <c r="G320" s="3"/>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2"/>
      <c r="G321" s="3"/>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2"/>
      <c r="G322" s="3"/>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2"/>
      <c r="G323" s="3"/>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2"/>
      <c r="G324" s="3"/>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2"/>
      <c r="G325" s="3"/>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2"/>
      <c r="G326" s="3"/>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2"/>
      <c r="G327" s="3"/>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2"/>
      <c r="G328" s="3"/>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2"/>
      <c r="G329" s="3"/>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2"/>
      <c r="G330" s="3"/>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2"/>
      <c r="G331" s="3"/>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2"/>
      <c r="G332" s="3"/>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2"/>
      <c r="G333" s="3"/>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2"/>
      <c r="G334" s="3"/>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2"/>
      <c r="G335" s="3"/>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2"/>
      <c r="G336" s="3"/>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2"/>
      <c r="G337" s="3"/>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2"/>
      <c r="G338" s="3"/>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2"/>
      <c r="G339" s="3"/>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2"/>
      <c r="G340" s="3"/>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2"/>
      <c r="G341" s="3"/>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2"/>
      <c r="G342" s="3"/>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2"/>
      <c r="G343" s="3"/>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2"/>
      <c r="G344" s="3"/>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2"/>
      <c r="G345" s="3"/>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2"/>
      <c r="G346" s="3"/>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2"/>
      <c r="G347" s="3"/>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2"/>
      <c r="G348" s="3"/>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2"/>
      <c r="G349" s="3"/>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2"/>
      <c r="G350" s="3"/>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2"/>
      <c r="G351" s="3"/>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2"/>
      <c r="G352" s="3"/>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2"/>
      <c r="G353" s="3"/>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2"/>
      <c r="G354" s="3"/>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2"/>
      <c r="G355" s="3"/>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2"/>
      <c r="G356" s="3"/>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2"/>
      <c r="G357" s="3"/>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2"/>
      <c r="G358" s="3"/>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2"/>
      <c r="G359" s="3"/>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2"/>
      <c r="G360" s="3"/>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2"/>
      <c r="G361" s="3"/>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2"/>
      <c r="G362" s="3"/>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2"/>
      <c r="G363" s="3"/>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2"/>
      <c r="G364" s="3"/>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2"/>
      <c r="G365" s="3"/>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2"/>
      <c r="G366" s="3"/>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2"/>
      <c r="G367" s="3"/>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2"/>
      <c r="G368" s="3"/>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2"/>
      <c r="G369" s="3"/>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2"/>
      <c r="G370" s="3"/>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2"/>
      <c r="G371" s="3"/>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2"/>
      <c r="G372" s="3"/>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2"/>
      <c r="G373" s="3"/>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2"/>
      <c r="G374" s="3"/>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2"/>
      <c r="G375" s="3"/>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2"/>
      <c r="G376" s="3"/>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2"/>
      <c r="G377" s="3"/>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2"/>
      <c r="G378" s="3"/>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2"/>
      <c r="G379" s="3"/>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2"/>
      <c r="G380" s="3"/>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2"/>
      <c r="G381" s="3"/>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2"/>
      <c r="G382" s="3"/>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2"/>
      <c r="G383" s="3"/>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2"/>
      <c r="G384" s="3"/>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2"/>
      <c r="G385" s="3"/>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2"/>
      <c r="G386" s="3"/>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2"/>
      <c r="G387" s="3"/>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2"/>
      <c r="G388" s="3"/>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2"/>
      <c r="G389" s="3"/>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2"/>
      <c r="G390" s="3"/>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2"/>
      <c r="G391" s="3"/>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2"/>
      <c r="G392" s="3"/>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2"/>
      <c r="G393" s="3"/>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2"/>
      <c r="G394" s="3"/>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2"/>
      <c r="G395" s="3"/>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2"/>
      <c r="G396" s="3"/>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2"/>
      <c r="G397" s="3"/>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2"/>
      <c r="G398" s="3"/>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2"/>
      <c r="G399" s="3"/>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2"/>
      <c r="G400" s="3"/>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2"/>
      <c r="G401" s="3"/>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2"/>
      <c r="G402" s="3"/>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2"/>
      <c r="G403" s="3"/>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2"/>
      <c r="G404" s="3"/>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2"/>
      <c r="G405" s="3"/>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2"/>
      <c r="G406" s="3"/>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2"/>
      <c r="G407" s="3"/>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2"/>
      <c r="G408" s="3"/>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2"/>
      <c r="G409" s="3"/>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2"/>
      <c r="G410" s="3"/>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2"/>
      <c r="G411" s="3"/>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2"/>
      <c r="G412" s="3"/>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2"/>
      <c r="G413" s="3"/>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2"/>
      <c r="G414" s="3"/>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2"/>
      <c r="G415" s="3"/>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2"/>
      <c r="G416" s="3"/>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2"/>
      <c r="G417" s="3"/>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2"/>
      <c r="G418" s="3"/>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2"/>
      <c r="G419" s="3"/>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2"/>
      <c r="G420" s="3"/>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2"/>
      <c r="G421" s="3"/>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2"/>
      <c r="G422" s="3"/>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2"/>
      <c r="G423" s="3"/>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2"/>
      <c r="G424" s="3"/>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2"/>
      <c r="G425" s="3"/>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2"/>
      <c r="G426" s="3"/>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2"/>
      <c r="G427" s="3"/>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2"/>
      <c r="G428" s="3"/>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2"/>
      <c r="G429" s="3"/>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2"/>
      <c r="G430" s="3"/>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2"/>
      <c r="G431" s="3"/>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2"/>
      <c r="G432" s="3"/>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2"/>
      <c r="G433" s="3"/>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2"/>
      <c r="G434" s="3"/>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2"/>
      <c r="G435" s="3"/>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2"/>
      <c r="G436" s="3"/>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2"/>
      <c r="G437" s="3"/>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2"/>
      <c r="G438" s="3"/>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2"/>
      <c r="G439" s="3"/>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2"/>
      <c r="G440" s="3"/>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2"/>
      <c r="G441" s="3"/>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2"/>
      <c r="G442" s="3"/>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2"/>
      <c r="G443" s="3"/>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2"/>
      <c r="G444" s="3"/>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2"/>
      <c r="G445" s="3"/>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2"/>
      <c r="G446" s="3"/>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2"/>
      <c r="G447" s="3"/>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2"/>
      <c r="G448" s="3"/>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2"/>
      <c r="G449" s="3"/>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2"/>
      <c r="G450" s="3"/>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2"/>
      <c r="G451" s="3"/>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2"/>
      <c r="G452" s="3"/>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2"/>
      <c r="G453" s="3"/>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2"/>
      <c r="G454" s="3"/>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2"/>
      <c r="G455" s="3"/>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2"/>
      <c r="G456" s="3"/>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2"/>
      <c r="G457" s="3"/>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2"/>
      <c r="G458" s="3"/>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2"/>
      <c r="G459" s="3"/>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2"/>
      <c r="G460" s="3"/>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2"/>
      <c r="G461" s="3"/>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2"/>
      <c r="G462" s="3"/>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2"/>
      <c r="G463" s="3"/>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2"/>
      <c r="G464" s="3"/>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2"/>
      <c r="G465" s="3"/>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2"/>
      <c r="G466" s="3"/>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2"/>
      <c r="G467" s="3"/>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2"/>
      <c r="G468" s="3"/>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2"/>
      <c r="G469" s="3"/>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2"/>
      <c r="G470" s="3"/>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2"/>
      <c r="G471" s="3"/>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2"/>
      <c r="G472" s="3"/>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2"/>
      <c r="G473" s="3"/>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2"/>
      <c r="G474" s="3"/>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2"/>
      <c r="G475" s="3"/>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2"/>
      <c r="G476" s="3"/>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2"/>
      <c r="G477" s="3"/>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2"/>
      <c r="G478" s="3"/>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2"/>
      <c r="G479" s="3"/>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2"/>
      <c r="G480" s="3"/>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2"/>
      <c r="G481" s="3"/>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2"/>
      <c r="G482" s="3"/>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2"/>
      <c r="G483" s="3"/>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2"/>
      <c r="G484" s="3"/>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2"/>
      <c r="G485" s="3"/>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2"/>
      <c r="G486" s="3"/>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2"/>
      <c r="G487" s="3"/>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2"/>
      <c r="G488" s="3"/>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2"/>
      <c r="G489" s="3"/>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2"/>
      <c r="G490" s="3"/>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2"/>
      <c r="G491" s="3"/>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2"/>
      <c r="G492" s="3"/>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2"/>
      <c r="G493" s="3"/>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2"/>
      <c r="G494" s="3"/>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2"/>
      <c r="G495" s="3"/>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2"/>
      <c r="G496" s="3"/>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2"/>
      <c r="G497" s="3"/>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2"/>
      <c r="G498" s="3"/>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2"/>
      <c r="G499" s="3"/>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2"/>
      <c r="G500" s="3"/>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2"/>
      <c r="G501" s="3"/>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2"/>
      <c r="G502" s="3"/>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2"/>
      <c r="G503" s="3"/>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2"/>
      <c r="G504" s="3"/>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2"/>
      <c r="G505" s="3"/>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2"/>
      <c r="G506" s="3"/>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2"/>
      <c r="G507" s="3"/>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2"/>
      <c r="G508" s="3"/>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2"/>
      <c r="G509" s="3"/>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2"/>
      <c r="G510" s="3"/>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2"/>
      <c r="G511" s="3"/>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2"/>
      <c r="G512" s="3"/>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2"/>
      <c r="G513" s="3"/>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2"/>
      <c r="G514" s="3"/>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2"/>
      <c r="G515" s="3"/>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2"/>
      <c r="G516" s="3"/>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2"/>
      <c r="G517" s="3"/>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2"/>
      <c r="G518" s="3"/>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2"/>
      <c r="G519" s="3"/>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2"/>
      <c r="G520" s="3"/>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2"/>
      <c r="G521" s="3"/>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2"/>
      <c r="G522" s="3"/>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2"/>
      <c r="G523" s="3"/>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2"/>
      <c r="G524" s="3"/>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2"/>
      <c r="G525" s="3"/>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2"/>
      <c r="G526" s="3"/>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2"/>
      <c r="G527" s="3"/>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2"/>
      <c r="G528" s="3"/>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2"/>
      <c r="G529" s="3"/>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2"/>
      <c r="G530" s="3"/>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2"/>
      <c r="G531" s="3"/>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2"/>
      <c r="G532" s="3"/>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2"/>
      <c r="G533" s="3"/>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2"/>
      <c r="G534" s="3"/>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2"/>
      <c r="G535" s="3"/>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2"/>
      <c r="G536" s="3"/>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2"/>
      <c r="G537" s="3"/>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2"/>
      <c r="G538" s="3"/>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2"/>
      <c r="G539" s="3"/>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2"/>
      <c r="G540" s="3"/>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2"/>
      <c r="G541" s="3"/>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2"/>
      <c r="G542" s="3"/>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2"/>
      <c r="G543" s="3"/>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2"/>
      <c r="G544" s="3"/>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2"/>
      <c r="G545" s="3"/>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2"/>
      <c r="G546" s="3"/>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2"/>
      <c r="G547" s="3"/>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2"/>
      <c r="G548" s="3"/>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2"/>
      <c r="G549" s="3"/>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2"/>
      <c r="G550" s="3"/>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2"/>
      <c r="G551" s="3"/>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2"/>
      <c r="G552" s="3"/>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2"/>
      <c r="G553" s="3"/>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2"/>
      <c r="G554" s="3"/>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2"/>
      <c r="G555" s="3"/>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2"/>
      <c r="G556" s="3"/>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2"/>
      <c r="G557" s="3"/>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2"/>
      <c r="G558" s="3"/>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2"/>
      <c r="G559" s="3"/>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2"/>
      <c r="G560" s="3"/>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2"/>
      <c r="G561" s="3"/>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2"/>
      <c r="G562" s="3"/>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2"/>
      <c r="G563" s="3"/>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2"/>
      <c r="G564" s="3"/>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2"/>
      <c r="G565" s="3"/>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2"/>
      <c r="G566" s="3"/>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2"/>
      <c r="G567" s="3"/>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2"/>
      <c r="G568" s="3"/>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2"/>
      <c r="G569" s="3"/>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2"/>
      <c r="G570" s="3"/>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2"/>
      <c r="G571" s="3"/>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2"/>
      <c r="G572" s="3"/>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2"/>
      <c r="G573" s="3"/>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2"/>
      <c r="G574" s="3"/>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2"/>
      <c r="G575" s="3"/>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2"/>
      <c r="G576" s="3"/>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2"/>
      <c r="G577" s="3"/>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2"/>
      <c r="G578" s="3"/>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2"/>
      <c r="G579" s="3"/>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2"/>
      <c r="G580" s="3"/>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2"/>
      <c r="G581" s="3"/>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2"/>
      <c r="G582" s="3"/>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2"/>
      <c r="G583" s="3"/>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2"/>
      <c r="G584" s="3"/>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2"/>
      <c r="G585" s="3"/>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2"/>
      <c r="G586" s="3"/>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2"/>
      <c r="G587" s="3"/>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2"/>
      <c r="G588" s="3"/>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2"/>
      <c r="G589" s="3"/>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2"/>
      <c r="G590" s="3"/>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2"/>
      <c r="G591" s="3"/>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2"/>
      <c r="G592" s="3"/>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2"/>
      <c r="G593" s="3"/>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2"/>
      <c r="G594" s="3"/>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2"/>
      <c r="G595" s="3"/>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2"/>
      <c r="G596" s="3"/>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2"/>
      <c r="G597" s="3"/>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2"/>
      <c r="G598" s="3"/>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2"/>
      <c r="G599" s="3"/>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2"/>
      <c r="G600" s="3"/>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2"/>
      <c r="G601" s="3"/>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2"/>
      <c r="G602" s="3"/>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2"/>
      <c r="G603" s="3"/>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2"/>
      <c r="G604" s="3"/>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2"/>
      <c r="G605" s="3"/>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2"/>
      <c r="G606" s="3"/>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2"/>
      <c r="G607" s="3"/>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2"/>
      <c r="G608" s="3"/>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2"/>
      <c r="G609" s="3"/>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2"/>
      <c r="G610" s="3"/>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2"/>
      <c r="G611" s="3"/>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2"/>
      <c r="G612" s="3"/>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2"/>
      <c r="G613" s="3"/>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2"/>
      <c r="G614" s="3"/>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2"/>
      <c r="G615" s="3"/>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2"/>
      <c r="G616" s="3"/>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2"/>
      <c r="G617" s="3"/>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2"/>
      <c r="G618" s="3"/>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2"/>
      <c r="G619" s="3"/>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2"/>
      <c r="G620" s="3"/>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2"/>
      <c r="G621" s="3"/>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2"/>
      <c r="G622" s="3"/>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2"/>
      <c r="G623" s="3"/>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2"/>
      <c r="G624" s="3"/>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2"/>
      <c r="G625" s="3"/>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2"/>
      <c r="G626" s="3"/>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2"/>
      <c r="G627" s="3"/>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2"/>
      <c r="G628" s="3"/>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2"/>
      <c r="G629" s="3"/>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2"/>
      <c r="G630" s="3"/>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2"/>
      <c r="G631" s="3"/>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2"/>
      <c r="G632" s="3"/>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2"/>
      <c r="G633" s="3"/>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2"/>
      <c r="G634" s="3"/>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2"/>
      <c r="G635" s="3"/>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2"/>
      <c r="G636" s="3"/>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2"/>
      <c r="G637" s="3"/>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2"/>
      <c r="G638" s="3"/>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2"/>
      <c r="G639" s="3"/>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2"/>
      <c r="G640" s="3"/>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2"/>
      <c r="G641" s="3"/>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2"/>
      <c r="G642" s="3"/>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2"/>
      <c r="G643" s="3"/>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2"/>
      <c r="G644" s="3"/>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2"/>
      <c r="G645" s="3"/>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2"/>
      <c r="G646" s="3"/>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2"/>
      <c r="G647" s="3"/>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2"/>
      <c r="G648" s="3"/>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2"/>
      <c r="G649" s="3"/>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2"/>
      <c r="G650" s="3"/>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2"/>
      <c r="G651" s="3"/>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2"/>
      <c r="G652" s="3"/>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2"/>
      <c r="G653" s="3"/>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2"/>
      <c r="G654" s="3"/>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2"/>
      <c r="G655" s="3"/>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2"/>
      <c r="G656" s="3"/>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2"/>
      <c r="G657" s="3"/>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2"/>
      <c r="G658" s="3"/>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2"/>
      <c r="G659" s="3"/>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2"/>
      <c r="G660" s="3"/>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2"/>
      <c r="G661" s="3"/>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2"/>
      <c r="G662" s="3"/>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2"/>
      <c r="G663" s="3"/>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2"/>
      <c r="G664" s="3"/>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2"/>
      <c r="G665" s="3"/>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2"/>
      <c r="G666" s="3"/>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2"/>
      <c r="G667" s="3"/>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2"/>
      <c r="G668" s="3"/>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2"/>
      <c r="G669" s="3"/>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2"/>
      <c r="G670" s="3"/>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2"/>
      <c r="G671" s="3"/>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2"/>
      <c r="G672" s="3"/>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2"/>
      <c r="G673" s="3"/>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2"/>
      <c r="G674" s="3"/>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2"/>
      <c r="G675" s="3"/>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2"/>
      <c r="G676" s="3"/>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2"/>
      <c r="G677" s="3"/>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2"/>
      <c r="G678" s="3"/>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2"/>
      <c r="G679" s="3"/>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2"/>
      <c r="G680" s="3"/>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2"/>
      <c r="G681" s="3"/>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2"/>
      <c r="G682" s="3"/>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2"/>
      <c r="G683" s="3"/>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2"/>
      <c r="G684" s="3"/>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2"/>
      <c r="G685" s="3"/>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2"/>
      <c r="G686" s="3"/>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2"/>
      <c r="G687" s="3"/>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2"/>
      <c r="G688" s="3"/>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2"/>
      <c r="G689" s="3"/>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2"/>
      <c r="G690" s="3"/>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2"/>
      <c r="G691" s="3"/>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2"/>
      <c r="G692" s="3"/>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2"/>
      <c r="G693" s="3"/>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2"/>
      <c r="G694" s="3"/>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2"/>
      <c r="G695" s="3"/>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2"/>
      <c r="G696" s="3"/>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2"/>
      <c r="G697" s="3"/>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2"/>
      <c r="G698" s="3"/>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2"/>
      <c r="G699" s="3"/>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2"/>
      <c r="G700" s="3"/>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2"/>
      <c r="G701" s="3"/>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2"/>
      <c r="G702" s="3"/>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2"/>
      <c r="G703" s="3"/>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2"/>
      <c r="G704" s="3"/>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2"/>
      <c r="G705" s="3"/>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2"/>
      <c r="G706" s="3"/>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2"/>
      <c r="G707" s="3"/>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2"/>
      <c r="G708" s="3"/>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2"/>
      <c r="G709" s="3"/>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2"/>
      <c r="G710" s="3"/>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2"/>
      <c r="G711" s="3"/>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2"/>
      <c r="G712" s="3"/>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2"/>
      <c r="G713" s="3"/>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2"/>
      <c r="G714" s="3"/>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2"/>
      <c r="G715" s="3"/>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2"/>
      <c r="G716" s="3"/>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2"/>
      <c r="G717" s="3"/>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2"/>
      <c r="G718" s="3"/>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2"/>
      <c r="G719" s="3"/>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2"/>
      <c r="G720" s="3"/>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2"/>
      <c r="G721" s="3"/>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2"/>
      <c r="G722" s="3"/>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2"/>
      <c r="G723" s="3"/>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2"/>
      <c r="G724" s="3"/>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2"/>
      <c r="G725" s="3"/>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2"/>
      <c r="G726" s="3"/>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2"/>
      <c r="G727" s="3"/>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2"/>
      <c r="G728" s="3"/>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2"/>
      <c r="G729" s="3"/>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2"/>
      <c r="G730" s="3"/>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2"/>
      <c r="G731" s="3"/>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2"/>
      <c r="G732" s="3"/>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2"/>
      <c r="G733" s="3"/>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2"/>
      <c r="G734" s="3"/>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2"/>
      <c r="G735" s="3"/>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2"/>
      <c r="G736" s="3"/>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2"/>
      <c r="G737" s="3"/>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2"/>
      <c r="G738" s="3"/>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2"/>
      <c r="G739" s="3"/>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2"/>
      <c r="G740" s="3"/>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2"/>
      <c r="G741" s="3"/>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2"/>
      <c r="G742" s="3"/>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2"/>
      <c r="G743" s="3"/>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2"/>
      <c r="G744" s="3"/>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2"/>
      <c r="G745" s="3"/>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2"/>
      <c r="G746" s="3"/>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2"/>
      <c r="G747" s="3"/>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2"/>
      <c r="G748" s="3"/>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2"/>
      <c r="G749" s="3"/>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2"/>
      <c r="G750" s="3"/>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2"/>
      <c r="G751" s="3"/>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2"/>
      <c r="G752" s="3"/>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2"/>
      <c r="G753" s="3"/>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2"/>
      <c r="G754" s="3"/>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2"/>
      <c r="G755" s="3"/>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2"/>
      <c r="G756" s="3"/>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2"/>
      <c r="G757" s="3"/>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2"/>
      <c r="G758" s="3"/>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2"/>
      <c r="G759" s="3"/>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2"/>
      <c r="G760" s="3"/>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2"/>
      <c r="G761" s="3"/>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2"/>
      <c r="G762" s="3"/>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2"/>
      <c r="G763" s="3"/>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2"/>
      <c r="G764" s="3"/>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2"/>
      <c r="G765" s="3"/>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2"/>
      <c r="G766" s="3"/>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2"/>
      <c r="G767" s="3"/>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2"/>
      <c r="G768" s="3"/>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2"/>
      <c r="G769" s="3"/>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2"/>
      <c r="G770" s="3"/>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2"/>
      <c r="G771" s="3"/>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2"/>
      <c r="G772" s="3"/>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2"/>
      <c r="G773" s="3"/>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2"/>
      <c r="G774" s="3"/>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2"/>
      <c r="G775" s="3"/>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2"/>
      <c r="G776" s="3"/>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2"/>
      <c r="G777" s="3"/>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2"/>
      <c r="G778" s="3"/>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2"/>
      <c r="G779" s="3"/>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2"/>
      <c r="G780" s="3"/>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2"/>
      <c r="G781" s="3"/>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2"/>
      <c r="G782" s="3"/>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2"/>
      <c r="G783" s="3"/>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2"/>
      <c r="G784" s="3"/>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2"/>
      <c r="G785" s="3"/>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2"/>
      <c r="G786" s="3"/>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2"/>
      <c r="G787" s="3"/>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2"/>
      <c r="G788" s="3"/>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2"/>
      <c r="G789" s="3"/>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2"/>
      <c r="G790" s="3"/>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2"/>
      <c r="G791" s="3"/>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2"/>
      <c r="G792" s="3"/>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2"/>
      <c r="G793" s="3"/>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2"/>
      <c r="G794" s="3"/>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2"/>
      <c r="G795" s="3"/>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2"/>
      <c r="G796" s="3"/>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2"/>
      <c r="G797" s="3"/>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2"/>
      <c r="G798" s="3"/>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2"/>
      <c r="G799" s="3"/>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2"/>
      <c r="G800" s="3"/>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2"/>
      <c r="G801" s="3"/>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2"/>
      <c r="G802" s="3"/>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2"/>
      <c r="G803" s="3"/>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2"/>
      <c r="G804" s="3"/>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2"/>
      <c r="G805" s="3"/>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2"/>
      <c r="G806" s="3"/>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2"/>
      <c r="G807" s="3"/>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2"/>
      <c r="G808" s="3"/>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2"/>
      <c r="G809" s="3"/>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2"/>
      <c r="G810" s="3"/>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2"/>
      <c r="G811" s="3"/>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2"/>
      <c r="G812" s="3"/>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2"/>
      <c r="G813" s="3"/>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2"/>
      <c r="G814" s="3"/>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2"/>
      <c r="G815" s="3"/>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2"/>
      <c r="G816" s="3"/>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2"/>
      <c r="G817" s="3"/>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2"/>
      <c r="G818" s="3"/>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2"/>
      <c r="G819" s="3"/>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2"/>
      <c r="G820" s="3"/>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2"/>
      <c r="G821" s="3"/>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2"/>
      <c r="G822" s="3"/>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2"/>
      <c r="G823" s="3"/>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2"/>
      <c r="G824" s="3"/>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2"/>
      <c r="G825" s="3"/>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2"/>
      <c r="G826" s="3"/>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2"/>
      <c r="G827" s="3"/>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2"/>
      <c r="G828" s="3"/>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2"/>
      <c r="G829" s="3"/>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2"/>
      <c r="G830" s="3"/>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2"/>
      <c r="G831" s="3"/>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2"/>
      <c r="G832" s="3"/>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2"/>
      <c r="G833" s="3"/>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2"/>
      <c r="G834" s="3"/>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2"/>
      <c r="G835" s="3"/>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2"/>
      <c r="G836" s="3"/>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2"/>
      <c r="G837" s="3"/>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2"/>
      <c r="G838" s="3"/>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2"/>
      <c r="G839" s="3"/>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2"/>
      <c r="G840" s="3"/>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2"/>
      <c r="G841" s="3"/>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2"/>
      <c r="G842" s="3"/>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2"/>
      <c r="G843" s="3"/>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2"/>
      <c r="G844" s="3"/>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2"/>
      <c r="G845" s="3"/>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2"/>
      <c r="G846" s="3"/>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2"/>
      <c r="G847" s="3"/>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2"/>
      <c r="G848" s="3"/>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2"/>
      <c r="G849" s="3"/>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2"/>
      <c r="G850" s="3"/>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2"/>
      <c r="G851" s="3"/>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2"/>
      <c r="G852" s="3"/>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2"/>
      <c r="G853" s="3"/>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2"/>
      <c r="G854" s="3"/>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2"/>
      <c r="G855" s="3"/>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2"/>
      <c r="G856" s="3"/>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2"/>
      <c r="G857" s="3"/>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2"/>
      <c r="G858" s="3"/>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2"/>
      <c r="G859" s="3"/>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2"/>
      <c r="G860" s="3"/>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2"/>
      <c r="G861" s="3"/>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2"/>
      <c r="G862" s="3"/>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2"/>
      <c r="G863" s="3"/>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2"/>
      <c r="G864" s="3"/>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2"/>
      <c r="G865" s="3"/>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2"/>
      <c r="G866" s="3"/>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2"/>
      <c r="G867" s="3"/>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2"/>
      <c r="G868" s="3"/>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2"/>
      <c r="G869" s="3"/>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2"/>
      <c r="G870" s="3"/>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2"/>
      <c r="G871" s="3"/>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2"/>
      <c r="G872" s="3"/>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2"/>
      <c r="G873" s="3"/>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2"/>
      <c r="G874" s="3"/>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2"/>
      <c r="G875" s="3"/>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2"/>
      <c r="G876" s="3"/>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2"/>
      <c r="G877" s="3"/>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2"/>
      <c r="G878" s="3"/>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2"/>
      <c r="G879" s="3"/>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2"/>
      <c r="G880" s="3"/>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2"/>
      <c r="G881" s="3"/>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2"/>
      <c r="G882" s="3"/>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2"/>
      <c r="G883" s="3"/>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2"/>
      <c r="G884" s="3"/>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2"/>
      <c r="G885" s="3"/>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2"/>
      <c r="G886" s="3"/>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2"/>
      <c r="G887" s="3"/>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2"/>
      <c r="G888" s="3"/>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2"/>
      <c r="G889" s="3"/>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2"/>
      <c r="G890" s="3"/>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2"/>
      <c r="G891" s="3"/>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2"/>
      <c r="G892" s="3"/>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2"/>
      <c r="G893" s="3"/>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2"/>
      <c r="G894" s="3"/>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2"/>
      <c r="G895" s="3"/>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2"/>
      <c r="G896" s="3"/>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2"/>
      <c r="G897" s="3"/>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2"/>
      <c r="G898" s="3"/>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2"/>
      <c r="G899" s="3"/>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2"/>
      <c r="G900" s="3"/>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2"/>
      <c r="G901" s="3"/>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2"/>
      <c r="G902" s="3"/>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2"/>
      <c r="G903" s="3"/>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2"/>
      <c r="G904" s="3"/>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2"/>
      <c r="G905" s="3"/>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2"/>
      <c r="G906" s="3"/>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2"/>
      <c r="G907" s="3"/>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2"/>
      <c r="G908" s="3"/>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2"/>
      <c r="G909" s="3"/>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2"/>
      <c r="G910" s="3"/>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2"/>
      <c r="G911" s="3"/>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2"/>
      <c r="G912" s="3"/>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2"/>
      <c r="G913" s="3"/>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2"/>
      <c r="G914" s="3"/>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2"/>
      <c r="G915" s="3"/>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2"/>
      <c r="G916" s="3"/>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2"/>
      <c r="G917" s="3"/>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2"/>
      <c r="G918" s="3"/>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2"/>
      <c r="G919" s="3"/>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2"/>
      <c r="G920" s="3"/>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2"/>
      <c r="G921" s="3"/>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2"/>
      <c r="G922" s="3"/>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2"/>
      <c r="G923" s="3"/>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2"/>
      <c r="G924" s="3"/>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2"/>
      <c r="G925" s="3"/>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2"/>
      <c r="G926" s="3"/>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2"/>
      <c r="G927" s="3"/>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2"/>
      <c r="G928" s="3"/>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2"/>
      <c r="G929" s="3"/>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2"/>
      <c r="G930" s="3"/>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2"/>
      <c r="G931" s="3"/>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2"/>
      <c r="G932" s="3"/>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2"/>
      <c r="G933" s="3"/>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2"/>
      <c r="G934" s="3"/>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2"/>
      <c r="G935" s="3"/>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2"/>
      <c r="G936" s="3"/>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2"/>
      <c r="G937" s="3"/>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2"/>
      <c r="G938" s="3"/>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2"/>
      <c r="G939" s="3"/>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2"/>
      <c r="G940" s="3"/>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2"/>
      <c r="G941" s="3"/>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2"/>
      <c r="G942" s="3"/>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2"/>
      <c r="G943" s="3"/>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2"/>
      <c r="G944" s="3"/>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2"/>
      <c r="G945" s="3"/>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2"/>
      <c r="G946" s="3"/>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2"/>
      <c r="G947" s="3"/>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2"/>
      <c r="G948" s="3"/>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2"/>
      <c r="G949" s="3"/>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2"/>
      <c r="G950" s="3"/>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2"/>
      <c r="G951" s="3"/>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2"/>
      <c r="G952" s="3"/>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2"/>
      <c r="G953" s="3"/>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2"/>
      <c r="G954" s="3"/>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2"/>
      <c r="G955" s="3"/>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2"/>
      <c r="G956" s="3"/>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2"/>
      <c r="G957" s="3"/>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2"/>
      <c r="G958" s="3"/>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2"/>
      <c r="G959" s="3"/>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2"/>
      <c r="G960" s="3"/>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2"/>
      <c r="G961" s="3"/>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2"/>
      <c r="G962" s="3"/>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2"/>
      <c r="G963" s="3"/>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2"/>
      <c r="G964" s="3"/>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2"/>
      <c r="G965" s="3"/>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2"/>
      <c r="G966" s="3"/>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2"/>
      <c r="G967" s="3"/>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2"/>
      <c r="G968" s="3"/>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2"/>
      <c r="G969" s="3"/>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2"/>
      <c r="G970" s="3"/>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2"/>
      <c r="G971" s="3"/>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2"/>
      <c r="G972" s="3"/>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2"/>
      <c r="G973" s="3"/>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2"/>
      <c r="G974" s="3"/>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2"/>
      <c r="G975" s="3"/>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2"/>
      <c r="G976" s="3"/>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2"/>
      <c r="G977" s="3"/>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2"/>
      <c r="G978" s="3"/>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2"/>
      <c r="G979" s="3"/>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2"/>
      <c r="G980" s="3"/>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2"/>
      <c r="G981" s="3"/>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2"/>
      <c r="G982" s="3"/>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2"/>
      <c r="G983" s="3"/>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2"/>
      <c r="G984" s="3"/>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2"/>
      <c r="G985" s="3"/>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2"/>
      <c r="G986" s="3"/>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2"/>
      <c r="G987" s="3"/>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2"/>
      <c r="G988" s="3"/>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2"/>
      <c r="G989" s="3"/>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2"/>
      <c r="G990" s="3"/>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2"/>
      <c r="G991" s="3"/>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2"/>
      <c r="G992" s="3"/>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2"/>
      <c r="G993" s="3"/>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2"/>
      <c r="G994" s="3"/>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2"/>
      <c r="G995" s="3"/>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2"/>
      <c r="G996" s="3"/>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2"/>
      <c r="G997" s="3"/>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2"/>
      <c r="G998" s="3"/>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2"/>
      <c r="G999" s="3"/>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2"/>
      <c r="G1000" s="3"/>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2"/>
      <c r="G1001" s="3"/>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2"/>
      <c r="G1002" s="3"/>
      <c r="H1002" s="1"/>
      <c r="I1002" s="1"/>
      <c r="J1002" s="1"/>
      <c r="K1002" s="1"/>
      <c r="L1002" s="1"/>
      <c r="M1002" s="1"/>
      <c r="N1002" s="1"/>
      <c r="O1002" s="1"/>
      <c r="P1002" s="1"/>
      <c r="Q1002" s="1"/>
      <c r="R1002" s="1"/>
      <c r="S1002" s="1"/>
      <c r="T1002" s="1"/>
      <c r="U1002" s="1"/>
      <c r="V1002" s="1"/>
      <c r="W1002" s="1"/>
      <c r="X1002" s="1"/>
      <c r="Y1002" s="1"/>
      <c r="Z1002" s="1"/>
    </row>
  </sheetData>
  <conditionalFormatting sqref="G5:G6">
    <cfRule type="containsBlanks" dxfId="83" priority="148">
      <formula>LEN(TRIM(G5))=0</formula>
    </cfRule>
  </conditionalFormatting>
  <conditionalFormatting sqref="I5:I6">
    <cfRule type="containsBlanks" dxfId="82" priority="149">
      <formula>LEN(TRIM(I5))=0</formula>
    </cfRule>
  </conditionalFormatting>
  <conditionalFormatting sqref="K5:K6">
    <cfRule type="containsBlanks" dxfId="81" priority="150">
      <formula>LEN(TRIM(K5))=0</formula>
    </cfRule>
  </conditionalFormatting>
  <conditionalFormatting sqref="E5:E6">
    <cfRule type="containsBlanks" dxfId="80" priority="151">
      <formula>LEN(TRIM(E5))=0</formula>
    </cfRule>
  </conditionalFormatting>
  <conditionalFormatting sqref="M5:M6">
    <cfRule type="containsBlanks" dxfId="79" priority="152">
      <formula>LEN(TRIM(M5))=0</formula>
    </cfRule>
  </conditionalFormatting>
  <conditionalFormatting sqref="J5:J6">
    <cfRule type="containsBlanks" dxfId="78" priority="153">
      <formula>LEN(TRIM(J5))=0</formula>
    </cfRule>
  </conditionalFormatting>
  <conditionalFormatting sqref="N5:N6">
    <cfRule type="containsBlanks" dxfId="77" priority="154">
      <formula>LEN(TRIM(N5))=0</formula>
    </cfRule>
  </conditionalFormatting>
  <conditionalFormatting sqref="G7:G17">
    <cfRule type="containsBlanks" dxfId="76" priority="141">
      <formula>LEN(TRIM(G7))=0</formula>
    </cfRule>
  </conditionalFormatting>
  <conditionalFormatting sqref="I7:I17">
    <cfRule type="containsBlanks" dxfId="75" priority="142">
      <formula>LEN(TRIM(I7))=0</formula>
    </cfRule>
  </conditionalFormatting>
  <conditionalFormatting sqref="K7:K17">
    <cfRule type="containsBlanks" dxfId="74" priority="143">
      <formula>LEN(TRIM(K7))=0</formula>
    </cfRule>
  </conditionalFormatting>
  <conditionalFormatting sqref="E7:E17">
    <cfRule type="containsBlanks" dxfId="73" priority="144">
      <formula>LEN(TRIM(E7))=0</formula>
    </cfRule>
  </conditionalFormatting>
  <conditionalFormatting sqref="M7:M17">
    <cfRule type="containsBlanks" dxfId="72" priority="145">
      <formula>LEN(TRIM(M7))=0</formula>
    </cfRule>
  </conditionalFormatting>
  <conditionalFormatting sqref="J7:J17">
    <cfRule type="containsBlanks" dxfId="71" priority="146">
      <formula>LEN(TRIM(J7))=0</formula>
    </cfRule>
  </conditionalFormatting>
  <conditionalFormatting sqref="N7:N17">
    <cfRule type="containsBlanks" dxfId="70" priority="147">
      <formula>LEN(TRIM(N7))=0</formula>
    </cfRule>
  </conditionalFormatting>
  <conditionalFormatting sqref="G18:G27">
    <cfRule type="containsBlanks" dxfId="69" priority="134">
      <formula>LEN(TRIM(G18))=0</formula>
    </cfRule>
  </conditionalFormatting>
  <conditionalFormatting sqref="I18:I27">
    <cfRule type="containsBlanks" dxfId="68" priority="135">
      <formula>LEN(TRIM(I18))=0</formula>
    </cfRule>
  </conditionalFormatting>
  <conditionalFormatting sqref="K18:K27">
    <cfRule type="containsBlanks" dxfId="67" priority="136">
      <formula>LEN(TRIM(K18))=0</formula>
    </cfRule>
  </conditionalFormatting>
  <conditionalFormatting sqref="E18:E27">
    <cfRule type="containsBlanks" dxfId="66" priority="137">
      <formula>LEN(TRIM(E18))=0</formula>
    </cfRule>
  </conditionalFormatting>
  <conditionalFormatting sqref="M18:M27">
    <cfRule type="containsBlanks" dxfId="65" priority="138">
      <formula>LEN(TRIM(M18))=0</formula>
    </cfRule>
  </conditionalFormatting>
  <conditionalFormatting sqref="J18:J27">
    <cfRule type="containsBlanks" dxfId="64" priority="139">
      <formula>LEN(TRIM(J18))=0</formula>
    </cfRule>
  </conditionalFormatting>
  <conditionalFormatting sqref="N18:N27">
    <cfRule type="containsBlanks" dxfId="63" priority="140">
      <formula>LEN(TRIM(N18))=0</formula>
    </cfRule>
  </conditionalFormatting>
  <conditionalFormatting sqref="G28:G29">
    <cfRule type="containsBlanks" dxfId="62" priority="120">
      <formula>LEN(TRIM(G28))=0</formula>
    </cfRule>
  </conditionalFormatting>
  <conditionalFormatting sqref="I28:I29">
    <cfRule type="containsBlanks" dxfId="61" priority="121">
      <formula>LEN(TRIM(I28))=0</formula>
    </cfRule>
  </conditionalFormatting>
  <conditionalFormatting sqref="K28:K29">
    <cfRule type="containsBlanks" dxfId="60" priority="122">
      <formula>LEN(TRIM(K28))=0</formula>
    </cfRule>
  </conditionalFormatting>
  <conditionalFormatting sqref="E28:E29">
    <cfRule type="containsBlanks" dxfId="59" priority="123">
      <formula>LEN(TRIM(E28))=0</formula>
    </cfRule>
  </conditionalFormatting>
  <conditionalFormatting sqref="M28:M29">
    <cfRule type="containsBlanks" dxfId="58" priority="124">
      <formula>LEN(TRIM(M28))=0</formula>
    </cfRule>
  </conditionalFormatting>
  <conditionalFormatting sqref="J28:J29">
    <cfRule type="containsBlanks" dxfId="57" priority="125">
      <formula>LEN(TRIM(J28))=0</formula>
    </cfRule>
  </conditionalFormatting>
  <conditionalFormatting sqref="N28:N29">
    <cfRule type="containsBlanks" dxfId="56" priority="126">
      <formula>LEN(TRIM(N28))=0</formula>
    </cfRule>
  </conditionalFormatting>
  <conditionalFormatting sqref="G30:G34">
    <cfRule type="containsBlanks" dxfId="55" priority="106">
      <formula>LEN(TRIM(G30))=0</formula>
    </cfRule>
  </conditionalFormatting>
  <conditionalFormatting sqref="I30:I34">
    <cfRule type="containsBlanks" dxfId="54" priority="107">
      <formula>LEN(TRIM(I30))=0</formula>
    </cfRule>
  </conditionalFormatting>
  <conditionalFormatting sqref="K30:K34">
    <cfRule type="containsBlanks" dxfId="53" priority="108">
      <formula>LEN(TRIM(K30))=0</formula>
    </cfRule>
  </conditionalFormatting>
  <conditionalFormatting sqref="E30:E34">
    <cfRule type="containsBlanks" dxfId="52" priority="109">
      <formula>LEN(TRIM(E30))=0</formula>
    </cfRule>
  </conditionalFormatting>
  <conditionalFormatting sqref="M30:M34">
    <cfRule type="containsBlanks" dxfId="51" priority="110">
      <formula>LEN(TRIM(M30))=0</formula>
    </cfRule>
  </conditionalFormatting>
  <conditionalFormatting sqref="J30:J34">
    <cfRule type="containsBlanks" dxfId="50" priority="111">
      <formula>LEN(TRIM(J30))=0</formula>
    </cfRule>
  </conditionalFormatting>
  <conditionalFormatting sqref="N30:N34">
    <cfRule type="containsBlanks" dxfId="49" priority="112">
      <formula>LEN(TRIM(N30))=0</formula>
    </cfRule>
  </conditionalFormatting>
  <conditionalFormatting sqref="G35:G36">
    <cfRule type="containsBlanks" dxfId="48" priority="89">
      <formula>LEN(TRIM(G35))=0</formula>
    </cfRule>
  </conditionalFormatting>
  <conditionalFormatting sqref="I35:I36">
    <cfRule type="containsBlanks" dxfId="47" priority="90">
      <formula>LEN(TRIM(I35))=0</formula>
    </cfRule>
  </conditionalFormatting>
  <conditionalFormatting sqref="K35:K36">
    <cfRule type="containsBlanks" dxfId="46" priority="91">
      <formula>LEN(TRIM(K35))=0</formula>
    </cfRule>
  </conditionalFormatting>
  <conditionalFormatting sqref="E35:E36">
    <cfRule type="containsBlanks" dxfId="45" priority="92">
      <formula>LEN(TRIM(E35))=0</formula>
    </cfRule>
  </conditionalFormatting>
  <conditionalFormatting sqref="M35:M36">
    <cfRule type="containsBlanks" dxfId="44" priority="93">
      <formula>LEN(TRIM(M35))=0</formula>
    </cfRule>
  </conditionalFormatting>
  <conditionalFormatting sqref="J35:J36">
    <cfRule type="containsBlanks" dxfId="43" priority="94">
      <formula>LEN(TRIM(J35))=0</formula>
    </cfRule>
  </conditionalFormatting>
  <conditionalFormatting sqref="N35:N36">
    <cfRule type="containsBlanks" dxfId="42" priority="95">
      <formula>LEN(TRIM(N35))=0</formula>
    </cfRule>
  </conditionalFormatting>
  <conditionalFormatting sqref="G37:G40">
    <cfRule type="containsBlanks" dxfId="41" priority="82">
      <formula>LEN(TRIM(G37))=0</formula>
    </cfRule>
  </conditionalFormatting>
  <conditionalFormatting sqref="I37:I40">
    <cfRule type="containsBlanks" dxfId="40" priority="83">
      <formula>LEN(TRIM(I37))=0</formula>
    </cfRule>
  </conditionalFormatting>
  <conditionalFormatting sqref="K37:K40">
    <cfRule type="containsBlanks" dxfId="39" priority="84">
      <formula>LEN(TRIM(K37))=0</formula>
    </cfRule>
  </conditionalFormatting>
  <conditionalFormatting sqref="E37:E40">
    <cfRule type="containsBlanks" dxfId="38" priority="85">
      <formula>LEN(TRIM(E37))=0</formula>
    </cfRule>
  </conditionalFormatting>
  <conditionalFormatting sqref="M37:M40">
    <cfRule type="containsBlanks" dxfId="37" priority="86">
      <formula>LEN(TRIM(M37))=0</formula>
    </cfRule>
  </conditionalFormatting>
  <conditionalFormatting sqref="J37:J40">
    <cfRule type="containsBlanks" dxfId="36" priority="87">
      <formula>LEN(TRIM(J37))=0</formula>
    </cfRule>
  </conditionalFormatting>
  <conditionalFormatting sqref="N37:N40">
    <cfRule type="containsBlanks" dxfId="35" priority="88">
      <formula>LEN(TRIM(N37))=0</formula>
    </cfRule>
  </conditionalFormatting>
  <conditionalFormatting sqref="G41">
    <cfRule type="containsBlanks" dxfId="34" priority="69">
      <formula>LEN(TRIM(G41))=0</formula>
    </cfRule>
  </conditionalFormatting>
  <conditionalFormatting sqref="I41">
    <cfRule type="containsBlanks" dxfId="33" priority="70">
      <formula>LEN(TRIM(I41))=0</formula>
    </cfRule>
  </conditionalFormatting>
  <conditionalFormatting sqref="K41">
    <cfRule type="containsBlanks" dxfId="32" priority="71">
      <formula>LEN(TRIM(K41))=0</formula>
    </cfRule>
  </conditionalFormatting>
  <conditionalFormatting sqref="E41">
    <cfRule type="containsBlanks" dxfId="31" priority="72">
      <formula>LEN(TRIM(E41))=0</formula>
    </cfRule>
  </conditionalFormatting>
  <conditionalFormatting sqref="M41">
    <cfRule type="containsBlanks" dxfId="30" priority="73">
      <formula>LEN(TRIM(M41))=0</formula>
    </cfRule>
  </conditionalFormatting>
  <conditionalFormatting sqref="J41">
    <cfRule type="containsBlanks" dxfId="29" priority="74">
      <formula>LEN(TRIM(J41))=0</formula>
    </cfRule>
  </conditionalFormatting>
  <conditionalFormatting sqref="N41">
    <cfRule type="containsBlanks" dxfId="28" priority="75">
      <formula>LEN(TRIM(N41))=0</formula>
    </cfRule>
  </conditionalFormatting>
  <conditionalFormatting sqref="G42">
    <cfRule type="containsBlanks" dxfId="27" priority="62">
      <formula>LEN(TRIM(G42))=0</formula>
    </cfRule>
  </conditionalFormatting>
  <conditionalFormatting sqref="I42">
    <cfRule type="containsBlanks" dxfId="26" priority="63">
      <formula>LEN(TRIM(I42))=0</formula>
    </cfRule>
  </conditionalFormatting>
  <conditionalFormatting sqref="K42">
    <cfRule type="containsBlanks" dxfId="25" priority="64">
      <formula>LEN(TRIM(K42))=0</formula>
    </cfRule>
  </conditionalFormatting>
  <conditionalFormatting sqref="E42">
    <cfRule type="containsBlanks" dxfId="24" priority="65">
      <formula>LEN(TRIM(E42))=0</formula>
    </cfRule>
  </conditionalFormatting>
  <conditionalFormatting sqref="M42">
    <cfRule type="containsBlanks" dxfId="23" priority="66">
      <formula>LEN(TRIM(M42))=0</formula>
    </cfRule>
  </conditionalFormatting>
  <conditionalFormatting sqref="J42">
    <cfRule type="containsBlanks" dxfId="22" priority="67">
      <formula>LEN(TRIM(J42))=0</formula>
    </cfRule>
  </conditionalFormatting>
  <conditionalFormatting sqref="N42">
    <cfRule type="containsBlanks" dxfId="21" priority="68">
      <formula>LEN(TRIM(N42))=0</formula>
    </cfRule>
  </conditionalFormatting>
  <conditionalFormatting sqref="G43:G44">
    <cfRule type="containsBlanks" dxfId="20" priority="45">
      <formula>LEN(TRIM(G43))=0</formula>
    </cfRule>
  </conditionalFormatting>
  <conditionalFormatting sqref="I43:I44">
    <cfRule type="containsBlanks" dxfId="19" priority="46">
      <formula>LEN(TRIM(I43))=0</formula>
    </cfRule>
  </conditionalFormatting>
  <conditionalFormatting sqref="K43:K44">
    <cfRule type="containsBlanks" dxfId="18" priority="47">
      <formula>LEN(TRIM(K43))=0</formula>
    </cfRule>
  </conditionalFormatting>
  <conditionalFormatting sqref="E43:E44">
    <cfRule type="containsBlanks" dxfId="17" priority="48">
      <formula>LEN(TRIM(E43))=0</formula>
    </cfRule>
  </conditionalFormatting>
  <conditionalFormatting sqref="M43:M44">
    <cfRule type="containsBlanks" dxfId="16" priority="49">
      <formula>LEN(TRIM(M43))=0</formula>
    </cfRule>
  </conditionalFormatting>
  <conditionalFormatting sqref="J43:J44">
    <cfRule type="containsBlanks" dxfId="15" priority="50">
      <formula>LEN(TRIM(J43))=0</formula>
    </cfRule>
  </conditionalFormatting>
  <conditionalFormatting sqref="N43:N44">
    <cfRule type="containsBlanks" dxfId="14" priority="51">
      <formula>LEN(TRIM(N43))=0</formula>
    </cfRule>
  </conditionalFormatting>
  <conditionalFormatting sqref="G45:G47">
    <cfRule type="containsBlanks" dxfId="13" priority="25">
      <formula>LEN(TRIM(G45))=0</formula>
    </cfRule>
  </conditionalFormatting>
  <conditionalFormatting sqref="I45:I47">
    <cfRule type="containsBlanks" dxfId="12" priority="26">
      <formula>LEN(TRIM(I45))=0</formula>
    </cfRule>
  </conditionalFormatting>
  <conditionalFormatting sqref="K45:K47">
    <cfRule type="containsBlanks" dxfId="11" priority="27">
      <formula>LEN(TRIM(K45))=0</formula>
    </cfRule>
  </conditionalFormatting>
  <conditionalFormatting sqref="E45:E47">
    <cfRule type="containsBlanks" dxfId="10" priority="28">
      <formula>LEN(TRIM(E45))=0</formula>
    </cfRule>
  </conditionalFormatting>
  <conditionalFormatting sqref="M45:M47">
    <cfRule type="containsBlanks" dxfId="9" priority="29">
      <formula>LEN(TRIM(M45))=0</formula>
    </cfRule>
  </conditionalFormatting>
  <conditionalFormatting sqref="J45:J47">
    <cfRule type="containsBlanks" dxfId="8" priority="30">
      <formula>LEN(TRIM(J45))=0</formula>
    </cfRule>
  </conditionalFormatting>
  <conditionalFormatting sqref="N45:N47">
    <cfRule type="containsBlanks" dxfId="7" priority="31">
      <formula>LEN(TRIM(N45))=0</formula>
    </cfRule>
  </conditionalFormatting>
  <conditionalFormatting sqref="G48:G56">
    <cfRule type="containsBlanks" dxfId="6" priority="1">
      <formula>LEN(TRIM(G48))=0</formula>
    </cfRule>
  </conditionalFormatting>
  <conditionalFormatting sqref="I48:I56">
    <cfRule type="containsBlanks" dxfId="5" priority="2">
      <formula>LEN(TRIM(I48))=0</formula>
    </cfRule>
  </conditionalFormatting>
  <conditionalFormatting sqref="K48:K56">
    <cfRule type="containsBlanks" dxfId="4" priority="3">
      <formula>LEN(TRIM(K48))=0</formula>
    </cfRule>
  </conditionalFormatting>
  <conditionalFormatting sqref="E48:E56">
    <cfRule type="containsBlanks" dxfId="3" priority="4">
      <formula>LEN(TRIM(E48))=0</formula>
    </cfRule>
  </conditionalFormatting>
  <conditionalFormatting sqref="M48:M56">
    <cfRule type="containsBlanks" dxfId="2" priority="5">
      <formula>LEN(TRIM(M48))=0</formula>
    </cfRule>
  </conditionalFormatting>
  <conditionalFormatting sqref="J48:J56">
    <cfRule type="containsBlanks" dxfId="1" priority="6">
      <formula>LEN(TRIM(J48))=0</formula>
    </cfRule>
  </conditionalFormatting>
  <conditionalFormatting sqref="N48:N56">
    <cfRule type="containsBlanks" dxfId="0" priority="7">
      <formula>LEN(TRIM(N48))=0</formula>
    </cfRule>
  </conditionalFormatting>
  <dataValidations count="19">
    <dataValidation type="decimal" allowBlank="1" showInputMessage="1" showErrorMessage="1" prompt="Escriba un número en esta casilla -  Registre EN PESOS el valor inicial del contrato; si es en otra moneda, conviértalo a pesos con la TRM utilizada." sqref="G7:G17 G35:G36 I35:I36">
      <formula1>-9223372036854760000</formula1>
      <formula2>9223372036854760000</formula2>
    </dataValidation>
    <dataValidation type="custom" allowBlank="1" showInputMessage="1" showErrorMessage="1" prompt="Cualquier contenido Maximo 390 Caracteres -  Registre COMPLETO el número del contrato conforme la numeración asignada por la Entidad; coloque comilla simple (apóstrofe) ANTES del número." sqref="B17 B7:B15 B35:B36">
      <formula1>AND(GTE(LEN(B7),MIN((0),(390))),LTE(LEN(B7),MAX((0),(390))))</formula1>
    </dataValidation>
    <dataValidation type="custom" allowBlank="1" showInputMessage="1" showErrorMessage="1" prompt="Cualquier contenido Maximo 390 Caracteres -  Registre de manera breve el OBJETO del contrato. (MÁX 390 CARACTERES)." sqref="F7:F17 F35:F36">
      <formula1>AND(GTE(LEN(F7),MIN((0),(390))),LTE(LEN(F7),MAX((0),(390))))</formula1>
    </dataValidation>
    <dataValidation type="list" allowBlank="1" showInputMessage="1" showErrorMessage="1" sqref="C5:C6">
      <formula1>#REF!</formula1>
    </dataValidation>
    <dataValidation type="list" allowBlank="1" showErrorMessage="1" sqref="D5:D6">
      <formula1>#REF!</formula1>
    </dataValidation>
    <dataValidation type="list" allowBlank="1" showErrorMessage="1" sqref="D18:D27 IZ18:IZ27 SV18:SV27 ACR18:ACR27 AMN18:AMN27 AWJ18:AWJ27 BGF18:BGF27 BQB18:BQB27 BZX18:BZX27 CJT18:CJT27 CTP18:CTP27 DDL18:DDL27 DNH18:DNH27 DXD18:DXD27 EGZ18:EGZ27 EQV18:EQV27 FAR18:FAR27 FKN18:FKN27 FUJ18:FUJ27 GEF18:GEF27 GOB18:GOB27 GXX18:GXX27 HHT18:HHT27 HRP18:HRP27 IBL18:IBL27 ILH18:ILH27 IVD18:IVD27 JEZ18:JEZ27 JOV18:JOV27 JYR18:JYR27 KIN18:KIN27 KSJ18:KSJ27 LCF18:LCF27 LMB18:LMB27 LVX18:LVX27 MFT18:MFT27 MPP18:MPP27 MZL18:MZL27 NJH18:NJH27 NTD18:NTD27 OCZ18:OCZ27 OMV18:OMV27 OWR18:OWR27 PGN18:PGN27 PQJ18:PQJ27 QAF18:QAF27 QKB18:QKB27 QTX18:QTX27 RDT18:RDT27 RNP18:RNP27 RXL18:RXL27 SHH18:SHH27 SRD18:SRD27 TAZ18:TAZ27 TKV18:TKV27 TUR18:TUR27 UEN18:UEN27 UOJ18:UOJ27 UYF18:UYF27 VIB18:VIB27 VRX18:VRX27 WBT18:WBT27 WLP18:WLP27 WVL18:WVL27">
      <formula1>$CC$2:$CC$14</formula1>
    </dataValidation>
    <dataValidation type="list" allowBlank="1" showInputMessage="1" showErrorMessage="1" sqref="C18:C27 IY18:IY27 SU18:SU27 ACQ18:ACQ27 AMM18:AMM27 AWI18:AWI27 BGE18:BGE27 BQA18:BQA27 BZW18:BZW27 CJS18:CJS27 CTO18:CTO27 DDK18:DDK27 DNG18:DNG27 DXC18:DXC27 EGY18:EGY27 EQU18:EQU27 FAQ18:FAQ27 FKM18:FKM27 FUI18:FUI27 GEE18:GEE27 GOA18:GOA27 GXW18:GXW27 HHS18:HHS27 HRO18:HRO27 IBK18:IBK27 ILG18:ILG27 IVC18:IVC27 JEY18:JEY27 JOU18:JOU27 JYQ18:JYQ27 KIM18:KIM27 KSI18:KSI27 LCE18:LCE27 LMA18:LMA27 LVW18:LVW27 MFS18:MFS27 MPO18:MPO27 MZK18:MZK27 NJG18:NJG27 NTC18:NTC27 OCY18:OCY27 OMU18:OMU27 OWQ18:OWQ27 PGM18:PGM27 PQI18:PQI27 QAE18:QAE27 QKA18:QKA27 QTW18:QTW27 RDS18:RDS27 RNO18:RNO27 RXK18:RXK27 SHG18:SHG27 SRC18:SRC27 TAY18:TAY27 TKU18:TKU27 TUQ18:TUQ27 UEM18:UEM27 UOI18:UOI27 UYE18:UYE27 VIA18:VIA27 VRW18:VRW27 WBS18:WBS27 WLO18:WLO27 WVK18:WVK27">
      <formula1>$BZ$2:$BZ$14</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S20:S27 JO20:JO27 TK20:TK27 ADG20:ADG27 ANC20:ANC27 AWY20:AWY27 BGU20:BGU27 BQQ20:BQQ27 CAM20:CAM27 CKI20:CKI27 CUE20:CUE27 DEA20:DEA27 DNW20:DNW27 DXS20:DXS27 EHO20:EHO27 ERK20:ERK27 FBG20:FBG27 FLC20:FLC27 FUY20:FUY27 GEU20:GEU27 GOQ20:GOQ27 GYM20:GYM27 HII20:HII27 HSE20:HSE27 ICA20:ICA27 ILW20:ILW27 IVS20:IVS27 JFO20:JFO27 JPK20:JPK27 JZG20:JZG27 KJC20:KJC27 KSY20:KSY27 LCU20:LCU27 LMQ20:LMQ27 LWM20:LWM27 MGI20:MGI27 MQE20:MQE27 NAA20:NAA27 NJW20:NJW27 NTS20:NTS27 ODO20:ODO27 ONK20:ONK27 OXG20:OXG27 PHC20:PHC27 PQY20:PQY27 QAU20:QAU27 QKQ20:QKQ27 QUM20:QUM27 REI20:REI27 ROE20:ROE27 RYA20:RYA27 SHW20:SHW27 SRS20:SRS27 TBO20:TBO27 TLK20:TLK27 TVG20:TVG27 UFC20:UFC27 UOY20:UOY27 UYU20:UYU27 VIQ20:VIQ27 VSM20:VSM27 WCI20:WCI27 WME20:WME27 WWA20:WWA27 S35 S48:S4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18:B19 IX18:IX19 ST18:ST19 ACP18:ACP19 AML18:AML19 AWH18:AWH19 BGD18:BGD19 BPZ18:BPZ19 BZV18:BZV19 CJR18:CJR19 CTN18:CTN19 DDJ18:DDJ19 DNF18:DNF19 DXB18:DXB19 EGX18:EGX19 EQT18:EQT19 FAP18:FAP19 FKL18:FKL19 FUH18:FUH19 GED18:GED19 GNZ18:GNZ19 GXV18:GXV19 HHR18:HHR19 HRN18:HRN19 IBJ18:IBJ19 ILF18:ILF19 IVB18:IVB19 JEX18:JEX19 JOT18:JOT19 JYP18:JYP19 KIL18:KIL19 KSH18:KSH19 LCD18:LCD19 LLZ18:LLZ19 LVV18:LVV19 MFR18:MFR19 MPN18:MPN19 MZJ18:MZJ19 NJF18:NJF19 NTB18:NTB19 OCX18:OCX19 OMT18:OMT19 OWP18:OWP19 PGL18:PGL19 PQH18:PQH19 QAD18:QAD19 QJZ18:QJZ19 QTV18:QTV19 RDR18:RDR19 RNN18:RNN19 RXJ18:RXJ19 SHF18:SHF19 SRB18:SRB19 TAX18:TAX19 TKT18:TKT19 TUP18:TUP19 UEL18:UEL19 UOH18:UOH19 UYD18:UYD19 VHZ18:VHZ19 VRV18:VRV19 WBR18:WBR19 WLN18:WLN19 WVJ18:WVJ19 B28:B29 IX28:IX29 ST28:ST29 ACP28:ACP29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43:B49 IX43:IX49 ST43:ST49 ACP43:ACP49 AML43:AML49 AWH43:AWH49 BGD43:BGD49 BPZ43:BPZ49 BZV43:BZV49 CJR43:CJR49 CTN43:CTN49 DDJ43:DDJ49 DNF43:DNF49 DXB43:DXB49 EGX43:EGX49 EQT43:EQT49 FAP43:FAP49 FKL43:FKL49 FUH43:FUH49 GED43:GED49 GNZ43:GNZ49 GXV43:GXV49 HHR43:HHR49 HRN43:HRN49 IBJ43:IBJ49 ILF43:ILF49 IVB43:IVB49 JEX43:JEX49 JOT43:JOT49 JYP43:JYP49 KIL43:KIL49 KSH43:KSH49 LCD43:LCD49 LLZ43:LLZ49 LVV43:LVV49 MFR43:MFR49 MPN43:MPN49 MZJ43:MZJ49 NJF43:NJF49 NTB43:NTB49 OCX43:OCX49 OMT43:OMT49 OWP43:OWP49 PGL43:PGL49 PQH43:PQH49 QAD43:QAD49 QJZ43:QJZ49 QTV43:QTV49 RDR43:RDR49 RNN43:RNN49 RXJ43:RXJ49 SHF43:SHF49 SRB43:SRB49 TAX43:TAX49 TKT43:TKT49 TUP43:TUP49 UEL43:UEL49 UOH43:UOH49 UYD43:UYD49 VHZ43:VHZ49 VRV43:VRV49 WBR43:WBR49 WLN43:WLN49 WVJ43:WVJ4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F28:F29 JB28:JB29 SX28:SX29 ACT28:ACT29 AMP28:AMP29 AWL28:AWL29 BGH28:BGH29 BQD28:BQD29 BZZ28:BZZ29 CJV28:CJV29 CTR28:CTR29 DDN28:DDN29 DNJ28:DNJ29 DXF28:DXF29 EHB28:EHB29 EQX28:EQX29 FAT28:FAT29 FKP28:FKP29 FUL28:FUL29 GEH28:GEH29 GOD28:GOD29 GXZ28:GXZ29 HHV28:HHV29 HRR28:HRR29 IBN28:IBN29 ILJ28:ILJ29 IVF28:IVF29 JFB28:JFB29 JOX28:JOX29 JYT28:JYT29 KIP28:KIP29 KSL28:KSL29 LCH28:LCH29 LMD28:LMD29 LVZ28:LVZ29 MFV28:MFV29 MPR28:MPR29 MZN28:MZN29 NJJ28:NJJ29 NTF28:NTF29 ODB28:ODB29 OMX28:OMX29 OWT28:OWT29 PGP28:PGP29 PQL28:PQL29 QAH28:QAH29 QKD28:QKD29 QTZ28:QTZ29 RDV28:RDV29 RNR28:RNR29 RXN28:RXN29 SHJ28:SHJ29 SRF28:SRF29 TBB28:TBB29 TKX28:TKX29 TUT28:TUT29 UEP28:UEP29 UOL28:UOL29 UYH28:UYH29 VID28:VID29 VRZ28:VRZ29 WBV28:WBV29 WLR28:WLR29 WVN28:WVN29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44:F49 JB44:JB49 SX44:SX49 ACT44:ACT49 AMP44:AMP49 AWL44:AWL49 BGH44:BGH49 BQD44:BQD49 BZZ44:BZZ49 CJV44:CJV49 CTR44:CTR49 DDN44:DDN49 DNJ44:DNJ49 DXF44:DXF49 EHB44:EHB49 EQX44:EQX49 FAT44:FAT49 FKP44:FKP49 FUL44:FUL49 GEH44:GEH49 GOD44:GOD49 GXZ44:GXZ49 HHV44:HHV49 HRR44:HRR49 IBN44:IBN49 ILJ44:ILJ49 IVF44:IVF49 JFB44:JFB49 JOX44:JOX49 JYT44:JYT49 KIP44:KIP49 KSL44:KSL49 LCH44:LCH49 LMD44:LMD49 LVZ44:LVZ49 MFV44:MFV49 MPR44:MPR49 MZN44:MZN49 NJJ44:NJJ49 NTF44:NTF49 ODB44:ODB49 OMX44:OMX49 OWT44:OWT49 PGP44:PGP49 PQL44:PQL49 QAH44:QAH49 QKD44:QKD49 QTZ44:QTZ49 RDV44:RDV49 RNR44:RNR49 RXN44:RXN49 SHJ44:SHJ49 SRF44:SRF49 TBB44:TBB49 TKX44:TKX49 TUT44:TUT49 UEP44:UEP49 UOL44:UOL49 UYH44:UYH49 VID44:VID49 VRZ44:VRZ49 WBV44:WBV49 WLR44:WLR49 WVN44:WVN4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I28:I29 JE28:JE29 TA28:TA29 ACW28:ACW29 AMS28:AMS29 AWO28:AWO29 BGK28:BGK29 BQG28:BQG29 CAC28:CAC29 CJY28:CJY29 CTU28:CTU29 DDQ28:DDQ29 DNM28:DNM29 DXI28:DXI29 EHE28:EHE29 ERA28:ERA29 FAW28:FAW29 FKS28:FKS29 FUO28:FUO29 GEK28:GEK29 GOG28:GOG29 GYC28:GYC29 HHY28:HHY29 HRU28:HRU29 IBQ28:IBQ29 ILM28:ILM29 IVI28:IVI29 JFE28:JFE29 JPA28:JPA29 JYW28:JYW29 KIS28:KIS29 KSO28:KSO29 LCK28:LCK29 LMG28:LMG29 LWC28:LWC29 MFY28:MFY29 MPU28:MPU29 MZQ28:MZQ29 NJM28:NJM29 NTI28:NTI29 ODE28:ODE29 ONA28:ONA29 OWW28:OWW29 PGS28:PGS29 PQO28:PQO29 QAK28:QAK29 QKG28:QKG29 QUC28:QUC29 RDY28:RDY29 RNU28:RNU29 RXQ28:RXQ29 SHM28:SHM29 SRI28:SRI29 TBE28:TBE29 TLA28:TLA29 TUW28:TUW29 UES28:UES29 UOO28:UOO29 UYK28:UYK29 VIG28:VIG29 VSC28:VSC29 WBY28:WBY29 WLU28:WLU29 WVQ28:WVQ29 G28:G29 JC28:JC29 SY28:SY29 ACU28:ACU29 AMQ28:AMQ29 AWM28:AWM29 BGI28:BGI29 BQE28:BQE29 CAA28:CAA29 CJW28:CJW29 CTS28:CTS29 DDO28:DDO29 DNK28:DNK29 DXG28:DXG29 EHC28:EHC29 EQY28:EQY29 FAU28:FAU29 FKQ28:FKQ29 FUM28:FUM29 GEI28:GEI29 GOE28:GOE29 GYA28:GYA29 HHW28:HHW29 HRS28:HRS29 IBO28:IBO29 ILK28:ILK29 IVG28:IVG29 JFC28:JFC29 JOY28:JOY29 JYU28:JYU29 KIQ28:KIQ29 KSM28:KSM29 LCI28:LCI29 LME28:LME29 LWA28:LWA29 MFW28:MFW29 MPS28:MPS29 MZO28:MZO29 NJK28:NJK29 NTG28:NTG29 ODC28:ODC29 OMY28:OMY29 OWU28:OWU29 PGQ28:PGQ29 PQM28:PQM29 QAI28:QAI29 QKE28:QKE29 QUA28:QUA29 RDW28:RDW29 RNS28:RNS29 RXO28:RXO29 SHK28:SHK29 SRG28:SRG29 TBC28:TBC29 TKY28:TKY29 TUU28:TUU29 UEQ28:UEQ29 UOM28:UOM29 UYI28:UYI29 VIE28:VIE29 VSA28:VSA29 WBW28:WBW29 WLS28:WLS29 WVO28:WVO2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43:G49 JC43:JC49 SY43:SY49 ACU43:ACU49 AMQ43:AMQ49 AWM43:AWM49 BGI43:BGI49 BQE43:BQE49 CAA43:CAA49 CJW43:CJW49 CTS43:CTS49 DDO43:DDO49 DNK43:DNK49 DXG43:DXG49 EHC43:EHC49 EQY43:EQY49 FAU43:FAU49 FKQ43:FKQ49 FUM43:FUM49 GEI43:GEI49 GOE43:GOE49 GYA43:GYA49 HHW43:HHW49 HRS43:HRS49 IBO43:IBO49 ILK43:ILK49 IVG43:IVG49 JFC43:JFC49 JOY43:JOY49 JYU43:JYU49 KIQ43:KIQ49 KSM43:KSM49 LCI43:LCI49 LME43:LME49 LWA43:LWA49 MFW43:MFW49 MPS43:MPS49 MZO43:MZO49 NJK43:NJK49 NTG43:NTG49 ODC43:ODC49 OMY43:OMY49 OWU43:OWU49 PGQ43:PGQ49 PQM43:PQM49 QAI43:QAI49 QKE43:QKE49 QUA43:QUA49 RDW43:RDW49 RNS43:RNS49 RXO43:RXO49 SHK43:SHK49 SRG43:SRG49 TBC43:TBC49 TKY43:TKY49 TUU43:TUU49 UEQ43:UEQ49 UOM43:UOM49 UYI43:UYI49 VIE43:VIE49 VSA43:VSA49 WBW43:WBW49 WLS43:WLS49 WVO43:WVO49 I43:I49 JE43:JE49 TA43:TA49 ACW43:ACW49 AMS43:AMS49 AWO43:AWO49 BGK43:BGK49 BQG43:BQG49 CAC43:CAC49 CJY43:CJY49 CTU43:CTU49 DDQ43:DDQ49 DNM43:DNM49 DXI43:DXI49 EHE43:EHE49 ERA43:ERA49 FAW43:FAW49 FKS43:FKS49 FUO43:FUO49 GEK43:GEK49 GOG43:GOG49 GYC43:GYC49 HHY43:HHY49 HRU43:HRU49 IBQ43:IBQ49 ILM43:ILM49 IVI43:IVI49 JFE43:JFE49 JPA43:JPA49 JYW43:JYW49 KIS43:KIS49 KSO43:KSO49 LCK43:LCK49 LMG43:LMG49 LWC43:LWC49 MFY43:MFY49 MPU43:MPU49 MZQ43:MZQ49 NJM43:NJM49 NTI43:NTI49 ODE43:ODE49 ONA43:ONA49 OWW43:OWW49 PGS43:PGS49 PQO43:PQO49 QAK43:QAK49 QKG43:QKG49 QUC43:QUC49 RDY43:RDY49 RNU43:RNU49 RXQ43:RXQ49 SHM43:SHM49 SRI43:SRI49 TBE43:TBE49 TLA43:TLA49 TUW43:TUW49 UES43:UES49 UOO43:UOO49 UYK43:UYK49 VIG43:VIG49 VSC43:VSC49 WBY43:WBY49 WLU43:WLU49 WVQ43:WVQ4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43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43 JG43 TC43 ACY43 AMU43 AWQ43 BGM43 BQI43 CAE43 CKA43 CTW43 DDS43 DNO43 DXK43 EHG43 ERC43 FAY43 FKU43 FUQ43 GEM43 GOI43 GYE43 HIA43 HRW43 IBS43 ILO43 IVK43 JFG43 JPC43 JYY43 KIU43 KSQ43 LCM43 LMI43 LWE43 MGA43 MPW43 MZS43 NJO43 NTK43 ODG43 ONC43 OWY43 PGU43 PQQ43 QAM43 QKI43 QUE43 REA43 RNW43 RXS43 SHO43 SRK43 TBG43 TLC43 TUY43 UEU43 UOQ43 UYM43 VII43 VSE43 WCA43 WLW43 WVS43 K45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K48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41 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J43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4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formula1>0</formula1>
      <formula2>390</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35">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K35">
      <formula1>1900/1/1</formula1>
      <formula2>3000/1/1</formula2>
    </dataValidation>
    <dataValidation type="date" allowBlank="1" showInputMessage="1" prompt="Ingrese una fecha (AAAA/MM/DD) -  Registre la fecha en la cual se SUSCRIBIÓ el contrato  (Formato AAAA/MM/DD)." sqref="J35">
      <formula1>1900/1/1</formula1>
      <formula2>3000/1/1</formula2>
    </dataValidation>
    <dataValidation type="custom" allowBlank="1" showInputMessage="1" showErrorMessage="1" prompt="Cualquier contenido Maximo 390 Caracteres -  Registre COMPLETO nombres y apellidos del Contratista si es Persona Natural, o la razón social si es Persona Jurídica." sqref="E35">
      <formula1>AND(GTE(LEN(E35),MIN((0),(390))),LTE(LEN(E35),MAX((0),(390))))</formula1>
    </dataValidation>
  </dataValidations>
  <hyperlinks>
    <hyperlink ref="O8" r:id="rId1"/>
    <hyperlink ref="S8" r:id="rId2"/>
    <hyperlink ref="O9" r:id="rId3"/>
    <hyperlink ref="S9" r:id="rId4"/>
    <hyperlink ref="O10" r:id="rId5"/>
    <hyperlink ref="S10" r:id="rId6"/>
    <hyperlink ref="O11" r:id="rId7"/>
    <hyperlink ref="S11" r:id="rId8"/>
    <hyperlink ref="O12" r:id="rId9"/>
    <hyperlink ref="S12" r:id="rId10"/>
    <hyperlink ref="O13" r:id="rId11"/>
    <hyperlink ref="S13" r:id="rId12"/>
    <hyperlink ref="O14" r:id="rId13"/>
    <hyperlink ref="S14" r:id="rId14"/>
    <hyperlink ref="O15" r:id="rId15"/>
    <hyperlink ref="S15" r:id="rId16"/>
    <hyperlink ref="O16" r:id="rId17"/>
    <hyperlink ref="S16" r:id="rId18"/>
    <hyperlink ref="O17" r:id="rId19"/>
    <hyperlink ref="S17" r:id="rId20"/>
    <hyperlink ref="O7" r:id="rId21"/>
    <hyperlink ref="S7" r:id="rId22"/>
    <hyperlink ref="S5" r:id="rId23"/>
    <hyperlink ref="S6" r:id="rId24"/>
    <hyperlink ref="O29" r:id="rId25"/>
    <hyperlink ref="O28" r:id="rId26"/>
    <hyperlink ref="O30" r:id="rId27"/>
    <hyperlink ref="S30" r:id="rId28"/>
    <hyperlink ref="S29" r:id="rId29"/>
    <hyperlink ref="S28" r:id="rId30"/>
    <hyperlink ref="O31" r:id="rId31"/>
    <hyperlink ref="O33" r:id="rId32"/>
    <hyperlink ref="O32" r:id="rId33"/>
    <hyperlink ref="O34" r:id="rId34"/>
    <hyperlink ref="S31" r:id="rId35"/>
    <hyperlink ref="S32" r:id="rId36"/>
    <hyperlink ref="S33" r:id="rId37"/>
    <hyperlink ref="S34" r:id="rId38"/>
    <hyperlink ref="S36" r:id="rId39"/>
    <hyperlink ref="S35" r:id="rId40"/>
    <hyperlink ref="O40" r:id="rId41"/>
    <hyperlink ref="S40" r:id="rId42"/>
    <hyperlink ref="O37" r:id="rId43"/>
    <hyperlink ref="O38" r:id="rId44"/>
    <hyperlink ref="S38" r:id="rId45"/>
    <hyperlink ref="O39" r:id="rId46"/>
    <hyperlink ref="S39" r:id="rId47"/>
    <hyperlink ref="S37" r:id="rId48"/>
    <hyperlink ref="S41" r:id="rId49"/>
    <hyperlink ref="O42" r:id="rId50"/>
    <hyperlink ref="S42" r:id="rId51"/>
    <hyperlink ref="O44" r:id="rId52"/>
    <hyperlink ref="S43" r:id="rId53"/>
    <hyperlink ref="O45" r:id="rId54"/>
    <hyperlink ref="O46" r:id="rId55"/>
    <hyperlink ref="O47" r:id="rId56"/>
    <hyperlink ref="S45" r:id="rId57"/>
    <hyperlink ref="O48" r:id="rId58"/>
    <hyperlink ref="S48:S49" r:id="rId59" display="https://www.colombiacompra.gov.co/tienda-virtual-del-estado-colombiano/ordenes-compra/89097"/>
    <hyperlink ref="O50" r:id="rId60" display="mailto:ventas11@papelcid.com"/>
    <hyperlink ref="O51" r:id="rId61" display="mailto:contabilidad@mevet.pet"/>
    <hyperlink ref="O52" r:id="rId62"/>
    <hyperlink ref="O53" r:id="rId63" display="mailto:ventas11@papelcid.com"/>
    <hyperlink ref="O54" r:id="rId64" display="mailto:ecokontrol.mip@gmail.com"/>
    <hyperlink ref="S54" r:id="rId65"/>
    <hyperlink ref="S50" r:id="rId66"/>
    <hyperlink ref="S51" r:id="rId67"/>
    <hyperlink ref="S52" r:id="rId68"/>
    <hyperlink ref="S53" r:id="rId69"/>
    <hyperlink ref="O55" r:id="rId70" display="mailto:laboratorio@adilab.com"/>
    <hyperlink ref="S55" r:id="rId71"/>
    <hyperlink ref="S56" r:id="rId72"/>
  </hyperlinks>
  <pageMargins left="0.7" right="0.7" top="0.75" bottom="0.75" header="0" footer="0"/>
  <pageSetup orientation="landscape" r:id="rId73"/>
  <drawing r:id="rId74"/>
  <legacyDrawing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4.42578125" customWidth="1"/>
    <col min="2" max="2" width="67.28515625" customWidth="1"/>
    <col min="3" max="26" width="10" customWidth="1"/>
  </cols>
  <sheetData>
    <row r="1" spans="1:6" ht="21" customHeight="1" x14ac:dyDescent="0.35">
      <c r="A1" s="56" t="s">
        <v>91</v>
      </c>
      <c r="B1" s="57"/>
      <c r="C1" s="57"/>
      <c r="D1" s="57"/>
      <c r="E1" s="57"/>
      <c r="F1" s="57"/>
    </row>
    <row r="2" spans="1:6" ht="15.75" customHeight="1" x14ac:dyDescent="0.25"/>
    <row r="3" spans="1:6" ht="19.5" customHeight="1" x14ac:dyDescent="0.25">
      <c r="A3" s="35" t="s">
        <v>92</v>
      </c>
      <c r="B3" s="36" t="s">
        <v>93</v>
      </c>
    </row>
    <row r="4" spans="1:6" ht="60" customHeight="1" x14ac:dyDescent="0.25">
      <c r="A4" s="37" t="s">
        <v>1</v>
      </c>
      <c r="B4" s="38" t="s">
        <v>94</v>
      </c>
    </row>
    <row r="5" spans="1:6" ht="30" customHeight="1" x14ac:dyDescent="0.25">
      <c r="A5" s="39" t="s">
        <v>2</v>
      </c>
      <c r="B5" s="40" t="s">
        <v>95</v>
      </c>
    </row>
    <row r="6" spans="1:6" ht="90" customHeight="1" x14ac:dyDescent="0.25">
      <c r="A6" s="39" t="s">
        <v>3</v>
      </c>
      <c r="B6" s="40" t="s">
        <v>96</v>
      </c>
    </row>
    <row r="7" spans="1:6" ht="45" customHeight="1" x14ac:dyDescent="0.25">
      <c r="A7" s="41" t="s">
        <v>4</v>
      </c>
      <c r="B7" s="40" t="s">
        <v>97</v>
      </c>
      <c r="F7" s="18"/>
    </row>
    <row r="8" spans="1:6" x14ac:dyDescent="0.25">
      <c r="A8" s="41" t="s">
        <v>5</v>
      </c>
      <c r="B8" s="40" t="s">
        <v>98</v>
      </c>
    </row>
    <row r="9" spans="1:6" x14ac:dyDescent="0.25">
      <c r="A9" s="41" t="s">
        <v>6</v>
      </c>
      <c r="B9" s="40" t="s">
        <v>99</v>
      </c>
    </row>
    <row r="10" spans="1:6" x14ac:dyDescent="0.25">
      <c r="A10" s="41" t="s">
        <v>7</v>
      </c>
      <c r="B10" s="42" t="s">
        <v>100</v>
      </c>
    </row>
    <row r="11" spans="1:6" ht="30" customHeight="1" x14ac:dyDescent="0.25">
      <c r="A11" s="41" t="s">
        <v>8</v>
      </c>
      <c r="B11" s="40" t="s">
        <v>101</v>
      </c>
    </row>
    <row r="12" spans="1:6" ht="30" customHeight="1" x14ac:dyDescent="0.25">
      <c r="A12" s="41" t="s">
        <v>9</v>
      </c>
      <c r="B12" s="40" t="s">
        <v>102</v>
      </c>
    </row>
    <row r="13" spans="1:6" x14ac:dyDescent="0.25">
      <c r="A13" s="41" t="s">
        <v>10</v>
      </c>
      <c r="B13" s="43" t="s">
        <v>103</v>
      </c>
    </row>
    <row r="14" spans="1:6" x14ac:dyDescent="0.25">
      <c r="A14" s="41" t="s">
        <v>11</v>
      </c>
      <c r="B14" s="43" t="s">
        <v>104</v>
      </c>
    </row>
    <row r="15" spans="1:6" x14ac:dyDescent="0.25">
      <c r="A15" s="41" t="s">
        <v>12</v>
      </c>
      <c r="B15" s="40" t="s">
        <v>105</v>
      </c>
    </row>
    <row r="16" spans="1:6" ht="60" customHeight="1" x14ac:dyDescent="0.25">
      <c r="A16" s="41" t="s">
        <v>13</v>
      </c>
      <c r="B16" s="40" t="s">
        <v>106</v>
      </c>
    </row>
    <row r="17" spans="1:26" ht="105" customHeight="1" x14ac:dyDescent="0.25">
      <c r="A17" s="41" t="s">
        <v>14</v>
      </c>
      <c r="B17" s="40" t="s">
        <v>107</v>
      </c>
    </row>
    <row r="18" spans="1:26" x14ac:dyDescent="0.25">
      <c r="A18" s="41" t="s">
        <v>108</v>
      </c>
      <c r="B18" s="40" t="s">
        <v>109</v>
      </c>
    </row>
    <row r="19" spans="1:26" ht="90" customHeight="1" x14ac:dyDescent="0.25">
      <c r="A19" s="41" t="s">
        <v>16</v>
      </c>
      <c r="B19" s="40" t="s">
        <v>110</v>
      </c>
    </row>
    <row r="20" spans="1:26" ht="45" customHeight="1" x14ac:dyDescent="0.25">
      <c r="A20" s="44" t="s">
        <v>17</v>
      </c>
      <c r="B20" s="40" t="s">
        <v>111</v>
      </c>
    </row>
    <row r="21" spans="1:26" ht="30" customHeight="1" x14ac:dyDescent="0.25">
      <c r="A21" s="41" t="s">
        <v>18</v>
      </c>
      <c r="B21" s="40" t="s">
        <v>112</v>
      </c>
    </row>
    <row r="22" spans="1:26" ht="75" customHeight="1" x14ac:dyDescent="0.25">
      <c r="A22" s="44" t="s">
        <v>113</v>
      </c>
      <c r="B22" s="45" t="s">
        <v>114</v>
      </c>
      <c r="C22" s="1"/>
      <c r="D22" s="1"/>
      <c r="E22" s="1"/>
      <c r="F22" s="1"/>
      <c r="G22" s="1"/>
      <c r="H22" s="1"/>
      <c r="I22" s="1"/>
      <c r="J22" s="1"/>
      <c r="K22" s="1"/>
      <c r="L22" s="1"/>
      <c r="M22" s="1"/>
      <c r="N22" s="1"/>
      <c r="O22" s="1"/>
      <c r="P22" s="1"/>
      <c r="Q22" s="1"/>
      <c r="R22" s="1"/>
      <c r="S22" s="1"/>
      <c r="T22" s="1"/>
      <c r="U22" s="1"/>
      <c r="V22" s="1"/>
      <c r="W22" s="1"/>
      <c r="X22" s="1"/>
      <c r="Y22" s="1"/>
      <c r="Z22" s="1"/>
    </row>
    <row r="23" spans="1:26" ht="60.75" customHeight="1" x14ac:dyDescent="0.25">
      <c r="A23" s="46" t="s">
        <v>20</v>
      </c>
      <c r="B23" s="47" t="s">
        <v>115</v>
      </c>
    </row>
    <row r="24" spans="1:26" ht="15.75" customHeight="1" x14ac:dyDescent="0.25"/>
    <row r="25" spans="1:26" ht="180" customHeight="1" x14ac:dyDescent="0.25">
      <c r="A25" s="48" t="s">
        <v>116</v>
      </c>
      <c r="B25" s="49" t="s">
        <v>117</v>
      </c>
    </row>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 CONTRATACIÓN</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CAROLINA PEREZ RUIZ</dc:creator>
  <cp:lastModifiedBy>ALMACEN3</cp:lastModifiedBy>
  <dcterms:created xsi:type="dcterms:W3CDTF">2018-02-26T19:04:51Z</dcterms:created>
  <dcterms:modified xsi:type="dcterms:W3CDTF">2022-07-01T16:29:08Z</dcterms:modified>
</cp:coreProperties>
</file>